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NicholasMasiello\OneDrive - Edison Energy\Desktop\"/>
    </mc:Choice>
  </mc:AlternateContent>
  <xr:revisionPtr revIDLastSave="0" documentId="13_ncr:1_{96D1D806-5C2F-4E81-9C6A-BDE671829DE4}" xr6:coauthVersionLast="47" xr6:coauthVersionMax="47" xr10:uidLastSave="{00000000-0000-0000-0000-000000000000}"/>
  <workbookProtection workbookAlgorithmName="SHA-512" workbookHashValue="LPCx6hSuT+wENWLdIb+3P6nEUSYcIZH4Qi9JM5iuCAlDcWJlUA1cqjOB6lubBmDjoZ4noB1tWs77HiH60CsB2A==" workbookSaltValue="xaIrZFRyb1jsqF8MKOkmpw==" workbookSpinCount="100000" lockStructure="1"/>
  <bookViews>
    <workbookView xWindow="-110" yWindow="-110" windowWidth="22780" windowHeight="14540" tabRatio="715" xr2:uid="{768535F6-31DA-4447-A035-A8A2E8C8E681}"/>
  </bookViews>
  <sheets>
    <sheet name="Instructions" sheetId="27" r:id="rId1"/>
    <sheet name="1. Pre-Determined EAC Volumes" sheetId="57" r:id="rId2"/>
    <sheet name="2. Forecasting Data Entry" sheetId="26" r:id="rId3"/>
    <sheet name="2.1 EAC Volume Goal #1" sheetId="65" r:id="rId4"/>
    <sheet name="2.2 EAC Volume Goal #2" sheetId="78" r:id="rId5"/>
    <sheet name="2.3 EAC Volume Goal #3" sheetId="79" r:id="rId6"/>
    <sheet name="EAC Summary" sheetId="69" state="hidden" r:id="rId7"/>
    <sheet name="Site 1" sheetId="58" state="hidden" r:id="rId8"/>
    <sheet name="Site 2" sheetId="67" state="hidden" r:id="rId9"/>
    <sheet name="Site 3" sheetId="70" state="hidden" r:id="rId10"/>
    <sheet name="Site 4" sheetId="71" state="hidden" r:id="rId11"/>
    <sheet name="Site 5" sheetId="72" state="hidden" r:id="rId12"/>
    <sheet name="Site 6" sheetId="73" state="hidden" r:id="rId13"/>
    <sheet name="Site 7" sheetId="74" state="hidden" r:id="rId14"/>
    <sheet name="Site 8" sheetId="75" state="hidden" r:id="rId15"/>
    <sheet name="Site 9" sheetId="76" state="hidden" r:id="rId16"/>
    <sheet name="Site 10" sheetId="77" state="hidden" r:id="rId17"/>
    <sheet name="Site 11" sheetId="80" state="hidden" r:id="rId18"/>
    <sheet name="Site 12" sheetId="81" state="hidden" r:id="rId19"/>
    <sheet name="Site 13" sheetId="82" state="hidden" r:id="rId20"/>
    <sheet name="Site 14" sheetId="83" state="hidden" r:id="rId21"/>
    <sheet name="Site 15" sheetId="84" state="hidden" r:id="rId22"/>
    <sheet name="Site 16" sheetId="85" state="hidden" r:id="rId23"/>
    <sheet name="Site 17" sheetId="86" state="hidden" r:id="rId24"/>
    <sheet name="Site 18" sheetId="87" state="hidden" r:id="rId25"/>
    <sheet name="Site 19" sheetId="88" state="hidden" r:id="rId26"/>
    <sheet name="Site 20" sheetId="89" state="hidden" r:id="rId27"/>
    <sheet name="Data" sheetId="39" state="hidden" r:id="rId28"/>
    <sheet name="Password" sheetId="30" state="hidden" r:id="rId29"/>
  </sheets>
  <definedNames>
    <definedName name="Electrification_Pct_2035">#REF!</definedName>
    <definedName name="Energy_Conversions" localSheetId="7">#REF!</definedName>
    <definedName name="Energy_Conversions" localSheetId="16">#REF!</definedName>
    <definedName name="Energy_Conversions" localSheetId="17">#REF!</definedName>
    <definedName name="Energy_Conversions" localSheetId="18">#REF!</definedName>
    <definedName name="Energy_Conversions" localSheetId="19">#REF!</definedName>
    <definedName name="Energy_Conversions" localSheetId="20">#REF!</definedName>
    <definedName name="Energy_Conversions" localSheetId="21">#REF!</definedName>
    <definedName name="Energy_Conversions" localSheetId="22">#REF!</definedName>
    <definedName name="Energy_Conversions" localSheetId="23">#REF!</definedName>
    <definedName name="Energy_Conversions" localSheetId="24">#REF!</definedName>
    <definedName name="Energy_Conversions" localSheetId="25">#REF!</definedName>
    <definedName name="Energy_Conversions" localSheetId="8">'Site 2'!#REF!</definedName>
    <definedName name="Energy_Conversions" localSheetId="26">#REF!</definedName>
    <definedName name="Energy_Conversions" localSheetId="9">#REF!</definedName>
    <definedName name="Energy_Conversions" localSheetId="10">#REF!</definedName>
    <definedName name="Energy_Conversions" localSheetId="11">#REF!</definedName>
    <definedName name="Energy_Conversions" localSheetId="12">#REF!</definedName>
    <definedName name="Energy_Conversions" localSheetId="13">#REF!</definedName>
    <definedName name="Energy_Conversions" localSheetId="14">#REF!</definedName>
    <definedName name="Energy_Conversions" localSheetId="15">#REF!</definedName>
    <definedName name="Energy_Conversions">#REF!</definedName>
    <definedName name="Growth_Rate" localSheetId="7">'Site 1'!#REF!</definedName>
    <definedName name="Growth_Rate" localSheetId="16">'Site 10'!#REF!</definedName>
    <definedName name="Growth_Rate" localSheetId="17">'Site 11'!#REF!</definedName>
    <definedName name="Growth_Rate" localSheetId="18">'Site 12'!#REF!</definedName>
    <definedName name="Growth_Rate" localSheetId="19">'Site 13'!#REF!</definedName>
    <definedName name="Growth_Rate" localSheetId="20">'Site 14'!#REF!</definedName>
    <definedName name="Growth_Rate" localSheetId="21">'Site 15'!#REF!</definedName>
    <definedName name="Growth_Rate" localSheetId="22">'Site 16'!#REF!</definedName>
    <definedName name="Growth_Rate" localSheetId="23">'Site 17'!#REF!</definedName>
    <definedName name="Growth_Rate" localSheetId="24">'Site 18'!#REF!</definedName>
    <definedName name="Growth_Rate" localSheetId="25">'Site 19'!#REF!</definedName>
    <definedName name="Growth_Rate" localSheetId="8">'Site 2'!#REF!</definedName>
    <definedName name="Growth_Rate" localSheetId="26">'Site 20'!#REF!</definedName>
    <definedName name="Growth_Rate" localSheetId="9">'Site 3'!#REF!</definedName>
    <definedName name="Growth_Rate" localSheetId="10">'Site 4'!#REF!</definedName>
    <definedName name="Growth_Rate" localSheetId="11">'Site 5'!#REF!</definedName>
    <definedName name="Growth_Rate" localSheetId="12">'Site 6'!#REF!</definedName>
    <definedName name="Growth_Rate" localSheetId="13">'Site 7'!#REF!</definedName>
    <definedName name="Growth_Rate" localSheetId="14">'Site 8'!#REF!</definedName>
    <definedName name="Growth_Rate" localSheetId="15">'Site 9'!#REF!</definedName>
    <definedName name="Growth_Rate">#REF!</definedName>
    <definedName name="GWP_CH4">#REF!</definedName>
    <definedName name="GWP_N2O">#REF!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26" l="1"/>
  <c r="D109" i="89" l="1"/>
  <c r="D110" i="89"/>
  <c r="D111" i="89"/>
  <c r="D112" i="89"/>
  <c r="D113" i="89"/>
  <c r="D114" i="89"/>
  <c r="D115" i="89"/>
  <c r="D116" i="89"/>
  <c r="D117" i="89"/>
  <c r="D118" i="89"/>
  <c r="D119" i="89"/>
  <c r="D120" i="89"/>
  <c r="D121" i="89"/>
  <c r="D122" i="89"/>
  <c r="D123" i="89"/>
  <c r="D124" i="89"/>
  <c r="D109" i="88"/>
  <c r="D110" i="88"/>
  <c r="D111" i="88"/>
  <c r="D112" i="88"/>
  <c r="D113" i="88"/>
  <c r="D114" i="88"/>
  <c r="D115" i="88"/>
  <c r="D116" i="88"/>
  <c r="D117" i="88"/>
  <c r="D118" i="88"/>
  <c r="D119" i="88"/>
  <c r="D120" i="88"/>
  <c r="D121" i="88"/>
  <c r="D122" i="88"/>
  <c r="D123" i="88"/>
  <c r="D124" i="88"/>
  <c r="D109" i="87"/>
  <c r="D110" i="87"/>
  <c r="D111" i="87"/>
  <c r="D112" i="87"/>
  <c r="D113" i="87"/>
  <c r="D114" i="87"/>
  <c r="D115" i="87"/>
  <c r="D116" i="87"/>
  <c r="D117" i="87"/>
  <c r="D118" i="87"/>
  <c r="D119" i="87"/>
  <c r="D120" i="87"/>
  <c r="D121" i="87"/>
  <c r="D122" i="87"/>
  <c r="D123" i="87"/>
  <c r="D124" i="87"/>
  <c r="D109" i="86"/>
  <c r="D110" i="86"/>
  <c r="D111" i="86"/>
  <c r="D112" i="86"/>
  <c r="D113" i="86"/>
  <c r="D114" i="86"/>
  <c r="D115" i="86"/>
  <c r="D116" i="86"/>
  <c r="D117" i="86"/>
  <c r="D118" i="86"/>
  <c r="D119" i="86"/>
  <c r="D120" i="86"/>
  <c r="D121" i="86"/>
  <c r="D122" i="86"/>
  <c r="D123" i="86"/>
  <c r="D124" i="86"/>
  <c r="D109" i="85"/>
  <c r="D110" i="85"/>
  <c r="D111" i="85"/>
  <c r="D112" i="85"/>
  <c r="D113" i="85"/>
  <c r="D114" i="85"/>
  <c r="D115" i="85"/>
  <c r="D116" i="85"/>
  <c r="D117" i="85"/>
  <c r="D118" i="85"/>
  <c r="D119" i="85"/>
  <c r="D120" i="85"/>
  <c r="D121" i="85"/>
  <c r="D122" i="85"/>
  <c r="D123" i="85"/>
  <c r="D124" i="85"/>
  <c r="D109" i="84"/>
  <c r="D110" i="84"/>
  <c r="D111" i="84"/>
  <c r="D112" i="84"/>
  <c r="D113" i="84"/>
  <c r="D114" i="84"/>
  <c r="D115" i="84"/>
  <c r="D116" i="84"/>
  <c r="D117" i="84"/>
  <c r="D118" i="84"/>
  <c r="D119" i="84"/>
  <c r="D120" i="84"/>
  <c r="D121" i="84"/>
  <c r="D122" i="84"/>
  <c r="D123" i="84"/>
  <c r="D124" i="84"/>
  <c r="D109" i="83"/>
  <c r="D110" i="83"/>
  <c r="D111" i="83"/>
  <c r="D112" i="83"/>
  <c r="D113" i="83"/>
  <c r="D114" i="83"/>
  <c r="D115" i="83"/>
  <c r="D116" i="83"/>
  <c r="D117" i="83"/>
  <c r="D118" i="83"/>
  <c r="D119" i="83"/>
  <c r="D120" i="83"/>
  <c r="D121" i="83"/>
  <c r="D122" i="83"/>
  <c r="D123" i="83"/>
  <c r="D124" i="83"/>
  <c r="D109" i="82"/>
  <c r="D110" i="82"/>
  <c r="D111" i="82"/>
  <c r="D112" i="82"/>
  <c r="D113" i="82"/>
  <c r="D114" i="82"/>
  <c r="D115" i="82"/>
  <c r="D116" i="82"/>
  <c r="D117" i="82"/>
  <c r="D118" i="82"/>
  <c r="D119" i="82"/>
  <c r="D120" i="82"/>
  <c r="D121" i="82"/>
  <c r="D122" i="82"/>
  <c r="D123" i="82"/>
  <c r="D124" i="82"/>
  <c r="D109" i="81"/>
  <c r="D110" i="81"/>
  <c r="D111" i="81"/>
  <c r="D112" i="81"/>
  <c r="D113" i="81"/>
  <c r="D114" i="81"/>
  <c r="D115" i="81"/>
  <c r="D116" i="81"/>
  <c r="D117" i="81"/>
  <c r="D118" i="81"/>
  <c r="D119" i="81"/>
  <c r="D120" i="81"/>
  <c r="D121" i="81"/>
  <c r="D122" i="81"/>
  <c r="D123" i="81"/>
  <c r="D124" i="81"/>
  <c r="D109" i="80"/>
  <c r="D110" i="80"/>
  <c r="D111" i="80"/>
  <c r="D112" i="80"/>
  <c r="D113" i="80"/>
  <c r="D114" i="80"/>
  <c r="D115" i="80"/>
  <c r="D116" i="80"/>
  <c r="D117" i="80"/>
  <c r="D118" i="80"/>
  <c r="D119" i="80"/>
  <c r="D120" i="80"/>
  <c r="D121" i="80"/>
  <c r="D122" i="80"/>
  <c r="D123" i="80"/>
  <c r="D124" i="80"/>
  <c r="D109" i="77"/>
  <c r="D110" i="77"/>
  <c r="D111" i="77"/>
  <c r="D112" i="77"/>
  <c r="D113" i="77"/>
  <c r="D114" i="77"/>
  <c r="D115" i="77"/>
  <c r="D116" i="77"/>
  <c r="D117" i="77"/>
  <c r="D118" i="77"/>
  <c r="D119" i="77"/>
  <c r="D120" i="77"/>
  <c r="D121" i="77"/>
  <c r="D122" i="77"/>
  <c r="D123" i="77"/>
  <c r="D124" i="77"/>
  <c r="D109" i="76"/>
  <c r="D110" i="76"/>
  <c r="D111" i="76"/>
  <c r="D112" i="76"/>
  <c r="D113" i="76"/>
  <c r="D114" i="76"/>
  <c r="D115" i="76"/>
  <c r="D116" i="76"/>
  <c r="D117" i="76"/>
  <c r="D118" i="76"/>
  <c r="D119" i="76"/>
  <c r="D120" i="76"/>
  <c r="D121" i="76"/>
  <c r="D122" i="76"/>
  <c r="D123" i="76"/>
  <c r="D124" i="76"/>
  <c r="D109" i="75"/>
  <c r="D110" i="75"/>
  <c r="D111" i="75"/>
  <c r="D112" i="75"/>
  <c r="D113" i="75"/>
  <c r="D114" i="75"/>
  <c r="D115" i="75"/>
  <c r="D116" i="75"/>
  <c r="D117" i="75"/>
  <c r="D118" i="75"/>
  <c r="D119" i="75"/>
  <c r="D120" i="75"/>
  <c r="D121" i="75"/>
  <c r="D122" i="75"/>
  <c r="D123" i="75"/>
  <c r="D124" i="75"/>
  <c r="D109" i="74"/>
  <c r="D110" i="74"/>
  <c r="D111" i="74"/>
  <c r="D112" i="74"/>
  <c r="D113" i="74"/>
  <c r="D114" i="74"/>
  <c r="D115" i="74"/>
  <c r="D116" i="74"/>
  <c r="D117" i="74"/>
  <c r="D118" i="74"/>
  <c r="D119" i="74"/>
  <c r="D120" i="74"/>
  <c r="D121" i="74"/>
  <c r="D122" i="74"/>
  <c r="D123" i="74"/>
  <c r="D124" i="74"/>
  <c r="D109" i="73"/>
  <c r="D110" i="73"/>
  <c r="D111" i="73"/>
  <c r="D112" i="73"/>
  <c r="D113" i="73"/>
  <c r="D114" i="73"/>
  <c r="D115" i="73"/>
  <c r="D116" i="73"/>
  <c r="D117" i="73"/>
  <c r="D118" i="73"/>
  <c r="D119" i="73"/>
  <c r="D120" i="73"/>
  <c r="D121" i="73"/>
  <c r="D122" i="73"/>
  <c r="D123" i="73"/>
  <c r="D124" i="73"/>
  <c r="D109" i="72"/>
  <c r="D110" i="72"/>
  <c r="D111" i="72"/>
  <c r="D112" i="72"/>
  <c r="D113" i="72"/>
  <c r="D114" i="72"/>
  <c r="D115" i="72"/>
  <c r="D116" i="72"/>
  <c r="D117" i="72"/>
  <c r="D118" i="72"/>
  <c r="D119" i="72"/>
  <c r="D120" i="72"/>
  <c r="D121" i="72"/>
  <c r="D122" i="72"/>
  <c r="D123" i="72"/>
  <c r="D124" i="72"/>
  <c r="D109" i="71"/>
  <c r="D110" i="71"/>
  <c r="D111" i="71"/>
  <c r="D112" i="71"/>
  <c r="D113" i="71"/>
  <c r="D114" i="71"/>
  <c r="D115" i="71"/>
  <c r="D116" i="71"/>
  <c r="D117" i="71"/>
  <c r="D118" i="71"/>
  <c r="D119" i="71"/>
  <c r="D120" i="71"/>
  <c r="D121" i="71"/>
  <c r="D122" i="71"/>
  <c r="D123" i="71"/>
  <c r="D124" i="71"/>
  <c r="D109" i="70"/>
  <c r="D110" i="70"/>
  <c r="D111" i="70"/>
  <c r="D112" i="70"/>
  <c r="D113" i="70"/>
  <c r="D114" i="70"/>
  <c r="D115" i="70"/>
  <c r="D116" i="70"/>
  <c r="D117" i="70"/>
  <c r="D118" i="70"/>
  <c r="D119" i="70"/>
  <c r="D120" i="70"/>
  <c r="D121" i="70"/>
  <c r="D122" i="70"/>
  <c r="D123" i="70"/>
  <c r="D124" i="70"/>
  <c r="D109" i="67"/>
  <c r="D110" i="67"/>
  <c r="D111" i="67"/>
  <c r="D112" i="67"/>
  <c r="D113" i="67"/>
  <c r="D114" i="67"/>
  <c r="D115" i="67"/>
  <c r="D116" i="67"/>
  <c r="D117" i="67"/>
  <c r="D118" i="67"/>
  <c r="D119" i="67"/>
  <c r="D120" i="67"/>
  <c r="D121" i="67"/>
  <c r="D122" i="67"/>
  <c r="D123" i="67"/>
  <c r="D124" i="67"/>
  <c r="E23" i="89"/>
  <c r="D23" i="89"/>
  <c r="C23" i="89"/>
  <c r="E23" i="88"/>
  <c r="D23" i="88"/>
  <c r="C23" i="88"/>
  <c r="E23" i="87"/>
  <c r="D23" i="87"/>
  <c r="C23" i="87"/>
  <c r="E23" i="86"/>
  <c r="D23" i="86"/>
  <c r="C23" i="86"/>
  <c r="E23" i="85"/>
  <c r="D23" i="85"/>
  <c r="C23" i="85"/>
  <c r="E23" i="84"/>
  <c r="D23" i="84"/>
  <c r="C23" i="84"/>
  <c r="E23" i="83"/>
  <c r="D23" i="83"/>
  <c r="C23" i="83"/>
  <c r="E23" i="82"/>
  <c r="D23" i="82"/>
  <c r="C23" i="82"/>
  <c r="E23" i="81"/>
  <c r="D23" i="81"/>
  <c r="C23" i="81"/>
  <c r="E23" i="80"/>
  <c r="D23" i="80"/>
  <c r="C23" i="80"/>
  <c r="E23" i="77"/>
  <c r="D23" i="77"/>
  <c r="C23" i="77"/>
  <c r="E23" i="76"/>
  <c r="D23" i="76"/>
  <c r="C23" i="76"/>
  <c r="E23" i="75"/>
  <c r="D23" i="75"/>
  <c r="C23" i="75"/>
  <c r="E23" i="74"/>
  <c r="D23" i="74"/>
  <c r="C23" i="74"/>
  <c r="E23" i="73"/>
  <c r="D23" i="73"/>
  <c r="C23" i="73"/>
  <c r="E23" i="72"/>
  <c r="D23" i="72"/>
  <c r="C23" i="72"/>
  <c r="E23" i="71"/>
  <c r="D23" i="71"/>
  <c r="C23" i="71"/>
  <c r="E23" i="70"/>
  <c r="D23" i="70"/>
  <c r="C23" i="70"/>
  <c r="E23" i="67"/>
  <c r="D23" i="67"/>
  <c r="C23" i="67"/>
  <c r="E18" i="89"/>
  <c r="D18" i="89"/>
  <c r="C18" i="89"/>
  <c r="E18" i="88"/>
  <c r="D18" i="88"/>
  <c r="C18" i="88"/>
  <c r="E18" i="87"/>
  <c r="D18" i="87"/>
  <c r="C18" i="87"/>
  <c r="E18" i="86"/>
  <c r="D18" i="86"/>
  <c r="C18" i="86"/>
  <c r="E18" i="85"/>
  <c r="D18" i="85"/>
  <c r="C18" i="85"/>
  <c r="E18" i="84"/>
  <c r="D18" i="84"/>
  <c r="C18" i="84"/>
  <c r="E18" i="83"/>
  <c r="D18" i="83"/>
  <c r="C18" i="83"/>
  <c r="E18" i="82"/>
  <c r="D18" i="82"/>
  <c r="C18" i="82"/>
  <c r="E18" i="81"/>
  <c r="D18" i="81"/>
  <c r="C18" i="81"/>
  <c r="E18" i="80"/>
  <c r="D18" i="80"/>
  <c r="C18" i="80"/>
  <c r="E18" i="77"/>
  <c r="D18" i="77"/>
  <c r="C18" i="77"/>
  <c r="E18" i="76"/>
  <c r="D18" i="76"/>
  <c r="C18" i="76"/>
  <c r="E18" i="75"/>
  <c r="D18" i="75"/>
  <c r="C18" i="75"/>
  <c r="E18" i="74"/>
  <c r="D18" i="74"/>
  <c r="C18" i="74"/>
  <c r="E18" i="73"/>
  <c r="D18" i="73"/>
  <c r="C18" i="73"/>
  <c r="E18" i="72"/>
  <c r="D18" i="72"/>
  <c r="C18" i="72"/>
  <c r="E18" i="71"/>
  <c r="D18" i="71"/>
  <c r="C18" i="71"/>
  <c r="E18" i="70"/>
  <c r="D18" i="70"/>
  <c r="C18" i="70"/>
  <c r="E18" i="67"/>
  <c r="D18" i="67"/>
  <c r="C18" i="67"/>
  <c r="P108" i="58" l="1"/>
  <c r="E108" i="58"/>
  <c r="F108" i="58" s="1"/>
  <c r="G108" i="58" s="1"/>
  <c r="H108" i="58" s="1"/>
  <c r="I108" i="58" s="1"/>
  <c r="J108" i="58" s="1"/>
  <c r="K108" i="58" s="1"/>
  <c r="L108" i="58" s="1"/>
  <c r="M108" i="58" s="1"/>
  <c r="N108" i="58" s="1"/>
  <c r="O108" i="58" s="1"/>
  <c r="D108" i="58"/>
  <c r="D110" i="58"/>
  <c r="C5" i="58"/>
  <c r="E23" i="58"/>
  <c r="D23" i="58"/>
  <c r="C23" i="58"/>
  <c r="E18" i="58"/>
  <c r="D18" i="58"/>
  <c r="C18" i="58"/>
  <c r="E15" i="69"/>
  <c r="D15" i="69"/>
  <c r="C15" i="69"/>
  <c r="E10" i="69"/>
  <c r="C10" i="69"/>
  <c r="D10" i="69"/>
  <c r="C34" i="26"/>
  <c r="B22" i="26"/>
  <c r="C53" i="26"/>
  <c r="C48" i="26"/>
  <c r="C39" i="26"/>
  <c r="B55" i="26"/>
  <c r="B50" i="26"/>
  <c r="B41" i="26"/>
  <c r="B36" i="26"/>
  <c r="Q108" i="58" l="1"/>
  <c r="R19" i="39"/>
  <c r="R6" i="39"/>
  <c r="R2" i="39"/>
  <c r="R3" i="39"/>
  <c r="R4" i="39"/>
  <c r="R5" i="39"/>
  <c r="R8" i="39"/>
  <c r="R9" i="39"/>
  <c r="R10" i="39"/>
  <c r="R11" i="39"/>
  <c r="R12" i="39"/>
  <c r="R13" i="39"/>
  <c r="R14" i="39"/>
  <c r="R15" i="39"/>
  <c r="R16" i="39"/>
  <c r="R17" i="39"/>
  <c r="R18" i="39"/>
  <c r="R20" i="39"/>
  <c r="R22" i="39"/>
  <c r="R23" i="39"/>
  <c r="R24" i="39"/>
  <c r="R25" i="39"/>
  <c r="R26" i="39"/>
  <c r="R28" i="39"/>
  <c r="R29" i="39"/>
  <c r="R30" i="39"/>
  <c r="R31" i="39"/>
  <c r="R32" i="39"/>
  <c r="R33" i="39"/>
  <c r="R108" i="58" l="1"/>
  <c r="D14" i="70"/>
  <c r="E14" i="88"/>
  <c r="C4" i="69"/>
  <c r="D4" i="69"/>
  <c r="E4" i="69"/>
  <c r="P63" i="26"/>
  <c r="C34" i="89"/>
  <c r="C33" i="89"/>
  <c r="C32" i="89"/>
  <c r="C30" i="89"/>
  <c r="C29" i="89"/>
  <c r="C28" i="89"/>
  <c r="E25" i="89"/>
  <c r="E24" i="89"/>
  <c r="D25" i="89"/>
  <c r="D24" i="89"/>
  <c r="C25" i="89"/>
  <c r="C24" i="89"/>
  <c r="C6" i="89"/>
  <c r="C5" i="89"/>
  <c r="E21" i="89"/>
  <c r="I105" i="89" s="1"/>
  <c r="D21" i="89"/>
  <c r="I102" i="89" s="1"/>
  <c r="C21" i="89"/>
  <c r="I99" i="89" s="1"/>
  <c r="E19" i="89"/>
  <c r="C105" i="89" s="1"/>
  <c r="D19" i="89"/>
  <c r="C102" i="89" s="1"/>
  <c r="C19" i="89"/>
  <c r="C99" i="89" s="1"/>
  <c r="E15" i="89"/>
  <c r="D15" i="89"/>
  <c r="C15" i="89"/>
  <c r="C14" i="89"/>
  <c r="E13" i="89"/>
  <c r="D13" i="89"/>
  <c r="C13" i="89"/>
  <c r="E12" i="89"/>
  <c r="D12" i="89"/>
  <c r="C12" i="89"/>
  <c r="E11" i="89"/>
  <c r="D11" i="89"/>
  <c r="C11" i="89"/>
  <c r="C8" i="89"/>
  <c r="C7" i="89"/>
  <c r="C30" i="88"/>
  <c r="C29" i="88"/>
  <c r="C28" i="88"/>
  <c r="E25" i="88"/>
  <c r="E24" i="88"/>
  <c r="D25" i="88"/>
  <c r="D24" i="88"/>
  <c r="C25" i="88"/>
  <c r="C24" i="88"/>
  <c r="C6" i="88"/>
  <c r="C5" i="88"/>
  <c r="E21" i="88"/>
  <c r="I105" i="88" s="1"/>
  <c r="D21" i="88"/>
  <c r="I102" i="88" s="1"/>
  <c r="C21" i="88"/>
  <c r="I99" i="88" s="1"/>
  <c r="E19" i="88"/>
  <c r="C105" i="88" s="1"/>
  <c r="D19" i="88"/>
  <c r="C102" i="88" s="1"/>
  <c r="C19" i="88"/>
  <c r="C99" i="88" s="1"/>
  <c r="E15" i="88"/>
  <c r="D15" i="88"/>
  <c r="C15" i="88"/>
  <c r="C14" i="88"/>
  <c r="E13" i="88"/>
  <c r="D13" i="88"/>
  <c r="C13" i="88"/>
  <c r="E12" i="88"/>
  <c r="D12" i="88"/>
  <c r="C12" i="88"/>
  <c r="E11" i="88"/>
  <c r="D11" i="88"/>
  <c r="C11" i="88"/>
  <c r="C8" i="88"/>
  <c r="C7" i="88"/>
  <c r="C30" i="87"/>
  <c r="C29" i="87"/>
  <c r="C28" i="87"/>
  <c r="E25" i="87"/>
  <c r="E24" i="87"/>
  <c r="D25" i="87"/>
  <c r="D24" i="87"/>
  <c r="C25" i="87"/>
  <c r="C24" i="87"/>
  <c r="C6" i="87"/>
  <c r="C5" i="87"/>
  <c r="E21" i="87"/>
  <c r="I105" i="87" s="1"/>
  <c r="D21" i="87"/>
  <c r="I102" i="87" s="1"/>
  <c r="C21" i="87"/>
  <c r="I99" i="87" s="1"/>
  <c r="E19" i="87"/>
  <c r="C105" i="87" s="1"/>
  <c r="D19" i="87"/>
  <c r="C102" i="87" s="1"/>
  <c r="C19" i="87"/>
  <c r="C99" i="87" s="1"/>
  <c r="E15" i="87"/>
  <c r="D15" i="87"/>
  <c r="C15" i="87"/>
  <c r="C14" i="87"/>
  <c r="E13" i="87"/>
  <c r="D13" i="87"/>
  <c r="C13" i="87"/>
  <c r="E12" i="87"/>
  <c r="D12" i="87"/>
  <c r="C12" i="87"/>
  <c r="E11" i="87"/>
  <c r="D11" i="87"/>
  <c r="C11" i="87"/>
  <c r="C8" i="87"/>
  <c r="C7" i="87"/>
  <c r="C30" i="86"/>
  <c r="C29" i="86"/>
  <c r="C28" i="86"/>
  <c r="E25" i="86"/>
  <c r="E24" i="86"/>
  <c r="D25" i="86"/>
  <c r="D24" i="86"/>
  <c r="C25" i="86"/>
  <c r="C24" i="86"/>
  <c r="C6" i="86"/>
  <c r="C5" i="86"/>
  <c r="E21" i="86"/>
  <c r="I105" i="86" s="1"/>
  <c r="D21" i="86"/>
  <c r="I102" i="86" s="1"/>
  <c r="C21" i="86"/>
  <c r="I99" i="86" s="1"/>
  <c r="E19" i="86"/>
  <c r="C105" i="86" s="1"/>
  <c r="D19" i="86"/>
  <c r="C102" i="86" s="1"/>
  <c r="C19" i="86"/>
  <c r="C99" i="86" s="1"/>
  <c r="E15" i="86"/>
  <c r="D15" i="86"/>
  <c r="C15" i="86"/>
  <c r="C14" i="86"/>
  <c r="E13" i="86"/>
  <c r="D13" i="86"/>
  <c r="C13" i="86"/>
  <c r="E12" i="86"/>
  <c r="D12" i="86"/>
  <c r="C12" i="86"/>
  <c r="E11" i="86"/>
  <c r="D11" i="86"/>
  <c r="C11" i="86"/>
  <c r="C8" i="86"/>
  <c r="C7" i="86"/>
  <c r="C30" i="85"/>
  <c r="C29" i="85"/>
  <c r="C28" i="85"/>
  <c r="E25" i="85"/>
  <c r="E24" i="85"/>
  <c r="D25" i="85"/>
  <c r="D24" i="85"/>
  <c r="C25" i="85"/>
  <c r="C24" i="85"/>
  <c r="C6" i="85"/>
  <c r="C5" i="85"/>
  <c r="E21" i="85"/>
  <c r="I105" i="85" s="1"/>
  <c r="D21" i="85"/>
  <c r="I102" i="85" s="1"/>
  <c r="C21" i="85"/>
  <c r="I99" i="85" s="1"/>
  <c r="E19" i="85"/>
  <c r="C105" i="85" s="1"/>
  <c r="D19" i="85"/>
  <c r="C102" i="85" s="1"/>
  <c r="C19" i="85"/>
  <c r="C99" i="85" s="1"/>
  <c r="E15" i="85"/>
  <c r="D15" i="85"/>
  <c r="C15" i="85"/>
  <c r="C14" i="85"/>
  <c r="E13" i="85"/>
  <c r="D13" i="85"/>
  <c r="C13" i="85"/>
  <c r="E12" i="85"/>
  <c r="D12" i="85"/>
  <c r="C12" i="85"/>
  <c r="E11" i="85"/>
  <c r="D11" i="85"/>
  <c r="C11" i="85"/>
  <c r="C8" i="85"/>
  <c r="C7" i="85"/>
  <c r="C30" i="84"/>
  <c r="C29" i="84"/>
  <c r="C28" i="84"/>
  <c r="E25" i="84"/>
  <c r="E24" i="84"/>
  <c r="D25" i="84"/>
  <c r="D24" i="84"/>
  <c r="C25" i="84"/>
  <c r="C24" i="84"/>
  <c r="C6" i="84"/>
  <c r="C5" i="84"/>
  <c r="E21" i="84"/>
  <c r="I105" i="84" s="1"/>
  <c r="D21" i="84"/>
  <c r="I102" i="84" s="1"/>
  <c r="C21" i="84"/>
  <c r="I99" i="84" s="1"/>
  <c r="E19" i="84"/>
  <c r="C105" i="84" s="1"/>
  <c r="D19" i="84"/>
  <c r="C102" i="84" s="1"/>
  <c r="C19" i="84"/>
  <c r="C99" i="84" s="1"/>
  <c r="E15" i="84"/>
  <c r="D15" i="84"/>
  <c r="C15" i="84"/>
  <c r="C14" i="84"/>
  <c r="E13" i="84"/>
  <c r="D13" i="84"/>
  <c r="C13" i="84"/>
  <c r="E12" i="84"/>
  <c r="D12" i="84"/>
  <c r="C12" i="84"/>
  <c r="E11" i="84"/>
  <c r="D11" i="84"/>
  <c r="C11" i="84"/>
  <c r="C8" i="84"/>
  <c r="C7" i="84"/>
  <c r="C30" i="83"/>
  <c r="C29" i="83"/>
  <c r="C28" i="83"/>
  <c r="E25" i="83"/>
  <c r="E24" i="83"/>
  <c r="D25" i="83"/>
  <c r="D24" i="83"/>
  <c r="C25" i="83"/>
  <c r="C24" i="83"/>
  <c r="C6" i="83"/>
  <c r="C5" i="83"/>
  <c r="E21" i="83"/>
  <c r="I105" i="83" s="1"/>
  <c r="D21" i="83"/>
  <c r="I102" i="83" s="1"/>
  <c r="C21" i="83"/>
  <c r="I99" i="83" s="1"/>
  <c r="E19" i="83"/>
  <c r="C105" i="83" s="1"/>
  <c r="D19" i="83"/>
  <c r="C102" i="83" s="1"/>
  <c r="C19" i="83"/>
  <c r="C99" i="83" s="1"/>
  <c r="E15" i="83"/>
  <c r="D15" i="83"/>
  <c r="C15" i="83"/>
  <c r="C14" i="83"/>
  <c r="E13" i="83"/>
  <c r="D13" i="83"/>
  <c r="C13" i="83"/>
  <c r="E12" i="83"/>
  <c r="D12" i="83"/>
  <c r="C12" i="83"/>
  <c r="E11" i="83"/>
  <c r="D11" i="83"/>
  <c r="C11" i="83"/>
  <c r="C8" i="83"/>
  <c r="C7" i="83"/>
  <c r="C30" i="82"/>
  <c r="C29" i="82"/>
  <c r="C28" i="82"/>
  <c r="E25" i="82"/>
  <c r="E24" i="82"/>
  <c r="D25" i="82"/>
  <c r="D24" i="82"/>
  <c r="C25" i="82"/>
  <c r="C24" i="82"/>
  <c r="C6" i="82"/>
  <c r="C5" i="82"/>
  <c r="E21" i="82"/>
  <c r="I105" i="82" s="1"/>
  <c r="D21" i="82"/>
  <c r="I102" i="82" s="1"/>
  <c r="C21" i="82"/>
  <c r="I99" i="82" s="1"/>
  <c r="E19" i="82"/>
  <c r="C105" i="82" s="1"/>
  <c r="D19" i="82"/>
  <c r="C102" i="82" s="1"/>
  <c r="C19" i="82"/>
  <c r="C99" i="82" s="1"/>
  <c r="E15" i="82"/>
  <c r="D15" i="82"/>
  <c r="C15" i="82"/>
  <c r="C14" i="82"/>
  <c r="E13" i="82"/>
  <c r="D13" i="82"/>
  <c r="C13" i="82"/>
  <c r="E12" i="82"/>
  <c r="D12" i="82"/>
  <c r="C12" i="82"/>
  <c r="E11" i="82"/>
  <c r="D11" i="82"/>
  <c r="C11" i="82"/>
  <c r="C8" i="82"/>
  <c r="C7" i="82"/>
  <c r="C30" i="81"/>
  <c r="C29" i="81"/>
  <c r="C28" i="81"/>
  <c r="E25" i="81"/>
  <c r="E24" i="81"/>
  <c r="D25" i="81"/>
  <c r="D24" i="81"/>
  <c r="C25" i="81"/>
  <c r="C24" i="81"/>
  <c r="C6" i="81"/>
  <c r="C5" i="81"/>
  <c r="E21" i="81"/>
  <c r="I105" i="81" s="1"/>
  <c r="D21" i="81"/>
  <c r="I102" i="81" s="1"/>
  <c r="C21" i="81"/>
  <c r="I99" i="81" s="1"/>
  <c r="E19" i="81"/>
  <c r="C105" i="81" s="1"/>
  <c r="D19" i="81"/>
  <c r="C102" i="81" s="1"/>
  <c r="C19" i="81"/>
  <c r="C99" i="81" s="1"/>
  <c r="E15" i="81"/>
  <c r="D15" i="81"/>
  <c r="C15" i="81"/>
  <c r="C14" i="81"/>
  <c r="E13" i="81"/>
  <c r="D13" i="81"/>
  <c r="C13" i="81"/>
  <c r="E12" i="81"/>
  <c r="D12" i="81"/>
  <c r="C12" i="81"/>
  <c r="E11" i="81"/>
  <c r="D11" i="81"/>
  <c r="C11" i="81"/>
  <c r="C8" i="81"/>
  <c r="C7" i="81"/>
  <c r="C30" i="80"/>
  <c r="C29" i="80"/>
  <c r="C28" i="80"/>
  <c r="E25" i="80"/>
  <c r="E24" i="80"/>
  <c r="D25" i="80"/>
  <c r="D24" i="80"/>
  <c r="C25" i="80"/>
  <c r="C24" i="80"/>
  <c r="C6" i="80"/>
  <c r="C5" i="80"/>
  <c r="E21" i="80"/>
  <c r="I105" i="80" s="1"/>
  <c r="D21" i="80"/>
  <c r="I102" i="80" s="1"/>
  <c r="C21" i="80"/>
  <c r="I99" i="80" s="1"/>
  <c r="E19" i="80"/>
  <c r="C105" i="80" s="1"/>
  <c r="D19" i="80"/>
  <c r="C102" i="80" s="1"/>
  <c r="C19" i="80"/>
  <c r="C99" i="80" s="1"/>
  <c r="E15" i="80"/>
  <c r="D15" i="80"/>
  <c r="C15" i="80"/>
  <c r="C14" i="80"/>
  <c r="E13" i="80"/>
  <c r="D13" i="80"/>
  <c r="C13" i="80"/>
  <c r="E12" i="80"/>
  <c r="D12" i="80"/>
  <c r="C12" i="80"/>
  <c r="E11" i="80"/>
  <c r="D11" i="80"/>
  <c r="C11" i="80"/>
  <c r="C8" i="80"/>
  <c r="C7" i="80"/>
  <c r="C5" i="79"/>
  <c r="C4" i="79"/>
  <c r="C3" i="79"/>
  <c r="C5" i="78"/>
  <c r="C4" i="78"/>
  <c r="C3" i="78"/>
  <c r="C66" i="69"/>
  <c r="D66" i="69"/>
  <c r="C67" i="69"/>
  <c r="D67" i="69"/>
  <c r="F67" i="69" s="1"/>
  <c r="C68" i="69"/>
  <c r="D68" i="69"/>
  <c r="F68" i="69" s="1"/>
  <c r="C69" i="69"/>
  <c r="D69" i="69"/>
  <c r="F69" i="69" s="1"/>
  <c r="C70" i="69"/>
  <c r="D70" i="69"/>
  <c r="F70" i="69" s="1"/>
  <c r="C71" i="69"/>
  <c r="D71" i="69"/>
  <c r="F71" i="69" s="1"/>
  <c r="C72" i="69"/>
  <c r="D72" i="69"/>
  <c r="F72" i="69" s="1"/>
  <c r="C73" i="69"/>
  <c r="D73" i="69"/>
  <c r="F73" i="69" s="1"/>
  <c r="C74" i="69"/>
  <c r="D74" i="69"/>
  <c r="F74" i="69" s="1"/>
  <c r="C75" i="69"/>
  <c r="D75" i="69"/>
  <c r="F75" i="69" s="1"/>
  <c r="C76" i="69"/>
  <c r="D76" i="69"/>
  <c r="F76" i="69" s="1"/>
  <c r="C77" i="69"/>
  <c r="D77" i="69"/>
  <c r="F77" i="69" s="1"/>
  <c r="C78" i="69"/>
  <c r="D78" i="69"/>
  <c r="F78" i="69" s="1"/>
  <c r="C79" i="69"/>
  <c r="D79" i="69"/>
  <c r="F79" i="69" s="1"/>
  <c r="C80" i="69"/>
  <c r="D80" i="69"/>
  <c r="F80" i="69" s="1"/>
  <c r="C81" i="69"/>
  <c r="D81" i="69"/>
  <c r="F81" i="69" s="1"/>
  <c r="C82" i="69"/>
  <c r="D82" i="69"/>
  <c r="F82" i="69" s="1"/>
  <c r="C83" i="69"/>
  <c r="D83" i="69"/>
  <c r="F83" i="69" s="1"/>
  <c r="C84" i="69"/>
  <c r="D84" i="69"/>
  <c r="F84" i="69" s="1"/>
  <c r="D65" i="69"/>
  <c r="F65" i="69" s="1"/>
  <c r="C65" i="69"/>
  <c r="D43" i="69"/>
  <c r="F43" i="69" s="1"/>
  <c r="D44" i="69"/>
  <c r="F44" i="69" s="1"/>
  <c r="D45" i="69"/>
  <c r="F45" i="69" s="1"/>
  <c r="D46" i="69"/>
  <c r="D47" i="69"/>
  <c r="F47" i="69" s="1"/>
  <c r="D48" i="69"/>
  <c r="F48" i="69" s="1"/>
  <c r="D49" i="69"/>
  <c r="F49" i="69" s="1"/>
  <c r="D50" i="69"/>
  <c r="F50" i="69" s="1"/>
  <c r="D51" i="69"/>
  <c r="F51" i="69" s="1"/>
  <c r="D52" i="69"/>
  <c r="F52" i="69" s="1"/>
  <c r="D53" i="69"/>
  <c r="F53" i="69" s="1"/>
  <c r="D54" i="69"/>
  <c r="F54" i="69" s="1"/>
  <c r="D55" i="69"/>
  <c r="F55" i="69" s="1"/>
  <c r="D56" i="69"/>
  <c r="F56" i="69" s="1"/>
  <c r="D57" i="69"/>
  <c r="F57" i="69" s="1"/>
  <c r="D58" i="69"/>
  <c r="F58" i="69" s="1"/>
  <c r="D59" i="69"/>
  <c r="F59" i="69" s="1"/>
  <c r="D60" i="69"/>
  <c r="F60" i="69" s="1"/>
  <c r="D61" i="69"/>
  <c r="F61" i="69" s="1"/>
  <c r="D42" i="69"/>
  <c r="F42" i="69" s="1"/>
  <c r="C43" i="69"/>
  <c r="C44" i="69"/>
  <c r="C45" i="69"/>
  <c r="C46" i="69"/>
  <c r="C47" i="69"/>
  <c r="C48" i="69"/>
  <c r="C49" i="69"/>
  <c r="C50" i="69"/>
  <c r="C51" i="69"/>
  <c r="C52" i="69"/>
  <c r="C53" i="69"/>
  <c r="C54" i="69"/>
  <c r="C55" i="69"/>
  <c r="C56" i="69"/>
  <c r="C57" i="69"/>
  <c r="C58" i="69"/>
  <c r="C59" i="69"/>
  <c r="C60" i="69"/>
  <c r="C61" i="69"/>
  <c r="C42" i="69"/>
  <c r="C30" i="77"/>
  <c r="C29" i="77"/>
  <c r="C28" i="77"/>
  <c r="E25" i="77"/>
  <c r="E24" i="77"/>
  <c r="D25" i="77"/>
  <c r="D24" i="77"/>
  <c r="C25" i="77"/>
  <c r="C24" i="77"/>
  <c r="C6" i="77"/>
  <c r="C5" i="77"/>
  <c r="E21" i="77"/>
  <c r="I105" i="77" s="1"/>
  <c r="D21" i="77"/>
  <c r="I102" i="77" s="1"/>
  <c r="C21" i="77"/>
  <c r="I99" i="77" s="1"/>
  <c r="E19" i="77"/>
  <c r="C105" i="77" s="1"/>
  <c r="D19" i="77"/>
  <c r="C102" i="77" s="1"/>
  <c r="C19" i="77"/>
  <c r="C99" i="77" s="1"/>
  <c r="E15" i="77"/>
  <c r="D15" i="77"/>
  <c r="C15" i="77"/>
  <c r="C14" i="77"/>
  <c r="E13" i="77"/>
  <c r="D13" i="77"/>
  <c r="C13" i="77"/>
  <c r="E12" i="77"/>
  <c r="D12" i="77"/>
  <c r="C12" i="77"/>
  <c r="E11" i="77"/>
  <c r="D11" i="77"/>
  <c r="C11" i="77"/>
  <c r="C8" i="77"/>
  <c r="C7" i="77"/>
  <c r="C30" i="76"/>
  <c r="C29" i="76"/>
  <c r="C28" i="76"/>
  <c r="E25" i="76"/>
  <c r="E24" i="76"/>
  <c r="D25" i="76"/>
  <c r="D24" i="76"/>
  <c r="C25" i="76"/>
  <c r="C24" i="76"/>
  <c r="C6" i="76"/>
  <c r="C5" i="76"/>
  <c r="E21" i="76"/>
  <c r="I105" i="76" s="1"/>
  <c r="D21" i="76"/>
  <c r="I102" i="76" s="1"/>
  <c r="C21" i="76"/>
  <c r="I99" i="76" s="1"/>
  <c r="E19" i="76"/>
  <c r="C105" i="76" s="1"/>
  <c r="D19" i="76"/>
  <c r="C102" i="76" s="1"/>
  <c r="C19" i="76"/>
  <c r="C99" i="76" s="1"/>
  <c r="E15" i="76"/>
  <c r="D15" i="76"/>
  <c r="C15" i="76"/>
  <c r="C14" i="76"/>
  <c r="E13" i="76"/>
  <c r="D13" i="76"/>
  <c r="C13" i="76"/>
  <c r="E12" i="76"/>
  <c r="D12" i="76"/>
  <c r="C12" i="76"/>
  <c r="E11" i="76"/>
  <c r="D11" i="76"/>
  <c r="C11" i="76"/>
  <c r="C8" i="76"/>
  <c r="C7" i="76"/>
  <c r="C30" i="75"/>
  <c r="C29" i="75"/>
  <c r="C28" i="75"/>
  <c r="E25" i="75"/>
  <c r="E24" i="75"/>
  <c r="C20" i="69"/>
  <c r="D20" i="69"/>
  <c r="C21" i="69"/>
  <c r="D21" i="69"/>
  <c r="F21" i="69" s="1"/>
  <c r="C22" i="69"/>
  <c r="D22" i="69"/>
  <c r="F22" i="69" s="1"/>
  <c r="C23" i="69"/>
  <c r="D23" i="69"/>
  <c r="F23" i="69" s="1"/>
  <c r="C24" i="69"/>
  <c r="D24" i="69"/>
  <c r="F24" i="69" s="1"/>
  <c r="C25" i="69"/>
  <c r="D25" i="69"/>
  <c r="F25" i="69" s="1"/>
  <c r="C26" i="69"/>
  <c r="D26" i="69"/>
  <c r="F26" i="69" s="1"/>
  <c r="C27" i="69"/>
  <c r="D27" i="69"/>
  <c r="F27" i="69" s="1"/>
  <c r="C28" i="69"/>
  <c r="D28" i="69"/>
  <c r="F28" i="69" s="1"/>
  <c r="C29" i="69"/>
  <c r="D29" i="69"/>
  <c r="F29" i="69" s="1"/>
  <c r="C30" i="69"/>
  <c r="D30" i="69"/>
  <c r="F30" i="69" s="1"/>
  <c r="C31" i="69"/>
  <c r="D31" i="69"/>
  <c r="F31" i="69" s="1"/>
  <c r="C32" i="69"/>
  <c r="D32" i="69"/>
  <c r="F32" i="69" s="1"/>
  <c r="C33" i="69"/>
  <c r="D33" i="69"/>
  <c r="F33" i="69" s="1"/>
  <c r="C34" i="69"/>
  <c r="D34" i="69"/>
  <c r="F34" i="69" s="1"/>
  <c r="C35" i="69"/>
  <c r="D35" i="69"/>
  <c r="F35" i="69" s="1"/>
  <c r="C36" i="69"/>
  <c r="D36" i="69"/>
  <c r="F36" i="69" s="1"/>
  <c r="C37" i="69"/>
  <c r="D37" i="69"/>
  <c r="F37" i="69" s="1"/>
  <c r="C38" i="69"/>
  <c r="D38" i="69"/>
  <c r="F38" i="69" s="1"/>
  <c r="D25" i="75"/>
  <c r="D24" i="75"/>
  <c r="C25" i="75"/>
  <c r="C24" i="75"/>
  <c r="C6" i="75"/>
  <c r="D19" i="69"/>
  <c r="C5" i="75"/>
  <c r="C19" i="69"/>
  <c r="E21" i="75"/>
  <c r="I105" i="75" s="1"/>
  <c r="D21" i="75"/>
  <c r="I102" i="75" s="1"/>
  <c r="C21" i="75"/>
  <c r="I99" i="75" s="1"/>
  <c r="E19" i="75"/>
  <c r="C105" i="75" s="1"/>
  <c r="D19" i="75"/>
  <c r="C102" i="75" s="1"/>
  <c r="C19" i="75"/>
  <c r="C99" i="75" s="1"/>
  <c r="E15" i="75"/>
  <c r="D15" i="75"/>
  <c r="C15" i="75"/>
  <c r="C14" i="75"/>
  <c r="E13" i="75"/>
  <c r="D13" i="75"/>
  <c r="C13" i="75"/>
  <c r="E12" i="75"/>
  <c r="D12" i="75"/>
  <c r="C12" i="75"/>
  <c r="E11" i="75"/>
  <c r="D11" i="75"/>
  <c r="C11" i="75"/>
  <c r="C8" i="75"/>
  <c r="C7" i="75"/>
  <c r="C30" i="74"/>
  <c r="C29" i="74"/>
  <c r="C28" i="74"/>
  <c r="E25" i="74"/>
  <c r="E24" i="74"/>
  <c r="D25" i="74"/>
  <c r="D24" i="74"/>
  <c r="C25" i="74"/>
  <c r="C24" i="74"/>
  <c r="C6" i="74"/>
  <c r="C5" i="74"/>
  <c r="E21" i="74"/>
  <c r="I105" i="74" s="1"/>
  <c r="D21" i="74"/>
  <c r="I102" i="74" s="1"/>
  <c r="C21" i="74"/>
  <c r="I99" i="74" s="1"/>
  <c r="E19" i="74"/>
  <c r="C105" i="74" s="1"/>
  <c r="D19" i="74"/>
  <c r="C102" i="74" s="1"/>
  <c r="C19" i="74"/>
  <c r="C99" i="74" s="1"/>
  <c r="E15" i="74"/>
  <c r="D15" i="74"/>
  <c r="C15" i="74"/>
  <c r="C14" i="74"/>
  <c r="E13" i="74"/>
  <c r="D13" i="74"/>
  <c r="C13" i="74"/>
  <c r="E12" i="74"/>
  <c r="D12" i="74"/>
  <c r="C12" i="74"/>
  <c r="E11" i="74"/>
  <c r="D11" i="74"/>
  <c r="C11" i="74"/>
  <c r="C8" i="74"/>
  <c r="C7" i="74"/>
  <c r="E25" i="73"/>
  <c r="E24" i="73"/>
  <c r="D25" i="73"/>
  <c r="D24" i="73"/>
  <c r="C25" i="73"/>
  <c r="C24" i="73"/>
  <c r="C30" i="73"/>
  <c r="C29" i="73"/>
  <c r="C28" i="73"/>
  <c r="C6" i="73"/>
  <c r="C5" i="73"/>
  <c r="E21" i="73"/>
  <c r="I105" i="73" s="1"/>
  <c r="D21" i="73"/>
  <c r="I102" i="73" s="1"/>
  <c r="C21" i="73"/>
  <c r="I99" i="73" s="1"/>
  <c r="E19" i="73"/>
  <c r="C105" i="73" s="1"/>
  <c r="D19" i="73"/>
  <c r="C102" i="73" s="1"/>
  <c r="C19" i="73"/>
  <c r="C99" i="73" s="1"/>
  <c r="E15" i="73"/>
  <c r="D15" i="73"/>
  <c r="C15" i="73"/>
  <c r="C14" i="73"/>
  <c r="E13" i="73"/>
  <c r="D13" i="73"/>
  <c r="C13" i="73"/>
  <c r="E12" i="73"/>
  <c r="D12" i="73"/>
  <c r="C12" i="73"/>
  <c r="E11" i="73"/>
  <c r="D11" i="73"/>
  <c r="C11" i="73"/>
  <c r="C8" i="73"/>
  <c r="C7" i="73"/>
  <c r="C30" i="72"/>
  <c r="C29" i="72"/>
  <c r="C28" i="72"/>
  <c r="E25" i="72"/>
  <c r="E24" i="72"/>
  <c r="D25" i="72"/>
  <c r="D24" i="72"/>
  <c r="C25" i="72"/>
  <c r="C24" i="72"/>
  <c r="C6" i="72"/>
  <c r="C5" i="72"/>
  <c r="E21" i="72"/>
  <c r="I105" i="72" s="1"/>
  <c r="D21" i="72"/>
  <c r="I102" i="72" s="1"/>
  <c r="C21" i="72"/>
  <c r="I99" i="72" s="1"/>
  <c r="E19" i="72"/>
  <c r="C105" i="72" s="1"/>
  <c r="D19" i="72"/>
  <c r="C102" i="72" s="1"/>
  <c r="C19" i="72"/>
  <c r="C99" i="72" s="1"/>
  <c r="E15" i="72"/>
  <c r="D15" i="72"/>
  <c r="C15" i="72"/>
  <c r="C14" i="72"/>
  <c r="E13" i="72"/>
  <c r="D13" i="72"/>
  <c r="C13" i="72"/>
  <c r="E12" i="72"/>
  <c r="D12" i="72"/>
  <c r="C12" i="72"/>
  <c r="E11" i="72"/>
  <c r="D11" i="72"/>
  <c r="C11" i="72"/>
  <c r="C8" i="72"/>
  <c r="C7" i="72"/>
  <c r="C30" i="71"/>
  <c r="C29" i="71"/>
  <c r="C28" i="71"/>
  <c r="E25" i="71"/>
  <c r="E24" i="71"/>
  <c r="D25" i="71"/>
  <c r="D24" i="71"/>
  <c r="C25" i="71"/>
  <c r="C24" i="71"/>
  <c r="C6" i="71"/>
  <c r="C5" i="71"/>
  <c r="E21" i="71"/>
  <c r="I105" i="71" s="1"/>
  <c r="D21" i="71"/>
  <c r="I102" i="71" s="1"/>
  <c r="C21" i="71"/>
  <c r="I99" i="71" s="1"/>
  <c r="E19" i="71"/>
  <c r="C105" i="71" s="1"/>
  <c r="D19" i="71"/>
  <c r="C102" i="71" s="1"/>
  <c r="C19" i="71"/>
  <c r="C99" i="71" s="1"/>
  <c r="E15" i="71"/>
  <c r="D15" i="71"/>
  <c r="C15" i="71"/>
  <c r="C14" i="71"/>
  <c r="E13" i="71"/>
  <c r="D13" i="71"/>
  <c r="C13" i="71"/>
  <c r="E12" i="71"/>
  <c r="D12" i="71"/>
  <c r="C12" i="71"/>
  <c r="E11" i="71"/>
  <c r="D11" i="71"/>
  <c r="C11" i="71"/>
  <c r="C8" i="71"/>
  <c r="C7" i="71"/>
  <c r="C30" i="70"/>
  <c r="C29" i="70"/>
  <c r="C28" i="70"/>
  <c r="E25" i="70"/>
  <c r="E24" i="70"/>
  <c r="D25" i="70"/>
  <c r="D24" i="70"/>
  <c r="C25" i="70"/>
  <c r="C24" i="70"/>
  <c r="E25" i="67"/>
  <c r="E24" i="67"/>
  <c r="D25" i="67"/>
  <c r="D24" i="67"/>
  <c r="C6" i="70"/>
  <c r="C5" i="70"/>
  <c r="E21" i="70"/>
  <c r="I105" i="70" s="1"/>
  <c r="D21" i="70"/>
  <c r="I102" i="70" s="1"/>
  <c r="C21" i="70"/>
  <c r="I99" i="70" s="1"/>
  <c r="E19" i="70"/>
  <c r="C105" i="70" s="1"/>
  <c r="D19" i="70"/>
  <c r="C102" i="70" s="1"/>
  <c r="C19" i="70"/>
  <c r="C99" i="70" s="1"/>
  <c r="E15" i="70"/>
  <c r="D15" i="70"/>
  <c r="C15" i="70"/>
  <c r="C14" i="70"/>
  <c r="E13" i="70"/>
  <c r="D13" i="70"/>
  <c r="C13" i="70"/>
  <c r="E12" i="70"/>
  <c r="D12" i="70"/>
  <c r="C12" i="70"/>
  <c r="E11" i="70"/>
  <c r="D11" i="70"/>
  <c r="C11" i="70"/>
  <c r="C8" i="70"/>
  <c r="C7" i="70"/>
  <c r="C30" i="67"/>
  <c r="C29" i="67"/>
  <c r="C28" i="67"/>
  <c r="C25" i="67"/>
  <c r="C24" i="67"/>
  <c r="E13" i="69"/>
  <c r="E14" i="69"/>
  <c r="E11" i="69"/>
  <c r="D13" i="69"/>
  <c r="D14" i="69"/>
  <c r="D11" i="69"/>
  <c r="C13" i="69"/>
  <c r="C14" i="69"/>
  <c r="C11" i="69"/>
  <c r="C5" i="69"/>
  <c r="C9" i="69" s="1"/>
  <c r="D5" i="69"/>
  <c r="D8" i="69" s="1"/>
  <c r="E5" i="69"/>
  <c r="E9" i="69" s="1"/>
  <c r="C6" i="69"/>
  <c r="C7" i="69"/>
  <c r="D7" i="69"/>
  <c r="E7" i="69"/>
  <c r="E3" i="69"/>
  <c r="D3" i="69"/>
  <c r="C3" i="69"/>
  <c r="C6" i="67"/>
  <c r="C5" i="67"/>
  <c r="C11" i="67"/>
  <c r="D11" i="67"/>
  <c r="E11" i="67"/>
  <c r="C12" i="67"/>
  <c r="D12" i="67"/>
  <c r="E12" i="67"/>
  <c r="C13" i="67"/>
  <c r="D13" i="67"/>
  <c r="E13" i="67"/>
  <c r="C14" i="67"/>
  <c r="C15" i="67"/>
  <c r="D15" i="67"/>
  <c r="E15" i="67"/>
  <c r="C19" i="67"/>
  <c r="C99" i="67" s="1"/>
  <c r="D19" i="67"/>
  <c r="C102" i="67" s="1"/>
  <c r="E19" i="67"/>
  <c r="C105" i="67" s="1"/>
  <c r="C21" i="67"/>
  <c r="I99" i="67" s="1"/>
  <c r="D21" i="67"/>
  <c r="I102" i="67" s="1"/>
  <c r="E21" i="67"/>
  <c r="I105" i="67" s="1"/>
  <c r="C7" i="67"/>
  <c r="C8" i="67"/>
  <c r="F19" i="69" l="1"/>
  <c r="E91" i="69"/>
  <c r="F91" i="69" s="1"/>
  <c r="E18" i="65" s="1"/>
  <c r="I103" i="80"/>
  <c r="I104" i="80"/>
  <c r="I103" i="81"/>
  <c r="I104" i="81"/>
  <c r="I103" i="82"/>
  <c r="I104" i="82"/>
  <c r="I104" i="83"/>
  <c r="I103" i="83"/>
  <c r="I104" i="84"/>
  <c r="I103" i="84"/>
  <c r="I104" i="85"/>
  <c r="I103" i="85"/>
  <c r="I104" i="86"/>
  <c r="I103" i="86"/>
  <c r="I104" i="87"/>
  <c r="I103" i="87"/>
  <c r="I103" i="88"/>
  <c r="I104" i="88"/>
  <c r="I104" i="89"/>
  <c r="I103" i="89"/>
  <c r="C100" i="67"/>
  <c r="C101" i="67"/>
  <c r="D22" i="83"/>
  <c r="J102" i="83" s="1"/>
  <c r="D22" i="73"/>
  <c r="J102" i="73" s="1"/>
  <c r="D22" i="86"/>
  <c r="J102" i="86" s="1"/>
  <c r="D22" i="76"/>
  <c r="J102" i="76" s="1"/>
  <c r="D22" i="89"/>
  <c r="J102" i="89" s="1"/>
  <c r="D22" i="81"/>
  <c r="J102" i="81" s="1"/>
  <c r="D22" i="71"/>
  <c r="J102" i="71" s="1"/>
  <c r="D22" i="77"/>
  <c r="J102" i="77" s="1"/>
  <c r="D22" i="80"/>
  <c r="J102" i="80" s="1"/>
  <c r="D22" i="84"/>
  <c r="J102" i="84" s="1"/>
  <c r="D22" i="74"/>
  <c r="J102" i="74" s="1"/>
  <c r="D22" i="87"/>
  <c r="J102" i="87" s="1"/>
  <c r="D22" i="67"/>
  <c r="J102" i="67" s="1"/>
  <c r="D22" i="82"/>
  <c r="J102" i="82" s="1"/>
  <c r="D22" i="72"/>
  <c r="J102" i="72" s="1"/>
  <c r="D22" i="88"/>
  <c r="J102" i="88" s="1"/>
  <c r="D22" i="70"/>
  <c r="J102" i="70" s="1"/>
  <c r="D22" i="85"/>
  <c r="J102" i="85" s="1"/>
  <c r="D22" i="75"/>
  <c r="J102" i="75" s="1"/>
  <c r="I104" i="70"/>
  <c r="I103" i="70"/>
  <c r="F103" i="88"/>
  <c r="H103" i="88" s="1"/>
  <c r="F104" i="88"/>
  <c r="H104" i="88" s="1"/>
  <c r="C104" i="74"/>
  <c r="C103" i="74"/>
  <c r="C103" i="75"/>
  <c r="C104" i="75"/>
  <c r="I103" i="67"/>
  <c r="I104" i="67"/>
  <c r="E22" i="86"/>
  <c r="J105" i="86" s="1"/>
  <c r="E22" i="76"/>
  <c r="J105" i="76" s="1"/>
  <c r="E22" i="89"/>
  <c r="J105" i="89" s="1"/>
  <c r="E22" i="81"/>
  <c r="J105" i="81" s="1"/>
  <c r="E22" i="71"/>
  <c r="J105" i="71" s="1"/>
  <c r="E22" i="84"/>
  <c r="J105" i="84" s="1"/>
  <c r="E22" i="74"/>
  <c r="J105" i="74" s="1"/>
  <c r="E22" i="67"/>
  <c r="J105" i="67" s="1"/>
  <c r="E22" i="72"/>
  <c r="J105" i="72" s="1"/>
  <c r="E22" i="87"/>
  <c r="J105" i="87" s="1"/>
  <c r="E22" i="77"/>
  <c r="J105" i="77" s="1"/>
  <c r="E22" i="82"/>
  <c r="J105" i="82" s="1"/>
  <c r="E22" i="85"/>
  <c r="J105" i="85" s="1"/>
  <c r="E22" i="75"/>
  <c r="J105" i="75" s="1"/>
  <c r="E22" i="70"/>
  <c r="J105" i="70" s="1"/>
  <c r="E22" i="83"/>
  <c r="J105" i="83" s="1"/>
  <c r="E22" i="73"/>
  <c r="J105" i="73" s="1"/>
  <c r="E22" i="88"/>
  <c r="J105" i="88" s="1"/>
  <c r="E22" i="80"/>
  <c r="J105" i="80" s="1"/>
  <c r="C100" i="70"/>
  <c r="C101" i="70"/>
  <c r="I100" i="71"/>
  <c r="M100" i="71" s="1"/>
  <c r="I101" i="71"/>
  <c r="M101" i="71" s="1"/>
  <c r="I100" i="72"/>
  <c r="M100" i="72" s="1"/>
  <c r="I101" i="72"/>
  <c r="M101" i="72" s="1"/>
  <c r="I100" i="73"/>
  <c r="M100" i="73" s="1"/>
  <c r="I101" i="73"/>
  <c r="M101" i="73" s="1"/>
  <c r="I100" i="74"/>
  <c r="M100" i="74" s="1"/>
  <c r="I101" i="74"/>
  <c r="M101" i="74" s="1"/>
  <c r="I100" i="75"/>
  <c r="M100" i="75" s="1"/>
  <c r="I101" i="75"/>
  <c r="M101" i="75" s="1"/>
  <c r="I100" i="76"/>
  <c r="M100" i="76" s="1"/>
  <c r="I101" i="76"/>
  <c r="M101" i="76" s="1"/>
  <c r="I100" i="77"/>
  <c r="M100" i="77" s="1"/>
  <c r="I101" i="77"/>
  <c r="M101" i="77" s="1"/>
  <c r="I100" i="67"/>
  <c r="M100" i="67" s="1"/>
  <c r="I101" i="67"/>
  <c r="M101" i="67" s="1"/>
  <c r="C103" i="70"/>
  <c r="C104" i="70"/>
  <c r="I104" i="71"/>
  <c r="I103" i="71"/>
  <c r="I104" i="72"/>
  <c r="I103" i="72"/>
  <c r="I103" i="73"/>
  <c r="I104" i="73"/>
  <c r="I103" i="74"/>
  <c r="I104" i="74"/>
  <c r="I104" i="75"/>
  <c r="I103" i="75"/>
  <c r="I103" i="76"/>
  <c r="I104" i="76"/>
  <c r="I103" i="77"/>
  <c r="I104" i="77"/>
  <c r="F100" i="70"/>
  <c r="H100" i="70" s="1"/>
  <c r="F101" i="70"/>
  <c r="H101" i="70" s="1"/>
  <c r="C104" i="71"/>
  <c r="C103" i="71"/>
  <c r="C104" i="72"/>
  <c r="C103" i="72"/>
  <c r="C100" i="80"/>
  <c r="C101" i="80"/>
  <c r="C101" i="81"/>
  <c r="C100" i="81"/>
  <c r="C100" i="82"/>
  <c r="C101" i="82"/>
  <c r="C101" i="83"/>
  <c r="C100" i="83"/>
  <c r="D16" i="84"/>
  <c r="N102" i="84" s="1"/>
  <c r="C100" i="84"/>
  <c r="C101" i="84"/>
  <c r="C100" i="85"/>
  <c r="C101" i="85"/>
  <c r="D16" i="86"/>
  <c r="N102" i="86" s="1"/>
  <c r="C100" i="86"/>
  <c r="C101" i="86"/>
  <c r="C100" i="87"/>
  <c r="C101" i="87"/>
  <c r="D16" i="88"/>
  <c r="N102" i="88" s="1"/>
  <c r="C100" i="88"/>
  <c r="C101" i="88"/>
  <c r="C101" i="89"/>
  <c r="C100" i="89"/>
  <c r="C22" i="88"/>
  <c r="J99" i="88" s="1"/>
  <c r="C22" i="80"/>
  <c r="J99" i="80" s="1"/>
  <c r="C22" i="70"/>
  <c r="J99" i="70" s="1"/>
  <c r="C22" i="83"/>
  <c r="J99" i="83" s="1"/>
  <c r="C22" i="73"/>
  <c r="J99" i="73" s="1"/>
  <c r="C22" i="86"/>
  <c r="J99" i="86" s="1"/>
  <c r="C22" i="76"/>
  <c r="J99" i="76" s="1"/>
  <c r="C22" i="89"/>
  <c r="J99" i="89" s="1"/>
  <c r="C22" i="81"/>
  <c r="J99" i="81" s="1"/>
  <c r="C22" i="71"/>
  <c r="J99" i="71" s="1"/>
  <c r="C22" i="84"/>
  <c r="J99" i="84" s="1"/>
  <c r="C22" i="74"/>
  <c r="J99" i="74" s="1"/>
  <c r="C22" i="85"/>
  <c r="J99" i="85" s="1"/>
  <c r="C22" i="75"/>
  <c r="J99" i="75" s="1"/>
  <c r="C22" i="87"/>
  <c r="J99" i="87" s="1"/>
  <c r="C22" i="77"/>
  <c r="J99" i="77" s="1"/>
  <c r="C22" i="67"/>
  <c r="J99" i="67" s="1"/>
  <c r="C22" i="82"/>
  <c r="J99" i="82" s="1"/>
  <c r="C22" i="72"/>
  <c r="J99" i="72" s="1"/>
  <c r="F98" i="70"/>
  <c r="H98" i="70" s="1"/>
  <c r="F97" i="70"/>
  <c r="H97" i="70" s="1"/>
  <c r="F98" i="67"/>
  <c r="H98" i="67" s="1"/>
  <c r="F97" i="67"/>
  <c r="H97" i="67" s="1"/>
  <c r="C103" i="80"/>
  <c r="C104" i="80"/>
  <c r="C104" i="81"/>
  <c r="C103" i="81"/>
  <c r="C104" i="82"/>
  <c r="C103" i="82"/>
  <c r="C104" i="83"/>
  <c r="C103" i="83"/>
  <c r="C104" i="84"/>
  <c r="C103" i="84"/>
  <c r="C104" i="85"/>
  <c r="C103" i="85"/>
  <c r="E16" i="86"/>
  <c r="N105" i="86" s="1"/>
  <c r="C104" i="86"/>
  <c r="C103" i="86"/>
  <c r="C104" i="87"/>
  <c r="C103" i="87"/>
  <c r="C103" i="88"/>
  <c r="C104" i="88"/>
  <c r="E16" i="89"/>
  <c r="N105" i="89" s="1"/>
  <c r="C104" i="89"/>
  <c r="C103" i="89"/>
  <c r="C103" i="67"/>
  <c r="C104" i="67"/>
  <c r="I101" i="70"/>
  <c r="M101" i="70" s="1"/>
  <c r="I100" i="70"/>
  <c r="M100" i="70" s="1"/>
  <c r="C100" i="71"/>
  <c r="C101" i="71"/>
  <c r="C101" i="72"/>
  <c r="C100" i="72"/>
  <c r="C100" i="73"/>
  <c r="C101" i="73"/>
  <c r="D16" i="74"/>
  <c r="N102" i="74" s="1"/>
  <c r="C100" i="74"/>
  <c r="C101" i="74"/>
  <c r="C101" i="75"/>
  <c r="C100" i="75"/>
  <c r="C100" i="76"/>
  <c r="C101" i="76"/>
  <c r="C100" i="77"/>
  <c r="C101" i="77"/>
  <c r="F97" i="80"/>
  <c r="H97" i="80" s="1"/>
  <c r="F98" i="80"/>
  <c r="H98" i="80" s="1"/>
  <c r="F97" i="81"/>
  <c r="H97" i="81" s="1"/>
  <c r="F98" i="81"/>
  <c r="H98" i="81" s="1"/>
  <c r="F97" i="82"/>
  <c r="H97" i="82" s="1"/>
  <c r="F98" i="82"/>
  <c r="H98" i="82" s="1"/>
  <c r="F97" i="83"/>
  <c r="H97" i="83" s="1"/>
  <c r="F98" i="83"/>
  <c r="H98" i="83" s="1"/>
  <c r="F97" i="84"/>
  <c r="H97" i="84" s="1"/>
  <c r="F98" i="84"/>
  <c r="H98" i="84" s="1"/>
  <c r="F97" i="85"/>
  <c r="H97" i="85" s="1"/>
  <c r="F98" i="85"/>
  <c r="H98" i="85" s="1"/>
  <c r="F97" i="86"/>
  <c r="H97" i="86" s="1"/>
  <c r="F98" i="86"/>
  <c r="H98" i="86" s="1"/>
  <c r="F98" i="87"/>
  <c r="H98" i="87" s="1"/>
  <c r="F97" i="87"/>
  <c r="H97" i="87" s="1"/>
  <c r="F97" i="88"/>
  <c r="H97" i="88" s="1"/>
  <c r="F98" i="88"/>
  <c r="H98" i="88" s="1"/>
  <c r="F97" i="89"/>
  <c r="H97" i="89" s="1"/>
  <c r="F98" i="89"/>
  <c r="H98" i="89" s="1"/>
  <c r="C103" i="76"/>
  <c r="C104" i="76"/>
  <c r="C103" i="77"/>
  <c r="C104" i="77"/>
  <c r="C103" i="73"/>
  <c r="C104" i="73"/>
  <c r="E17" i="85"/>
  <c r="E17" i="75"/>
  <c r="E17" i="88"/>
  <c r="E17" i="80"/>
  <c r="E17" i="83"/>
  <c r="E17" i="73"/>
  <c r="E17" i="89"/>
  <c r="E17" i="71"/>
  <c r="E17" i="72"/>
  <c r="E17" i="86"/>
  <c r="E17" i="76"/>
  <c r="E17" i="81"/>
  <c r="E17" i="82"/>
  <c r="E17" i="70"/>
  <c r="E17" i="84"/>
  <c r="E17" i="74"/>
  <c r="E17" i="87"/>
  <c r="E17" i="77"/>
  <c r="E17" i="67"/>
  <c r="F97" i="71"/>
  <c r="H97" i="71" s="1"/>
  <c r="F98" i="71"/>
  <c r="H98" i="71" s="1"/>
  <c r="F98" i="72"/>
  <c r="H98" i="72" s="1"/>
  <c r="F97" i="72"/>
  <c r="H97" i="72" s="1"/>
  <c r="F97" i="73"/>
  <c r="H97" i="73" s="1"/>
  <c r="F98" i="73"/>
  <c r="H98" i="73" s="1"/>
  <c r="F97" i="74"/>
  <c r="H97" i="74" s="1"/>
  <c r="F98" i="74"/>
  <c r="H98" i="74" s="1"/>
  <c r="F98" i="75"/>
  <c r="H98" i="75" s="1"/>
  <c r="F97" i="75"/>
  <c r="H97" i="75" s="1"/>
  <c r="F97" i="76"/>
  <c r="H97" i="76" s="1"/>
  <c r="F98" i="76"/>
  <c r="H98" i="76" s="1"/>
  <c r="F97" i="77"/>
  <c r="H97" i="77" s="1"/>
  <c r="F98" i="77"/>
  <c r="H98" i="77" s="1"/>
  <c r="I100" i="80"/>
  <c r="M100" i="80" s="1"/>
  <c r="I101" i="80"/>
  <c r="M101" i="80" s="1"/>
  <c r="I100" i="81"/>
  <c r="M100" i="81" s="1"/>
  <c r="I101" i="81"/>
  <c r="M101" i="81" s="1"/>
  <c r="I100" i="82"/>
  <c r="M100" i="82" s="1"/>
  <c r="I101" i="82"/>
  <c r="M101" i="82" s="1"/>
  <c r="I100" i="83"/>
  <c r="M100" i="83" s="1"/>
  <c r="I101" i="83"/>
  <c r="M101" i="83" s="1"/>
  <c r="I100" i="84"/>
  <c r="M100" i="84" s="1"/>
  <c r="I101" i="84"/>
  <c r="M101" i="84" s="1"/>
  <c r="I100" i="85"/>
  <c r="M100" i="85" s="1"/>
  <c r="I101" i="85"/>
  <c r="M101" i="85" s="1"/>
  <c r="I101" i="86"/>
  <c r="M101" i="86" s="1"/>
  <c r="I100" i="86"/>
  <c r="M100" i="86" s="1"/>
  <c r="I100" i="87"/>
  <c r="M100" i="87" s="1"/>
  <c r="I101" i="87"/>
  <c r="M101" i="87" s="1"/>
  <c r="I101" i="88"/>
  <c r="M101" i="88" s="1"/>
  <c r="I100" i="88"/>
  <c r="M100" i="88" s="1"/>
  <c r="I101" i="89"/>
  <c r="M101" i="89" s="1"/>
  <c r="I100" i="89"/>
  <c r="M100" i="89" s="1"/>
  <c r="I97" i="80"/>
  <c r="M97" i="80" s="1"/>
  <c r="I98" i="80"/>
  <c r="M98" i="80" s="1"/>
  <c r="I98" i="81"/>
  <c r="M98" i="81" s="1"/>
  <c r="I97" i="81"/>
  <c r="M97" i="81" s="1"/>
  <c r="I98" i="82"/>
  <c r="M98" i="82" s="1"/>
  <c r="I97" i="82"/>
  <c r="M97" i="82" s="1"/>
  <c r="I98" i="83"/>
  <c r="M98" i="83" s="1"/>
  <c r="I97" i="83"/>
  <c r="M97" i="83" s="1"/>
  <c r="I98" i="84"/>
  <c r="M98" i="84" s="1"/>
  <c r="I97" i="84"/>
  <c r="M97" i="84" s="1"/>
  <c r="I97" i="85"/>
  <c r="M97" i="85" s="1"/>
  <c r="I98" i="85"/>
  <c r="M98" i="85" s="1"/>
  <c r="I98" i="86"/>
  <c r="M98" i="86" s="1"/>
  <c r="I97" i="86"/>
  <c r="M97" i="86" s="1"/>
  <c r="I97" i="87"/>
  <c r="M97" i="87" s="1"/>
  <c r="I98" i="87"/>
  <c r="M98" i="87" s="1"/>
  <c r="I97" i="88"/>
  <c r="M97" i="88" s="1"/>
  <c r="I98" i="88"/>
  <c r="M98" i="88" s="1"/>
  <c r="I98" i="89"/>
  <c r="M98" i="89" s="1"/>
  <c r="I97" i="89"/>
  <c r="M97" i="89" s="1"/>
  <c r="I98" i="72"/>
  <c r="M98" i="72" s="1"/>
  <c r="I97" i="72"/>
  <c r="M97" i="72" s="1"/>
  <c r="I98" i="73"/>
  <c r="M98" i="73" s="1"/>
  <c r="I97" i="73"/>
  <c r="M97" i="73" s="1"/>
  <c r="I97" i="74"/>
  <c r="M97" i="74" s="1"/>
  <c r="I98" i="74"/>
  <c r="M98" i="74" s="1"/>
  <c r="I97" i="75"/>
  <c r="M97" i="75" s="1"/>
  <c r="I98" i="75"/>
  <c r="M98" i="75" s="1"/>
  <c r="I97" i="76"/>
  <c r="M97" i="76" s="1"/>
  <c r="I98" i="76"/>
  <c r="M98" i="76" s="1"/>
  <c r="I98" i="77"/>
  <c r="M98" i="77" s="1"/>
  <c r="I97" i="77"/>
  <c r="M97" i="77" s="1"/>
  <c r="I98" i="67"/>
  <c r="M98" i="67" s="1"/>
  <c r="I97" i="67"/>
  <c r="M97" i="67" s="1"/>
  <c r="I97" i="70"/>
  <c r="M97" i="70" s="1"/>
  <c r="I98" i="70"/>
  <c r="M98" i="70" s="1"/>
  <c r="I97" i="71"/>
  <c r="M97" i="71" s="1"/>
  <c r="I98" i="71"/>
  <c r="M98" i="71" s="1"/>
  <c r="C16" i="67"/>
  <c r="N99" i="67" s="1"/>
  <c r="C97" i="67"/>
  <c r="C98" i="67"/>
  <c r="C97" i="70"/>
  <c r="C98" i="70"/>
  <c r="C17" i="86"/>
  <c r="C17" i="82"/>
  <c r="C17" i="76"/>
  <c r="C17" i="72"/>
  <c r="C17" i="87"/>
  <c r="C17" i="77"/>
  <c r="C17" i="73"/>
  <c r="C17" i="67"/>
  <c r="C17" i="83"/>
  <c r="C17" i="84"/>
  <c r="C17" i="81"/>
  <c r="C17" i="85"/>
  <c r="C17" i="70"/>
  <c r="C17" i="89"/>
  <c r="C17" i="71"/>
  <c r="C17" i="80"/>
  <c r="C17" i="75"/>
  <c r="C17" i="88"/>
  <c r="C17" i="74"/>
  <c r="C97" i="84"/>
  <c r="C98" i="84"/>
  <c r="C98" i="85"/>
  <c r="C97" i="85"/>
  <c r="C98" i="86"/>
  <c r="C97" i="86"/>
  <c r="C97" i="87"/>
  <c r="C98" i="87"/>
  <c r="C97" i="88"/>
  <c r="C98" i="88"/>
  <c r="C98" i="89"/>
  <c r="C97" i="89"/>
  <c r="C97" i="71"/>
  <c r="C98" i="71"/>
  <c r="C97" i="72"/>
  <c r="C98" i="72"/>
  <c r="C98" i="73"/>
  <c r="C97" i="73"/>
  <c r="C98" i="74"/>
  <c r="C97" i="74"/>
  <c r="C16" i="77"/>
  <c r="N99" i="77" s="1"/>
  <c r="C97" i="77"/>
  <c r="C98" i="77"/>
  <c r="C98" i="80"/>
  <c r="C97" i="80"/>
  <c r="C97" i="81"/>
  <c r="C98" i="81"/>
  <c r="C97" i="82"/>
  <c r="C98" i="82"/>
  <c r="C97" i="83"/>
  <c r="C98" i="83"/>
  <c r="C97" i="75"/>
  <c r="C98" i="75"/>
  <c r="C98" i="76"/>
  <c r="C97" i="76"/>
  <c r="S108" i="58"/>
  <c r="AA52" i="80" a="1"/>
  <c r="AA52" i="80" s="1"/>
  <c r="AA121" i="80" s="1"/>
  <c r="AB52" i="77" a="1"/>
  <c r="AB52" i="77" s="1"/>
  <c r="M52" i="75" a="1"/>
  <c r="M52" i="75" s="1"/>
  <c r="M55" i="75" s="1"/>
  <c r="AB40" i="83" a="1"/>
  <c r="AB40" i="83" s="1"/>
  <c r="AB43" i="83" s="1"/>
  <c r="J52" i="76" a="1"/>
  <c r="J52" i="76" s="1"/>
  <c r="J121" i="76" s="1"/>
  <c r="G40" i="87" a="1"/>
  <c r="G40" i="87" s="1"/>
  <c r="G109" i="87" s="1"/>
  <c r="Q44" i="82" a="1"/>
  <c r="Q44" i="82" s="1"/>
  <c r="Q113" i="82" s="1"/>
  <c r="E14" i="81"/>
  <c r="E14" i="83"/>
  <c r="E14" i="70"/>
  <c r="E14" i="71"/>
  <c r="E14" i="73"/>
  <c r="AF44" i="73" a="1"/>
  <c r="AF44" i="73" s="1"/>
  <c r="E14" i="75"/>
  <c r="E14" i="77"/>
  <c r="E14" i="85"/>
  <c r="E14" i="87"/>
  <c r="J52" i="87" a="1"/>
  <c r="J52" i="87" s="1"/>
  <c r="J121" i="87" s="1"/>
  <c r="AI40" i="70" a="1"/>
  <c r="AI40" i="70" s="1"/>
  <c r="AI109" i="70" s="1"/>
  <c r="G40" i="72" a="1"/>
  <c r="G40" i="72" s="1"/>
  <c r="E14" i="89"/>
  <c r="E14" i="80"/>
  <c r="E14" i="82"/>
  <c r="E14" i="84"/>
  <c r="E14" i="72"/>
  <c r="E14" i="74"/>
  <c r="E14" i="76"/>
  <c r="E14" i="86"/>
  <c r="R40" i="88" a="1"/>
  <c r="R40" i="88" s="1"/>
  <c r="R109" i="88" s="1"/>
  <c r="AG52" i="75" a="1"/>
  <c r="AG52" i="75" s="1"/>
  <c r="F40" i="75" a="1"/>
  <c r="F40" i="75" s="1"/>
  <c r="M44" i="75" a="1"/>
  <c r="M44" i="75" s="1"/>
  <c r="AC44" i="75" a="1"/>
  <c r="AC44" i="75" s="1"/>
  <c r="AA44" i="70" a="1"/>
  <c r="AA44" i="70" s="1"/>
  <c r="S52" i="73" a="1"/>
  <c r="S52" i="73" s="1"/>
  <c r="L71" i="89" a="1"/>
  <c r="L71" i="89" s="1"/>
  <c r="D16" i="89"/>
  <c r="N102" i="89" s="1"/>
  <c r="P52" i="72" a="1"/>
  <c r="P52" i="72" s="1"/>
  <c r="P121" i="72" s="1"/>
  <c r="AC52" i="87" a="1"/>
  <c r="AC52" i="87" s="1"/>
  <c r="AC121" i="87" s="1"/>
  <c r="AI40" i="72" a="1"/>
  <c r="AI40" i="72" s="1"/>
  <c r="N52" i="72" a="1"/>
  <c r="N52" i="72" s="1"/>
  <c r="N121" i="72" s="1"/>
  <c r="AD44" i="72" a="1"/>
  <c r="AD44" i="72" s="1"/>
  <c r="K44" i="73" a="1"/>
  <c r="K44" i="73" s="1"/>
  <c r="K113" i="73" s="1"/>
  <c r="D16" i="75"/>
  <c r="N102" i="75" s="1"/>
  <c r="X40" i="75" a="1"/>
  <c r="X40" i="75" s="1"/>
  <c r="H40" i="83" a="1"/>
  <c r="H40" i="83" s="1"/>
  <c r="AA40" i="85" a="1"/>
  <c r="AA40" i="85" s="1"/>
  <c r="K52" i="88" a="1"/>
  <c r="K52" i="88" s="1"/>
  <c r="K121" i="88" s="1"/>
  <c r="AJ52" i="88" a="1"/>
  <c r="AJ52" i="88" s="1"/>
  <c r="AJ121" i="88" s="1"/>
  <c r="O40" i="85" a="1"/>
  <c r="O40" i="85" s="1"/>
  <c r="Q52" i="80" a="1"/>
  <c r="Q52" i="80" s="1"/>
  <c r="N44" i="85" a="1"/>
  <c r="N44" i="85" s="1"/>
  <c r="N113" i="85" s="1"/>
  <c r="AH52" i="75" a="1"/>
  <c r="AH52" i="75" s="1"/>
  <c r="W40" i="75" a="1"/>
  <c r="W40" i="75" s="1"/>
  <c r="Q52" i="85" a="1"/>
  <c r="Q52" i="85" s="1"/>
  <c r="Q121" i="85" s="1"/>
  <c r="T52" i="86" a="1"/>
  <c r="T52" i="86" s="1"/>
  <c r="T54" i="86" s="1"/>
  <c r="N52" i="80" a="1"/>
  <c r="N52" i="80" s="1"/>
  <c r="N121" i="80" s="1"/>
  <c r="D16" i="72"/>
  <c r="N102" i="72" s="1"/>
  <c r="T52" i="74" a="1"/>
  <c r="T52" i="74" s="1"/>
  <c r="R52" i="80" a="1"/>
  <c r="R52" i="80" s="1"/>
  <c r="R44" i="73" a="1"/>
  <c r="R44" i="73" s="1"/>
  <c r="R113" i="73" s="1"/>
  <c r="AC52" i="74" a="1"/>
  <c r="AC52" i="74" s="1"/>
  <c r="P52" i="76" a="1"/>
  <c r="P52" i="76" s="1"/>
  <c r="P121" i="76" s="1"/>
  <c r="F44" i="76" a="1"/>
  <c r="F44" i="76" s="1"/>
  <c r="L40" i="81" a="1"/>
  <c r="L40" i="81" s="1"/>
  <c r="W40" i="83" a="1"/>
  <c r="W40" i="83" s="1"/>
  <c r="W109" i="83" s="1"/>
  <c r="AC40" i="85" a="1"/>
  <c r="AC40" i="85" s="1"/>
  <c r="F40" i="88" a="1"/>
  <c r="F40" i="88" s="1"/>
  <c r="M52" i="88" a="1"/>
  <c r="M52" i="88" s="1"/>
  <c r="M121" i="88" s="1"/>
  <c r="AD40" i="72" a="1"/>
  <c r="AD40" i="72" s="1"/>
  <c r="U44" i="73" a="1"/>
  <c r="U44" i="73" s="1"/>
  <c r="U113" i="73" s="1"/>
  <c r="E16" i="74"/>
  <c r="N105" i="74" s="1"/>
  <c r="E16" i="75"/>
  <c r="N105" i="75" s="1"/>
  <c r="N44" i="75" a="1"/>
  <c r="N44" i="75" s="1"/>
  <c r="L40" i="76" a="1"/>
  <c r="L40" i="76" s="1"/>
  <c r="AD52" i="76" a="1"/>
  <c r="AD52" i="76" s="1"/>
  <c r="AD121" i="76" s="1"/>
  <c r="AD40" i="81" a="1"/>
  <c r="AD40" i="81" s="1"/>
  <c r="AD109" i="81" s="1"/>
  <c r="Z40" i="83" a="1"/>
  <c r="Z40" i="83" s="1"/>
  <c r="D16" i="87"/>
  <c r="N102" i="87" s="1"/>
  <c r="Q40" i="88" a="1"/>
  <c r="Q40" i="88" s="1"/>
  <c r="Q109" i="88" s="1"/>
  <c r="X52" i="88" a="1"/>
  <c r="X52" i="88" s="1"/>
  <c r="X121" i="88" s="1"/>
  <c r="O40" i="76" a="1"/>
  <c r="O40" i="76" s="1"/>
  <c r="AG52" i="76" a="1"/>
  <c r="AG52" i="76" s="1"/>
  <c r="AG121" i="76" s="1"/>
  <c r="AI44" i="81" a="1"/>
  <c r="AI44" i="81" s="1"/>
  <c r="AI113" i="81" s="1"/>
  <c r="AJ40" i="72" a="1"/>
  <c r="AJ40" i="72" s="1"/>
  <c r="AJ109" i="72" s="1"/>
  <c r="AI44" i="73" a="1"/>
  <c r="AI44" i="73" s="1"/>
  <c r="Z40" i="74" a="1"/>
  <c r="Z40" i="74" s="1"/>
  <c r="L52" i="75" a="1"/>
  <c r="L52" i="75" s="1"/>
  <c r="I44" i="76" a="1"/>
  <c r="I44" i="76" s="1"/>
  <c r="I113" i="76" s="1"/>
  <c r="S40" i="80" a="1"/>
  <c r="S40" i="80" s="1"/>
  <c r="O52" i="81" a="1"/>
  <c r="O52" i="81" s="1"/>
  <c r="O121" i="81" s="1"/>
  <c r="P44" i="83" a="1"/>
  <c r="P44" i="83" s="1"/>
  <c r="K44" i="88" a="1"/>
  <c r="K44" i="88" s="1"/>
  <c r="K113" i="88" s="1"/>
  <c r="P44" i="74" a="1"/>
  <c r="P44" i="74" s="1"/>
  <c r="J44" i="76" a="1"/>
  <c r="J44" i="76" s="1"/>
  <c r="T40" i="80" a="1"/>
  <c r="T40" i="80" s="1"/>
  <c r="P52" i="81" a="1"/>
  <c r="P52" i="81" s="1"/>
  <c r="AA44" i="88" a="1"/>
  <c r="AA44" i="88" s="1"/>
  <c r="E16" i="72"/>
  <c r="N105" i="72" s="1"/>
  <c r="AF44" i="74" a="1"/>
  <c r="AF44" i="74" s="1"/>
  <c r="K40" i="75" a="1"/>
  <c r="K40" i="75" s="1"/>
  <c r="AB52" i="75" a="1"/>
  <c r="AB52" i="75" s="1"/>
  <c r="AI44" i="76" a="1"/>
  <c r="AI44" i="76" s="1"/>
  <c r="AI113" i="76" s="1"/>
  <c r="AJ44" i="80" a="1"/>
  <c r="AJ44" i="80" s="1"/>
  <c r="AJ113" i="80" s="1"/>
  <c r="AD44" i="88" a="1"/>
  <c r="AD44" i="88" s="1"/>
  <c r="AA71" i="89" a="1"/>
  <c r="AA71" i="89" s="1"/>
  <c r="AA90" i="89" s="1" a="1"/>
  <c r="AA90" i="89" s="1"/>
  <c r="AA44" i="89" a="1"/>
  <c r="AA44" i="89" s="1"/>
  <c r="AA113" i="89" s="1"/>
  <c r="AH52" i="72" a="1"/>
  <c r="AH52" i="72" s="1"/>
  <c r="AH54" i="72" s="1"/>
  <c r="I52" i="74" a="1"/>
  <c r="I52" i="74" s="1"/>
  <c r="AJ44" i="76" a="1"/>
  <c r="AJ44" i="76" s="1"/>
  <c r="E52" i="88" a="1"/>
  <c r="E52" i="88" s="1"/>
  <c r="E121" i="88" s="1"/>
  <c r="F44" i="75" a="1"/>
  <c r="F44" i="75" s="1"/>
  <c r="F113" i="75" s="1"/>
  <c r="N40" i="76" a="1"/>
  <c r="N40" i="76" s="1"/>
  <c r="N42" i="76" s="1"/>
  <c r="O44" i="81" a="1"/>
  <c r="O44" i="81" s="1"/>
  <c r="Q40" i="85" a="1"/>
  <c r="Q40" i="85" s="1"/>
  <c r="Q109" i="85" s="1"/>
  <c r="O40" i="88" a="1"/>
  <c r="O40" i="88" s="1"/>
  <c r="O109" i="88" s="1"/>
  <c r="D16" i="70"/>
  <c r="N102" i="70" s="1"/>
  <c r="C16" i="89"/>
  <c r="N99" i="89" s="1"/>
  <c r="AA59" i="89" a="1"/>
  <c r="AA59" i="89" s="1"/>
  <c r="AA78" i="89" s="1" a="1"/>
  <c r="AA78" i="89" s="1"/>
  <c r="E16" i="70"/>
  <c r="N105" i="70" s="1"/>
  <c r="C16" i="73"/>
  <c r="N99" i="73" s="1"/>
  <c r="AA40" i="74" a="1"/>
  <c r="AA40" i="74" s="1"/>
  <c r="Q44" i="74" a="1"/>
  <c r="Q44" i="74" s="1"/>
  <c r="AH44" i="74" a="1"/>
  <c r="AH44" i="74" s="1"/>
  <c r="AH46" i="74" s="1"/>
  <c r="K52" i="74" a="1"/>
  <c r="K52" i="74" s="1"/>
  <c r="V52" i="74" a="1"/>
  <c r="V52" i="74" s="1"/>
  <c r="AE52" i="74" a="1"/>
  <c r="AE52" i="74" s="1"/>
  <c r="G40" i="75" a="1"/>
  <c r="G40" i="75" s="1"/>
  <c r="G109" i="75" s="1"/>
  <c r="AA52" i="77" a="1"/>
  <c r="AA52" i="77" s="1"/>
  <c r="AA121" i="77" s="1"/>
  <c r="E44" i="77" a="1"/>
  <c r="E44" i="77" s="1"/>
  <c r="E113" i="77" s="1"/>
  <c r="Z40" i="77" a="1"/>
  <c r="Z40" i="77" s="1"/>
  <c r="AC52" i="77" a="1"/>
  <c r="AC52" i="77" s="1"/>
  <c r="F44" i="70" a="1"/>
  <c r="F44" i="70" s="1"/>
  <c r="F45" i="70" s="1"/>
  <c r="C16" i="71"/>
  <c r="N99" i="71" s="1"/>
  <c r="J40" i="72" a="1"/>
  <c r="J40" i="72" s="1"/>
  <c r="P44" i="72" a="1"/>
  <c r="P44" i="72" s="1"/>
  <c r="V52" i="72" a="1"/>
  <c r="V52" i="72" s="1"/>
  <c r="V54" i="72" s="1"/>
  <c r="D16" i="73"/>
  <c r="N102" i="73" s="1"/>
  <c r="V44" i="73" a="1"/>
  <c r="V44" i="73" s="1"/>
  <c r="F40" i="74" a="1"/>
  <c r="F40" i="74" s="1"/>
  <c r="F109" i="74" s="1"/>
  <c r="AB40" i="74" a="1"/>
  <c r="AB40" i="74" s="1"/>
  <c r="R44" i="74" a="1"/>
  <c r="R44" i="74" s="1"/>
  <c r="R113" i="74" s="1"/>
  <c r="AI44" i="74" a="1"/>
  <c r="AI44" i="74" s="1"/>
  <c r="L52" i="74" a="1"/>
  <c r="L52" i="74" s="1"/>
  <c r="L121" i="74" s="1"/>
  <c r="W52" i="74" a="1"/>
  <c r="W52" i="74" s="1"/>
  <c r="AG52" i="74" a="1"/>
  <c r="AG52" i="74" s="1"/>
  <c r="Y40" i="75" a="1"/>
  <c r="Y40" i="75" s="1"/>
  <c r="V44" i="75" a="1"/>
  <c r="V44" i="75" s="1"/>
  <c r="N52" i="75" a="1"/>
  <c r="N52" i="75" s="1"/>
  <c r="I40" i="76" a="1"/>
  <c r="I40" i="76" s="1"/>
  <c r="T44" i="76" a="1"/>
  <c r="T44" i="76" s="1"/>
  <c r="T113" i="76" s="1"/>
  <c r="E40" i="70" a="1"/>
  <c r="E40" i="70" s="1"/>
  <c r="E109" i="70" s="1"/>
  <c r="Q44" i="81" a="1"/>
  <c r="Q44" i="81" s="1"/>
  <c r="F52" i="82" a="1"/>
  <c r="F52" i="82" s="1"/>
  <c r="R44" i="82" a="1"/>
  <c r="R44" i="82" s="1"/>
  <c r="R40" i="82" a="1"/>
  <c r="R40" i="82" s="1"/>
  <c r="Q40" i="82" a="1"/>
  <c r="Q40" i="82" s="1"/>
  <c r="AJ52" i="82" a="1"/>
  <c r="AJ52" i="82" s="1"/>
  <c r="AJ121" i="82" s="1"/>
  <c r="N52" i="82" a="1"/>
  <c r="N52" i="82" s="1"/>
  <c r="AA52" i="83" a="1"/>
  <c r="AA52" i="83" s="1"/>
  <c r="AA53" i="83" s="1"/>
  <c r="J52" i="83" a="1"/>
  <c r="J52" i="83" s="1"/>
  <c r="AD40" i="86" a="1"/>
  <c r="AD40" i="86" s="1"/>
  <c r="AC40" i="87" a="1"/>
  <c r="AC40" i="87" s="1"/>
  <c r="AC109" i="87" s="1"/>
  <c r="D16" i="71"/>
  <c r="N102" i="71" s="1"/>
  <c r="AG44" i="71" a="1"/>
  <c r="AG44" i="71" s="1"/>
  <c r="K40" i="72" a="1"/>
  <c r="K40" i="72" s="1"/>
  <c r="K109" i="72" s="1"/>
  <c r="Q44" i="72" a="1"/>
  <c r="Q44" i="72" s="1"/>
  <c r="Q113" i="72" s="1"/>
  <c r="Y52" i="72" a="1"/>
  <c r="Y52" i="72" s="1"/>
  <c r="Y121" i="72" s="1"/>
  <c r="E16" i="73"/>
  <c r="N105" i="73" s="1"/>
  <c r="G40" i="74" a="1"/>
  <c r="G40" i="74" s="1"/>
  <c r="G109" i="74" s="1"/>
  <c r="AC40" i="74" a="1"/>
  <c r="AC40" i="74" s="1"/>
  <c r="AC109" i="74" s="1"/>
  <c r="S44" i="74" a="1"/>
  <c r="S44" i="74" s="1"/>
  <c r="AJ44" i="74" a="1"/>
  <c r="AJ44" i="74" s="1"/>
  <c r="M52" i="74" a="1"/>
  <c r="M52" i="74" s="1"/>
  <c r="X52" i="74" a="1"/>
  <c r="X52" i="74" s="1"/>
  <c r="AH52" i="74" a="1"/>
  <c r="AH52" i="74" s="1"/>
  <c r="H40" i="75" a="1"/>
  <c r="H40" i="75" s="1"/>
  <c r="AC40" i="75" a="1"/>
  <c r="AC40" i="75" s="1"/>
  <c r="AC109" i="75" s="1"/>
  <c r="Z44" i="75" a="1"/>
  <c r="Z44" i="75" s="1"/>
  <c r="P52" i="75" a="1"/>
  <c r="P52" i="75" s="1"/>
  <c r="E40" i="75" a="1"/>
  <c r="E40" i="75" s="1"/>
  <c r="E109" i="75" s="1"/>
  <c r="X52" i="86" a="1"/>
  <c r="X52" i="86" s="1"/>
  <c r="P44" i="86" a="1"/>
  <c r="P44" i="86" s="1"/>
  <c r="P113" i="86" s="1"/>
  <c r="E40" i="86" a="1"/>
  <c r="E40" i="86" s="1"/>
  <c r="E109" i="86" s="1"/>
  <c r="W52" i="86" a="1"/>
  <c r="W52" i="86" s="1"/>
  <c r="O44" i="86" a="1"/>
  <c r="O44" i="86" s="1"/>
  <c r="P52" i="86" a="1"/>
  <c r="P52" i="86" s="1"/>
  <c r="K44" i="86" a="1"/>
  <c r="K44" i="86" s="1"/>
  <c r="K113" i="86" s="1"/>
  <c r="AI44" i="86" a="1"/>
  <c r="AI44" i="86" s="1"/>
  <c r="AI113" i="86" s="1"/>
  <c r="AE40" i="86" a="1"/>
  <c r="AE40" i="86" s="1"/>
  <c r="AE109" i="86" s="1"/>
  <c r="AJ52" i="86" a="1"/>
  <c r="AJ52" i="86" s="1"/>
  <c r="AJ121" i="86" s="1"/>
  <c r="AG44" i="86" a="1"/>
  <c r="AG44" i="86" s="1"/>
  <c r="N40" i="86" a="1"/>
  <c r="N40" i="86" s="1"/>
  <c r="E52" i="86" a="1"/>
  <c r="E52" i="86" s="1"/>
  <c r="E121" i="86" s="1"/>
  <c r="AF52" i="86" a="1"/>
  <c r="AF52" i="86" s="1"/>
  <c r="AF44" i="86" a="1"/>
  <c r="AF44" i="86" s="1"/>
  <c r="M40" i="86" a="1"/>
  <c r="M40" i="86" s="1"/>
  <c r="N44" i="86" a="1"/>
  <c r="N44" i="86" s="1"/>
  <c r="N113" i="86" s="1"/>
  <c r="L52" i="87" a="1"/>
  <c r="L52" i="87" s="1"/>
  <c r="Y40" i="87" a="1"/>
  <c r="Y40" i="87" s="1"/>
  <c r="Y109" i="87" s="1"/>
  <c r="K52" i="87" a="1"/>
  <c r="K52" i="87" s="1"/>
  <c r="X40" i="87" a="1"/>
  <c r="X40" i="87" s="1"/>
  <c r="AG52" i="87" a="1"/>
  <c r="AG52" i="87" s="1"/>
  <c r="Z44" i="87" a="1"/>
  <c r="Z44" i="87" s="1"/>
  <c r="J40" i="87" a="1"/>
  <c r="J40" i="87" s="1"/>
  <c r="AD52" i="87" a="1"/>
  <c r="AD52" i="87" s="1"/>
  <c r="V44" i="87" a="1"/>
  <c r="V44" i="87" s="1"/>
  <c r="H40" i="87" a="1"/>
  <c r="H40" i="87" s="1"/>
  <c r="AB52" i="87" a="1"/>
  <c r="AB52" i="87" s="1"/>
  <c r="AB121" i="87" s="1"/>
  <c r="F44" i="87" a="1"/>
  <c r="F44" i="87" s="1"/>
  <c r="M52" i="87" a="1"/>
  <c r="M52" i="87" s="1"/>
  <c r="M121" i="87" s="1"/>
  <c r="AD40" i="87" a="1"/>
  <c r="AD40" i="87" s="1"/>
  <c r="O63" i="89" a="1"/>
  <c r="O63" i="89" s="1"/>
  <c r="F52" i="89" a="1"/>
  <c r="F52" i="89" s="1"/>
  <c r="AI40" i="89" a="1"/>
  <c r="AI40" i="89" s="1"/>
  <c r="AB59" i="89" a="1"/>
  <c r="AB59" i="89" s="1"/>
  <c r="AF44" i="89" a="1"/>
  <c r="AF44" i="89" s="1"/>
  <c r="AH40" i="89" a="1"/>
  <c r="AH40" i="89" s="1"/>
  <c r="N71" i="89" a="1"/>
  <c r="N71" i="89" s="1"/>
  <c r="N72" i="89" s="1"/>
  <c r="G59" i="89" a="1"/>
  <c r="G59" i="89" s="1"/>
  <c r="G78" i="89" s="1" a="1"/>
  <c r="G78" i="89" s="1"/>
  <c r="AD44" i="89" a="1"/>
  <c r="AD44" i="89" s="1"/>
  <c r="V40" i="89" a="1"/>
  <c r="V40" i="89" s="1"/>
  <c r="M71" i="89" a="1"/>
  <c r="M71" i="89" s="1"/>
  <c r="F59" i="89" a="1"/>
  <c r="F59" i="89" s="1"/>
  <c r="F60" i="89" s="1"/>
  <c r="AC44" i="89" a="1"/>
  <c r="AC44" i="89" s="1"/>
  <c r="AC113" i="89" s="1"/>
  <c r="AE59" i="89" a="1"/>
  <c r="AE59" i="89" s="1"/>
  <c r="K71" i="89" a="1"/>
  <c r="K71" i="89" s="1"/>
  <c r="K90" i="89" s="1" a="1"/>
  <c r="K90" i="89" s="1"/>
  <c r="W52" i="89" a="1"/>
  <c r="W52" i="89" s="1"/>
  <c r="W121" i="89" s="1"/>
  <c r="F44" i="89" a="1"/>
  <c r="F44" i="89" s="1"/>
  <c r="X63" i="89" a="1"/>
  <c r="X63" i="89" s="1"/>
  <c r="U52" i="89" a="1"/>
  <c r="U52" i="89" s="1"/>
  <c r="AJ40" i="89" a="1"/>
  <c r="AJ40" i="89" s="1"/>
  <c r="AJ109" i="89" s="1"/>
  <c r="Q44" i="70" a="1"/>
  <c r="Q44" i="70" s="1"/>
  <c r="Z44" i="70" a="1"/>
  <c r="Z44" i="70" s="1"/>
  <c r="E16" i="71"/>
  <c r="N105" i="71" s="1"/>
  <c r="F52" i="71" a="1"/>
  <c r="F52" i="71" s="1"/>
  <c r="L40" i="72" a="1"/>
  <c r="L40" i="72" s="1"/>
  <c r="S44" i="72" a="1"/>
  <c r="S44" i="72" s="1"/>
  <c r="S113" i="72" s="1"/>
  <c r="AG52" i="72" a="1"/>
  <c r="AG52" i="72" s="1"/>
  <c r="AJ40" i="73" a="1"/>
  <c r="AJ40" i="73" s="1"/>
  <c r="AJ109" i="73" s="1"/>
  <c r="AG44" i="73" a="1"/>
  <c r="AG44" i="73" s="1"/>
  <c r="AG113" i="73" s="1"/>
  <c r="K40" i="74" a="1"/>
  <c r="K40" i="74" s="1"/>
  <c r="K109" i="74" s="1"/>
  <c r="E44" i="74" a="1"/>
  <c r="E44" i="74" s="1"/>
  <c r="E113" i="74" s="1"/>
  <c r="U44" i="74" a="1"/>
  <c r="U44" i="74" s="1"/>
  <c r="N52" i="74" a="1"/>
  <c r="N52" i="74" s="1"/>
  <c r="Y52" i="74" a="1"/>
  <c r="Y52" i="74" s="1"/>
  <c r="AI52" i="74" a="1"/>
  <c r="AI52" i="74" s="1"/>
  <c r="AI121" i="74" s="1"/>
  <c r="J40" i="75" a="1"/>
  <c r="J40" i="75" s="1"/>
  <c r="AJ40" i="75" a="1"/>
  <c r="AJ40" i="75" s="1"/>
  <c r="AA44" i="75" a="1"/>
  <c r="AA44" i="75" s="1"/>
  <c r="Z52" i="75" a="1"/>
  <c r="Z52" i="75" s="1"/>
  <c r="C16" i="76"/>
  <c r="N99" i="76" s="1"/>
  <c r="AH44" i="86" a="1"/>
  <c r="AH44" i="86" s="1"/>
  <c r="W40" i="89" a="1"/>
  <c r="W40" i="89" s="1"/>
  <c r="W109" i="89" s="1"/>
  <c r="M52" i="71" a="1"/>
  <c r="M52" i="71" s="1"/>
  <c r="M121" i="71" s="1"/>
  <c r="M40" i="74" a="1"/>
  <c r="M40" i="74" s="1"/>
  <c r="F44" i="74" a="1"/>
  <c r="F44" i="74" s="1"/>
  <c r="W44" i="74" a="1"/>
  <c r="W44" i="74" s="1"/>
  <c r="E52" i="74" a="1"/>
  <c r="E52" i="74" s="1"/>
  <c r="E121" i="74" s="1"/>
  <c r="O52" i="74" a="1"/>
  <c r="O52" i="74" s="1"/>
  <c r="Z52" i="74" a="1"/>
  <c r="Z52" i="74" s="1"/>
  <c r="AJ52" i="74" a="1"/>
  <c r="AJ52" i="74" s="1"/>
  <c r="I59" i="89" a="1"/>
  <c r="I59" i="89" s="1"/>
  <c r="I60" i="89" s="1"/>
  <c r="D14" i="83"/>
  <c r="D14" i="89"/>
  <c r="D14" i="77"/>
  <c r="D14" i="81"/>
  <c r="D14" i="85"/>
  <c r="D9" i="69"/>
  <c r="AE40" i="72" a="1"/>
  <c r="AE40" i="72" s="1"/>
  <c r="AE44" i="72" a="1"/>
  <c r="AE44" i="72" s="1"/>
  <c r="AI52" i="72" a="1"/>
  <c r="AI52" i="72" s="1"/>
  <c r="AI121" i="72" s="1"/>
  <c r="M44" i="73" a="1"/>
  <c r="M44" i="73" s="1"/>
  <c r="M113" i="73" s="1"/>
  <c r="AJ44" i="73" a="1"/>
  <c r="AJ44" i="73" s="1"/>
  <c r="AI40" i="73" a="1"/>
  <c r="AI40" i="73" s="1"/>
  <c r="AI109" i="73" s="1"/>
  <c r="O40" i="74" a="1"/>
  <c r="O40" i="74" s="1"/>
  <c r="G44" i="74" a="1"/>
  <c r="G44" i="74" s="1"/>
  <c r="X44" i="74" a="1"/>
  <c r="X44" i="74" s="1"/>
  <c r="F52" i="74" a="1"/>
  <c r="F52" i="74" s="1"/>
  <c r="F121" i="74" s="1"/>
  <c r="Q52" i="74" a="1"/>
  <c r="Q52" i="74" s="1"/>
  <c r="U40" i="75" a="1"/>
  <c r="U40" i="75" s="1"/>
  <c r="G44" i="75" a="1"/>
  <c r="G44" i="75" s="1"/>
  <c r="G113" i="75" s="1"/>
  <c r="J52" i="75" a="1"/>
  <c r="J52" i="75" s="1"/>
  <c r="AC52" i="75" a="1"/>
  <c r="AC52" i="75" s="1"/>
  <c r="AB44" i="75" a="1"/>
  <c r="AB44" i="75" s="1"/>
  <c r="AB52" i="76" a="1"/>
  <c r="AB52" i="76" s="1"/>
  <c r="X44" i="76" a="1"/>
  <c r="X44" i="76" s="1"/>
  <c r="AC40" i="76" a="1"/>
  <c r="AC40" i="76" s="1"/>
  <c r="AA52" i="76" a="1"/>
  <c r="AA52" i="76" s="1"/>
  <c r="AA121" i="76" s="1"/>
  <c r="U44" i="76" a="1"/>
  <c r="U44" i="76" s="1"/>
  <c r="U113" i="76" s="1"/>
  <c r="Y40" i="76" a="1"/>
  <c r="Y40" i="76" s="1"/>
  <c r="Y109" i="76" s="1"/>
  <c r="AC52" i="76" a="1"/>
  <c r="AC52" i="76" s="1"/>
  <c r="AC121" i="76" s="1"/>
  <c r="Y44" i="76" a="1"/>
  <c r="Y44" i="76" s="1"/>
  <c r="Y113" i="76" s="1"/>
  <c r="AD40" i="76" a="1"/>
  <c r="AD40" i="76" s="1"/>
  <c r="AD109" i="76" s="1"/>
  <c r="AH40" i="76" a="1"/>
  <c r="AH40" i="76" s="1"/>
  <c r="O52" i="76" a="1"/>
  <c r="O52" i="76" s="1"/>
  <c r="O121" i="76" s="1"/>
  <c r="AI44" i="85" a="1"/>
  <c r="AI44" i="85" s="1"/>
  <c r="X44" i="85" a="1"/>
  <c r="X44" i="85" s="1"/>
  <c r="X113" i="85" s="1"/>
  <c r="AC44" i="86" a="1"/>
  <c r="AC44" i="86" s="1"/>
  <c r="AC113" i="86" s="1"/>
  <c r="K40" i="87" a="1"/>
  <c r="K40" i="87" s="1"/>
  <c r="K109" i="87" s="1"/>
  <c r="E16" i="88"/>
  <c r="N105" i="88" s="1"/>
  <c r="AC44" i="88" a="1"/>
  <c r="AC44" i="88" s="1"/>
  <c r="AC113" i="88" s="1"/>
  <c r="J44" i="88" a="1"/>
  <c r="J44" i="88" s="1"/>
  <c r="AE44" i="89" a="1"/>
  <c r="AE44" i="89" s="1"/>
  <c r="AE113" i="89" s="1"/>
  <c r="AG40" i="72" a="1"/>
  <c r="AG40" i="72" s="1"/>
  <c r="AG109" i="72" s="1"/>
  <c r="AG44" i="72" a="1"/>
  <c r="AG44" i="72" s="1"/>
  <c r="N44" i="73" a="1"/>
  <c r="N44" i="73" s="1"/>
  <c r="N113" i="73" s="1"/>
  <c r="I52" i="73" a="1"/>
  <c r="I52" i="73" s="1"/>
  <c r="X40" i="74" a="1"/>
  <c r="X40" i="74" s="1"/>
  <c r="H44" i="74" a="1"/>
  <c r="H44" i="74" s="1"/>
  <c r="AD44" i="74" a="1"/>
  <c r="AD44" i="74" s="1"/>
  <c r="G52" i="74" a="1"/>
  <c r="G52" i="74" s="1"/>
  <c r="R52" i="74" a="1"/>
  <c r="R52" i="74" s="1"/>
  <c r="AA52" i="74" a="1"/>
  <c r="AA52" i="74" s="1"/>
  <c r="V40" i="75" a="1"/>
  <c r="V40" i="75" s="1"/>
  <c r="H44" i="75" a="1"/>
  <c r="H44" i="75" s="1"/>
  <c r="K52" i="75" a="1"/>
  <c r="K52" i="75" s="1"/>
  <c r="K121" i="75" s="1"/>
  <c r="AD52" i="75" a="1"/>
  <c r="AD52" i="75" s="1"/>
  <c r="D14" i="76"/>
  <c r="F44" i="77" a="1"/>
  <c r="F44" i="77" s="1"/>
  <c r="F113" i="77" s="1"/>
  <c r="R44" i="87" a="1"/>
  <c r="R44" i="87" s="1"/>
  <c r="E59" i="89" a="1"/>
  <c r="E59" i="89" s="1"/>
  <c r="E16" i="80"/>
  <c r="N105" i="80" s="1"/>
  <c r="P40" i="80" a="1"/>
  <c r="P40" i="80" s="1"/>
  <c r="P109" i="80" s="1"/>
  <c r="Q44" i="80" a="1"/>
  <c r="Q44" i="80" s="1"/>
  <c r="Z40" i="81" a="1"/>
  <c r="Z40" i="81" s="1"/>
  <c r="AC44" i="81" a="1"/>
  <c r="AC44" i="81" s="1"/>
  <c r="M40" i="83" a="1"/>
  <c r="M40" i="83" s="1"/>
  <c r="M109" i="83" s="1"/>
  <c r="L40" i="85" a="1"/>
  <c r="L40" i="85" s="1"/>
  <c r="L44" i="85" a="1"/>
  <c r="L44" i="85" s="1"/>
  <c r="AJ52" i="85" a="1"/>
  <c r="AJ52" i="85" s="1"/>
  <c r="C16" i="88"/>
  <c r="N99" i="88" s="1"/>
  <c r="AE40" i="88" a="1"/>
  <c r="AE40" i="88" s="1"/>
  <c r="AE109" i="88" s="1"/>
  <c r="Z44" i="88" a="1"/>
  <c r="Z44" i="88" s="1"/>
  <c r="V52" i="88" a="1"/>
  <c r="V52" i="88" s="1"/>
  <c r="V121" i="88" s="1"/>
  <c r="Z44" i="80" a="1"/>
  <c r="Z44" i="80" s="1"/>
  <c r="AI44" i="80" a="1"/>
  <c r="AI44" i="80" s="1"/>
  <c r="AB40" i="81" a="1"/>
  <c r="AB40" i="81" s="1"/>
  <c r="AG44" i="81" a="1"/>
  <c r="AG44" i="81" s="1"/>
  <c r="U40" i="83" a="1"/>
  <c r="U40" i="83" s="1"/>
  <c r="U109" i="83" s="1"/>
  <c r="O44" i="83" a="1"/>
  <c r="O44" i="83" s="1"/>
  <c r="C16" i="84"/>
  <c r="N99" i="84" s="1"/>
  <c r="N40" i="85" a="1"/>
  <c r="N40" i="85" s="1"/>
  <c r="N109" i="85" s="1"/>
  <c r="M44" i="85" a="1"/>
  <c r="M44" i="85" s="1"/>
  <c r="AF40" i="88" a="1"/>
  <c r="AF40" i="88" s="1"/>
  <c r="AF109" i="88" s="1"/>
  <c r="W52" i="88" a="1"/>
  <c r="W52" i="88" s="1"/>
  <c r="Z63" i="89" a="1"/>
  <c r="Z63" i="89" s="1"/>
  <c r="R40" i="80" a="1"/>
  <c r="R40" i="80" s="1"/>
  <c r="P52" i="80" a="1"/>
  <c r="P52" i="80" s="1"/>
  <c r="N52" i="81" a="1"/>
  <c r="N52" i="81" s="1"/>
  <c r="AC52" i="81" a="1"/>
  <c r="AC52" i="81" s="1"/>
  <c r="Y40" i="83" a="1"/>
  <c r="Y40" i="83" s="1"/>
  <c r="Z52" i="83" a="1"/>
  <c r="Z52" i="83" s="1"/>
  <c r="O40" i="83" a="1"/>
  <c r="O40" i="83" s="1"/>
  <c r="E16" i="84"/>
  <c r="N105" i="84" s="1"/>
  <c r="P40" i="85" a="1"/>
  <c r="P40" i="85" s="1"/>
  <c r="O44" i="85" a="1"/>
  <c r="O44" i="85" s="1"/>
  <c r="E16" i="87"/>
  <c r="N105" i="87" s="1"/>
  <c r="P40" i="88" a="1"/>
  <c r="P40" i="88" s="1"/>
  <c r="AB44" i="88" a="1"/>
  <c r="AB44" i="88" s="1"/>
  <c r="F52" i="88" a="1"/>
  <c r="F52" i="88" s="1"/>
  <c r="AB52" i="88" a="1"/>
  <c r="AB52" i="88" s="1"/>
  <c r="AB121" i="88" s="1"/>
  <c r="C16" i="80"/>
  <c r="N99" i="80" s="1"/>
  <c r="G44" i="80" a="1"/>
  <c r="G44" i="80" s="1"/>
  <c r="N40" i="81" a="1"/>
  <c r="N40" i="81" s="1"/>
  <c r="R44" i="81" a="1"/>
  <c r="R44" i="81" s="1"/>
  <c r="AB52" i="81" a="1"/>
  <c r="AB52" i="81" s="1"/>
  <c r="AB121" i="81" s="1"/>
  <c r="D16" i="83"/>
  <c r="N102" i="83" s="1"/>
  <c r="J40" i="83" a="1"/>
  <c r="J40" i="83" s="1"/>
  <c r="AD40" i="83" a="1"/>
  <c r="AD40" i="83" s="1"/>
  <c r="D16" i="85"/>
  <c r="N102" i="85" s="1"/>
  <c r="AG40" i="85" a="1"/>
  <c r="AG40" i="85" s="1"/>
  <c r="AG109" i="85" s="1"/>
  <c r="V52" i="85" a="1"/>
  <c r="V52" i="85" s="1"/>
  <c r="V121" i="85" s="1"/>
  <c r="R52" i="85" a="1"/>
  <c r="R52" i="85" s="1"/>
  <c r="R121" i="85" s="1"/>
  <c r="S40" i="88" a="1"/>
  <c r="S40" i="88" s="1"/>
  <c r="S109" i="88" s="1"/>
  <c r="M44" i="88" a="1"/>
  <c r="M44" i="88" s="1"/>
  <c r="AF44" i="88" a="1"/>
  <c r="AF44" i="88" s="1"/>
  <c r="O52" i="88" a="1"/>
  <c r="O52" i="88" s="1"/>
  <c r="O121" i="88" s="1"/>
  <c r="Y44" i="89" a="1"/>
  <c r="Y44" i="89" s="1"/>
  <c r="D16" i="80"/>
  <c r="N102" i="80" s="1"/>
  <c r="P44" i="80" a="1"/>
  <c r="P44" i="80" s="1"/>
  <c r="P113" i="80" s="1"/>
  <c r="Y40" i="81" a="1"/>
  <c r="Y40" i="81" s="1"/>
  <c r="S44" i="81" a="1"/>
  <c r="S44" i="81" s="1"/>
  <c r="S113" i="81" s="1"/>
  <c r="K40" i="83" a="1"/>
  <c r="K40" i="83" s="1"/>
  <c r="AE40" i="83" a="1"/>
  <c r="AE40" i="83" s="1"/>
  <c r="K40" i="85" a="1"/>
  <c r="K40" i="85" s="1"/>
  <c r="AH40" i="85" a="1"/>
  <c r="AH40" i="85" s="1"/>
  <c r="AB52" i="85" a="1"/>
  <c r="AB52" i="85" s="1"/>
  <c r="T40" i="88" a="1"/>
  <c r="T40" i="88" s="1"/>
  <c r="T44" i="88" a="1"/>
  <c r="T44" i="88" s="1"/>
  <c r="AG44" i="88" a="1"/>
  <c r="AG44" i="88" s="1"/>
  <c r="U52" i="88" a="1"/>
  <c r="U52" i="88" s="1"/>
  <c r="D14" i="71"/>
  <c r="D14" i="72"/>
  <c r="D14" i="84"/>
  <c r="D14" i="73"/>
  <c r="D14" i="80"/>
  <c r="D14" i="86"/>
  <c r="D14" i="88"/>
  <c r="D14" i="75"/>
  <c r="D14" i="87"/>
  <c r="D14" i="74"/>
  <c r="D14" i="82"/>
  <c r="Y63" i="89" a="1"/>
  <c r="Y63" i="89" s="1"/>
  <c r="K44" i="89" a="1"/>
  <c r="K44" i="89" s="1"/>
  <c r="M44" i="89" a="1"/>
  <c r="M44" i="89" s="1"/>
  <c r="M113" i="89" s="1"/>
  <c r="Q44" i="89" a="1"/>
  <c r="Q44" i="89" s="1"/>
  <c r="Q113" i="89" s="1"/>
  <c r="J44" i="89" a="1"/>
  <c r="J44" i="89" s="1"/>
  <c r="J113" i="89" s="1"/>
  <c r="T44" i="89" a="1"/>
  <c r="T44" i="89" s="1"/>
  <c r="T113" i="89" s="1"/>
  <c r="X44" i="89" a="1"/>
  <c r="X44" i="89" s="1"/>
  <c r="X113" i="89" s="1"/>
  <c r="M96" i="69"/>
  <c r="N96" i="69" s="1"/>
  <c r="E23" i="79" s="1"/>
  <c r="I91" i="69"/>
  <c r="J91" i="69" s="1"/>
  <c r="E18" i="78" s="1"/>
  <c r="I93" i="69"/>
  <c r="J93" i="69" s="1"/>
  <c r="E20" i="78" s="1"/>
  <c r="M97" i="69"/>
  <c r="N97" i="69" s="1"/>
  <c r="E24" i="79" s="1"/>
  <c r="M95" i="69"/>
  <c r="N95" i="69" s="1"/>
  <c r="E22" i="79" s="1"/>
  <c r="M94" i="69"/>
  <c r="N94" i="69" s="1"/>
  <c r="E21" i="79" s="1"/>
  <c r="C89" i="69"/>
  <c r="D89" i="69" s="1"/>
  <c r="C16" i="65" s="1"/>
  <c r="G89" i="69"/>
  <c r="H89" i="69" s="1"/>
  <c r="C16" i="78" s="1"/>
  <c r="M93" i="69"/>
  <c r="N93" i="69" s="1"/>
  <c r="E20" i="79" s="1"/>
  <c r="M92" i="69"/>
  <c r="N92" i="69" s="1"/>
  <c r="E19" i="79" s="1"/>
  <c r="E101" i="69"/>
  <c r="F101" i="69" s="1"/>
  <c r="E28" i="65" s="1"/>
  <c r="M91" i="69"/>
  <c r="N91" i="69" s="1"/>
  <c r="E18" i="79" s="1"/>
  <c r="E100" i="69"/>
  <c r="F100" i="69" s="1"/>
  <c r="E27" i="65" s="1"/>
  <c r="E99" i="69"/>
  <c r="F99" i="69" s="1"/>
  <c r="E26" i="65" s="1"/>
  <c r="M89" i="69"/>
  <c r="N89" i="69" s="1"/>
  <c r="E16" i="79" s="1"/>
  <c r="K101" i="69"/>
  <c r="L101" i="69" s="1"/>
  <c r="C28" i="79" s="1"/>
  <c r="E97" i="69"/>
  <c r="F97" i="69" s="1"/>
  <c r="E24" i="65" s="1"/>
  <c r="K100" i="69"/>
  <c r="L100" i="69" s="1"/>
  <c r="C27" i="79" s="1"/>
  <c r="E96" i="69"/>
  <c r="F96" i="69" s="1"/>
  <c r="E23" i="65" s="1"/>
  <c r="K99" i="69"/>
  <c r="L99" i="69" s="1"/>
  <c r="C26" i="79" s="1"/>
  <c r="F20" i="69"/>
  <c r="C91" i="69"/>
  <c r="D91" i="69" s="1"/>
  <c r="C18" i="65" s="1"/>
  <c r="C93" i="69"/>
  <c r="D93" i="69" s="1"/>
  <c r="C20" i="65" s="1"/>
  <c r="C92" i="69"/>
  <c r="D92" i="69" s="1"/>
  <c r="C19" i="65" s="1"/>
  <c r="C94" i="69"/>
  <c r="D94" i="69" s="1"/>
  <c r="C21" i="65" s="1"/>
  <c r="C95" i="69"/>
  <c r="D95" i="69" s="1"/>
  <c r="C22" i="65" s="1"/>
  <c r="C96" i="69"/>
  <c r="D96" i="69" s="1"/>
  <c r="C23" i="65" s="1"/>
  <c r="C97" i="69"/>
  <c r="D97" i="69" s="1"/>
  <c r="C24" i="65" s="1"/>
  <c r="C99" i="69"/>
  <c r="D99" i="69" s="1"/>
  <c r="C26" i="65" s="1"/>
  <c r="E89" i="69"/>
  <c r="F89" i="69" s="1"/>
  <c r="E16" i="65" s="1"/>
  <c r="C100" i="69"/>
  <c r="D100" i="69" s="1"/>
  <c r="C27" i="65" s="1"/>
  <c r="C101" i="69"/>
  <c r="D101" i="69" s="1"/>
  <c r="C28" i="65" s="1"/>
  <c r="M100" i="69"/>
  <c r="N100" i="69" s="1"/>
  <c r="E27" i="79" s="1"/>
  <c r="K89" i="69"/>
  <c r="L89" i="69" s="1"/>
  <c r="C16" i="79" s="1"/>
  <c r="M99" i="69"/>
  <c r="N99" i="69" s="1"/>
  <c r="E26" i="79" s="1"/>
  <c r="M101" i="69"/>
  <c r="N101" i="69" s="1"/>
  <c r="E28" i="79" s="1"/>
  <c r="K91" i="69"/>
  <c r="L91" i="69" s="1"/>
  <c r="C18" i="79" s="1"/>
  <c r="K92" i="69"/>
  <c r="L92" i="69" s="1"/>
  <c r="C19" i="79" s="1"/>
  <c r="K93" i="69"/>
  <c r="L93" i="69" s="1"/>
  <c r="C20" i="79" s="1"/>
  <c r="K94" i="69"/>
  <c r="L94" i="69" s="1"/>
  <c r="C21" i="79" s="1"/>
  <c r="K95" i="69"/>
  <c r="L95" i="69" s="1"/>
  <c r="C22" i="79" s="1"/>
  <c r="K96" i="69"/>
  <c r="L96" i="69" s="1"/>
  <c r="C23" i="79" s="1"/>
  <c r="K97" i="69"/>
  <c r="L97" i="69" s="1"/>
  <c r="C24" i="79" s="1"/>
  <c r="E95" i="69"/>
  <c r="F95" i="69" s="1"/>
  <c r="E22" i="65" s="1"/>
  <c r="E94" i="69"/>
  <c r="F94" i="69" s="1"/>
  <c r="E21" i="65" s="1"/>
  <c r="F46" i="69"/>
  <c r="I89" i="69"/>
  <c r="J89" i="69" s="1"/>
  <c r="E16" i="78" s="1"/>
  <c r="G101" i="69"/>
  <c r="H101" i="69" s="1"/>
  <c r="C28" i="78" s="1"/>
  <c r="E93" i="69"/>
  <c r="F93" i="69" s="1"/>
  <c r="E20" i="65" s="1"/>
  <c r="I99" i="69"/>
  <c r="J99" i="69" s="1"/>
  <c r="E26" i="78" s="1"/>
  <c r="E92" i="69"/>
  <c r="F92" i="69" s="1"/>
  <c r="E19" i="65" s="1"/>
  <c r="I97" i="69"/>
  <c r="J97" i="69" s="1"/>
  <c r="E24" i="78" s="1"/>
  <c r="I96" i="69"/>
  <c r="J96" i="69" s="1"/>
  <c r="E23" i="78" s="1"/>
  <c r="I95" i="69"/>
  <c r="J95" i="69" s="1"/>
  <c r="E22" i="78" s="1"/>
  <c r="I94" i="69"/>
  <c r="J94" i="69" s="1"/>
  <c r="E21" i="78" s="1"/>
  <c r="I92" i="69"/>
  <c r="J92" i="69" s="1"/>
  <c r="E19" i="78" s="1"/>
  <c r="G100" i="69"/>
  <c r="H100" i="69" s="1"/>
  <c r="C27" i="78" s="1"/>
  <c r="G99" i="69"/>
  <c r="H99" i="69" s="1"/>
  <c r="C26" i="78" s="1"/>
  <c r="G97" i="69"/>
  <c r="H97" i="69" s="1"/>
  <c r="C24" i="78" s="1"/>
  <c r="G96" i="69"/>
  <c r="H96" i="69" s="1"/>
  <c r="C23" i="78" s="1"/>
  <c r="G95" i="69"/>
  <c r="H95" i="69" s="1"/>
  <c r="C22" i="78" s="1"/>
  <c r="G94" i="69"/>
  <c r="H94" i="69" s="1"/>
  <c r="C21" i="78" s="1"/>
  <c r="G93" i="69"/>
  <c r="H93" i="69" s="1"/>
  <c r="C20" i="78" s="1"/>
  <c r="G92" i="69"/>
  <c r="H92" i="69" s="1"/>
  <c r="C19" i="78" s="1"/>
  <c r="G91" i="69"/>
  <c r="H91" i="69" s="1"/>
  <c r="C18" i="78" s="1"/>
  <c r="I101" i="69"/>
  <c r="J101" i="69" s="1"/>
  <c r="E28" i="78" s="1"/>
  <c r="I100" i="69"/>
  <c r="J100" i="69" s="1"/>
  <c r="E27" i="78" s="1"/>
  <c r="F66" i="69"/>
  <c r="O44" i="89" a="1"/>
  <c r="O44" i="89" s="1"/>
  <c r="O113" i="89" s="1"/>
  <c r="U44" i="89" a="1"/>
  <c r="U44" i="89" s="1"/>
  <c r="J40" i="89" a="1"/>
  <c r="J40" i="89" s="1"/>
  <c r="J109" i="89" s="1"/>
  <c r="I40" i="89" a="1"/>
  <c r="I40" i="89" s="1"/>
  <c r="I109" i="89" s="1"/>
  <c r="AB40" i="89" a="1"/>
  <c r="AB40" i="89" s="1"/>
  <c r="AB109" i="89" s="1"/>
  <c r="X40" i="89" a="1"/>
  <c r="X40" i="89" s="1"/>
  <c r="X109" i="89" s="1"/>
  <c r="T40" i="89" a="1"/>
  <c r="T40" i="89" s="1"/>
  <c r="T109" i="89" s="1"/>
  <c r="H40" i="89" a="1"/>
  <c r="H40" i="89" s="1"/>
  <c r="H109" i="89" s="1"/>
  <c r="R40" i="89" a="1"/>
  <c r="R40" i="89" s="1"/>
  <c r="R109" i="89" s="1"/>
  <c r="Q40" i="89" a="1"/>
  <c r="Q40" i="89" s="1"/>
  <c r="Q109" i="89" s="1"/>
  <c r="G40" i="89" a="1"/>
  <c r="G40" i="89" s="1"/>
  <c r="G109" i="89" s="1"/>
  <c r="I52" i="89" a="1"/>
  <c r="I52" i="89" s="1"/>
  <c r="I121" i="89" s="1"/>
  <c r="G52" i="89" a="1"/>
  <c r="G52" i="89" s="1"/>
  <c r="G121" i="89" s="1"/>
  <c r="X52" i="89" a="1"/>
  <c r="X52" i="89" s="1"/>
  <c r="X121" i="89" s="1"/>
  <c r="Z52" i="89" a="1"/>
  <c r="Z52" i="89" s="1"/>
  <c r="Z121" i="89" s="1"/>
  <c r="H52" i="89" a="1"/>
  <c r="H52" i="89" s="1"/>
  <c r="H121" i="89" s="1"/>
  <c r="Y52" i="89" a="1"/>
  <c r="Y52" i="89" s="1"/>
  <c r="Y121" i="89" s="1"/>
  <c r="AJ52" i="89" a="1"/>
  <c r="AJ52" i="89" s="1"/>
  <c r="AJ121" i="89" s="1"/>
  <c r="AI52" i="89" a="1"/>
  <c r="AI52" i="89" s="1"/>
  <c r="AI121" i="89" s="1"/>
  <c r="AC52" i="89" a="1"/>
  <c r="AC52" i="89" s="1"/>
  <c r="AC121" i="89" s="1"/>
  <c r="K63" i="89" a="1"/>
  <c r="K63" i="89" s="1"/>
  <c r="Q71" i="89" a="1"/>
  <c r="Q71" i="89" s="1"/>
  <c r="Q90" i="89" s="1" a="1"/>
  <c r="Q90" i="89" s="1"/>
  <c r="P59" i="89" a="1"/>
  <c r="P59" i="89" s="1"/>
  <c r="P78" i="89" s="1" a="1"/>
  <c r="P78" i="89" s="1"/>
  <c r="AB63" i="89" a="1"/>
  <c r="AB63" i="89" s="1"/>
  <c r="AF59" i="89" a="1"/>
  <c r="AF59" i="89" s="1"/>
  <c r="AC63" i="89" a="1"/>
  <c r="AC63" i="89" s="1"/>
  <c r="AC82" i="89" s="1" a="1"/>
  <c r="AC82" i="89" s="1"/>
  <c r="AI59" i="89" a="1"/>
  <c r="AI59" i="89" s="1"/>
  <c r="AI78" i="89" s="1" a="1"/>
  <c r="AI78" i="89" s="1"/>
  <c r="I63" i="89" a="1"/>
  <c r="I63" i="89" s="1"/>
  <c r="I82" i="89" s="1" a="1"/>
  <c r="I82" i="89" s="1"/>
  <c r="AG59" i="89" a="1"/>
  <c r="AG59" i="89" s="1"/>
  <c r="AG78" i="89" s="1" a="1"/>
  <c r="AG78" i="89" s="1"/>
  <c r="O59" i="89" a="1"/>
  <c r="O59" i="89" s="1"/>
  <c r="J71" i="89" a="1"/>
  <c r="J71" i="89" s="1"/>
  <c r="J90" i="89" s="1" a="1"/>
  <c r="J90" i="89" s="1"/>
  <c r="H63" i="89" a="1"/>
  <c r="H63" i="89" s="1"/>
  <c r="AG71" i="89" a="1"/>
  <c r="AG71" i="89" s="1"/>
  <c r="I71" i="89" a="1"/>
  <c r="I71" i="89" s="1"/>
  <c r="G63" i="89" a="1"/>
  <c r="G63" i="89" s="1"/>
  <c r="V59" i="89" a="1"/>
  <c r="V59" i="89" s="1"/>
  <c r="AF71" i="89" a="1"/>
  <c r="AF71" i="89" s="1"/>
  <c r="F63" i="89" a="1"/>
  <c r="F63" i="89" s="1"/>
  <c r="N59" i="89" a="1"/>
  <c r="N59" i="89" s="1"/>
  <c r="N78" i="89" s="1" a="1"/>
  <c r="N78" i="89" s="1"/>
  <c r="AE71" i="89" a="1"/>
  <c r="AE71" i="89" s="1"/>
  <c r="M59" i="89" a="1"/>
  <c r="M59" i="89" s="1"/>
  <c r="M78" i="89" s="1" a="1"/>
  <c r="M78" i="89" s="1"/>
  <c r="O52" i="89" a="1"/>
  <c r="O52" i="89" s="1"/>
  <c r="O121" i="89" s="1"/>
  <c r="T63" i="89" a="1"/>
  <c r="T63" i="89" s="1"/>
  <c r="AC71" i="89" a="1"/>
  <c r="AC71" i="89" s="1"/>
  <c r="U40" i="89" a="1"/>
  <c r="U40" i="89" s="1"/>
  <c r="U109" i="89" s="1"/>
  <c r="S52" i="89" a="1"/>
  <c r="S52" i="89" s="1"/>
  <c r="S121" i="89" s="1"/>
  <c r="U63" i="89" a="1"/>
  <c r="U63" i="89" s="1"/>
  <c r="N52" i="89" a="1"/>
  <c r="N52" i="89" s="1"/>
  <c r="N121" i="89" s="1"/>
  <c r="AC59" i="89" a="1"/>
  <c r="AC59" i="89" s="1"/>
  <c r="V63" i="89" a="1"/>
  <c r="V63" i="89" s="1"/>
  <c r="K40" i="89" a="1"/>
  <c r="K40" i="89" s="1"/>
  <c r="K109" i="89" s="1"/>
  <c r="AC40" i="89" a="1"/>
  <c r="AC40" i="89" s="1"/>
  <c r="AC109" i="89" s="1"/>
  <c r="AC117" i="89" s="1"/>
  <c r="AG44" i="89" a="1"/>
  <c r="AG44" i="89" s="1"/>
  <c r="AG113" i="89" s="1"/>
  <c r="R59" i="89" a="1"/>
  <c r="R59" i="89" s="1"/>
  <c r="R78" i="89" s="1" a="1"/>
  <c r="R78" i="89" s="1"/>
  <c r="AJ59" i="89" a="1"/>
  <c r="AJ59" i="89" s="1"/>
  <c r="AJ78" i="89" s="1" a="1"/>
  <c r="AJ78" i="89" s="1"/>
  <c r="S71" i="89" a="1"/>
  <c r="S71" i="89" s="1"/>
  <c r="AA52" i="89" a="1"/>
  <c r="AA52" i="89" s="1"/>
  <c r="AA121" i="89" s="1"/>
  <c r="M63" i="89" a="1"/>
  <c r="M63" i="89" s="1"/>
  <c r="L40" i="89" a="1"/>
  <c r="L40" i="89" s="1"/>
  <c r="L109" i="89" s="1"/>
  <c r="AD40" i="89" a="1"/>
  <c r="AD40" i="89" s="1"/>
  <c r="AD109" i="89" s="1"/>
  <c r="L52" i="89" a="1"/>
  <c r="L52" i="89" s="1"/>
  <c r="L121" i="89" s="1"/>
  <c r="S44" i="89" a="1"/>
  <c r="S44" i="89" s="1"/>
  <c r="S113" i="89" s="1"/>
  <c r="AB52" i="89" a="1"/>
  <c r="AB52" i="89" s="1"/>
  <c r="AB121" i="89" s="1"/>
  <c r="T59" i="89" a="1"/>
  <c r="T59" i="89" s="1"/>
  <c r="N63" i="89" a="1"/>
  <c r="N63" i="89" s="1"/>
  <c r="AJ63" i="89" a="1"/>
  <c r="AJ63" i="89" s="1"/>
  <c r="Z71" i="89" a="1"/>
  <c r="Z71" i="89" s="1"/>
  <c r="O71" i="89" a="1"/>
  <c r="O71" i="89" s="1"/>
  <c r="AA63" i="89" a="1"/>
  <c r="AA63" i="89" s="1"/>
  <c r="P63" i="89" a="1"/>
  <c r="P63" i="89" s="1"/>
  <c r="E63" i="89" a="1"/>
  <c r="E63" i="89" s="1"/>
  <c r="E82" i="89" s="1" a="1"/>
  <c r="E82" i="89" s="1"/>
  <c r="AD59" i="89" a="1"/>
  <c r="AD59" i="89" s="1"/>
  <c r="S59" i="89" a="1"/>
  <c r="S59" i="89" s="1"/>
  <c r="H59" i="89" a="1"/>
  <c r="H59" i="89" s="1"/>
  <c r="AG52" i="89" a="1"/>
  <c r="AG52" i="89" s="1"/>
  <c r="AG121" i="89" s="1"/>
  <c r="V52" i="89" a="1"/>
  <c r="V52" i="89" s="1"/>
  <c r="V121" i="89" s="1"/>
  <c r="K52" i="89" a="1"/>
  <c r="K52" i="89" s="1"/>
  <c r="K121" i="89" s="1"/>
  <c r="AH44" i="89" a="1"/>
  <c r="AH44" i="89" s="1"/>
  <c r="AH113" i="89" s="1"/>
  <c r="W44" i="89" a="1"/>
  <c r="W44" i="89" s="1"/>
  <c r="W113" i="89" s="1"/>
  <c r="L44" i="89" a="1"/>
  <c r="L44" i="89" s="1"/>
  <c r="L113" i="89" s="1"/>
  <c r="Z40" i="89" a="1"/>
  <c r="Z40" i="89" s="1"/>
  <c r="Z109" i="89" s="1"/>
  <c r="O40" i="89" a="1"/>
  <c r="O40" i="89" s="1"/>
  <c r="O109" i="89" s="1"/>
  <c r="AI71" i="89" a="1"/>
  <c r="AI71" i="89" s="1"/>
  <c r="AI90" i="89" s="1" a="1"/>
  <c r="AI90" i="89" s="1"/>
  <c r="X71" i="89" a="1"/>
  <c r="X71" i="89" s="1"/>
  <c r="AD71" i="89" a="1"/>
  <c r="AD71" i="89" s="1"/>
  <c r="R71" i="89" a="1"/>
  <c r="R71" i="89" s="1"/>
  <c r="AI63" i="89" a="1"/>
  <c r="AI63" i="89" s="1"/>
  <c r="L63" i="89" a="1"/>
  <c r="L63" i="89" s="1"/>
  <c r="L82" i="89" s="1" a="1"/>
  <c r="L82" i="89" s="1"/>
  <c r="W59" i="89" a="1"/>
  <c r="W59" i="89" s="1"/>
  <c r="W78" i="89" s="1" a="1"/>
  <c r="W78" i="89" s="1"/>
  <c r="AH52" i="89" a="1"/>
  <c r="AH52" i="89" s="1"/>
  <c r="AH121" i="89" s="1"/>
  <c r="AB44" i="89" a="1"/>
  <c r="AB44" i="89" s="1"/>
  <c r="AB113" i="89" s="1"/>
  <c r="E44" i="89" a="1"/>
  <c r="E44" i="89" s="1"/>
  <c r="E113" i="89" s="1"/>
  <c r="P40" i="89" a="1"/>
  <c r="P40" i="89" s="1"/>
  <c r="P109" i="89" s="1"/>
  <c r="F71" i="89" a="1"/>
  <c r="F71" i="89" s="1"/>
  <c r="W63" i="89" a="1"/>
  <c r="W63" i="89" s="1"/>
  <c r="AH59" i="89" a="1"/>
  <c r="AH59" i="89" s="1"/>
  <c r="K59" i="89" a="1"/>
  <c r="K59" i="89" s="1"/>
  <c r="J52" i="89" a="1"/>
  <c r="J52" i="89" s="1"/>
  <c r="J121" i="89" s="1"/>
  <c r="P44" i="89" a="1"/>
  <c r="P44" i="89" s="1"/>
  <c r="P113" i="89" s="1"/>
  <c r="AA40" i="89" a="1"/>
  <c r="AA40" i="89" s="1"/>
  <c r="AA109" i="89" s="1"/>
  <c r="AB71" i="89" a="1"/>
  <c r="AB71" i="89" s="1"/>
  <c r="P71" i="89" a="1"/>
  <c r="P71" i="89" s="1"/>
  <c r="AG63" i="89" a="1"/>
  <c r="AG63" i="89" s="1"/>
  <c r="AG82" i="89" s="1" a="1"/>
  <c r="AG82" i="89" s="1"/>
  <c r="J63" i="89" a="1"/>
  <c r="J63" i="89" s="1"/>
  <c r="J82" i="89" s="1" a="1"/>
  <c r="J82" i="89" s="1"/>
  <c r="U59" i="89" a="1"/>
  <c r="U59" i="89" s="1"/>
  <c r="T52" i="89" a="1"/>
  <c r="T52" i="89" s="1"/>
  <c r="T121" i="89" s="1"/>
  <c r="Z44" i="89" a="1"/>
  <c r="Z44" i="89" s="1"/>
  <c r="Z113" i="89" s="1"/>
  <c r="Y40" i="89" a="1"/>
  <c r="Y40" i="89" s="1"/>
  <c r="Y109" i="89" s="1"/>
  <c r="AH71" i="89" a="1"/>
  <c r="AH71" i="89" s="1"/>
  <c r="Q59" i="89" a="1"/>
  <c r="Q59" i="89" s="1"/>
  <c r="Q78" i="89" s="1" a="1"/>
  <c r="Q78" i="89" s="1"/>
  <c r="AD52" i="89" a="1"/>
  <c r="AD52" i="89" s="1"/>
  <c r="AD121" i="89" s="1"/>
  <c r="Q52" i="89" a="1"/>
  <c r="Q52" i="89" s="1"/>
  <c r="Q121" i="89" s="1"/>
  <c r="N44" i="89" a="1"/>
  <c r="N44" i="89" s="1"/>
  <c r="N113" i="89" s="1"/>
  <c r="N40" i="89" a="1"/>
  <c r="N40" i="89" s="1"/>
  <c r="N109" i="89" s="1"/>
  <c r="T71" i="89" a="1"/>
  <c r="T71" i="89" s="1"/>
  <c r="G71" i="89" a="1"/>
  <c r="G71" i="89" s="1"/>
  <c r="AD63" i="89" a="1"/>
  <c r="AD63" i="89" s="1"/>
  <c r="AD82" i="89" s="1" a="1"/>
  <c r="AD82" i="89" s="1"/>
  <c r="Q63" i="89" a="1"/>
  <c r="Q63" i="89" s="1"/>
  <c r="Q82" i="89" s="1" a="1"/>
  <c r="Q82" i="89" s="1"/>
  <c r="AH63" i="89" a="1"/>
  <c r="AH63" i="89" s="1"/>
  <c r="AH82" i="89" s="1" a="1"/>
  <c r="AH82" i="89" s="1"/>
  <c r="Z59" i="89" a="1"/>
  <c r="Z59" i="89" s="1"/>
  <c r="Z78" i="89" s="1" a="1"/>
  <c r="Z78" i="89" s="1"/>
  <c r="L59" i="89" a="1"/>
  <c r="L59" i="89" s="1"/>
  <c r="E52" i="89" a="1"/>
  <c r="E52" i="89" s="1"/>
  <c r="E121" i="89" s="1"/>
  <c r="I44" i="89" a="1"/>
  <c r="I44" i="89" s="1"/>
  <c r="I113" i="89" s="1"/>
  <c r="AG40" i="89" a="1"/>
  <c r="AG40" i="89" s="1"/>
  <c r="AG109" i="89" s="1"/>
  <c r="F40" i="89" a="1"/>
  <c r="F40" i="89" s="1"/>
  <c r="F109" i="89" s="1"/>
  <c r="AJ71" i="89" a="1"/>
  <c r="AJ71" i="89" s="1"/>
  <c r="AJ90" i="89" s="1" a="1"/>
  <c r="AJ90" i="89" s="1"/>
  <c r="U71" i="89" a="1"/>
  <c r="U71" i="89" s="1"/>
  <c r="AF63" i="89" a="1"/>
  <c r="AF63" i="89" s="1"/>
  <c r="AF82" i="89" s="1" a="1"/>
  <c r="AF82" i="89" s="1"/>
  <c r="V71" i="89" a="1"/>
  <c r="V71" i="89" s="1"/>
  <c r="V90" i="89" s="1" a="1"/>
  <c r="V90" i="89" s="1"/>
  <c r="H71" i="89" a="1"/>
  <c r="H71" i="89" s="1"/>
  <c r="S63" i="89" a="1"/>
  <c r="S63" i="89" s="1"/>
  <c r="AF52" i="89" a="1"/>
  <c r="AF52" i="89" s="1"/>
  <c r="AF121" i="89" s="1"/>
  <c r="R52" i="89" a="1"/>
  <c r="R52" i="89" s="1"/>
  <c r="R121" i="89" s="1"/>
  <c r="AJ44" i="89" a="1"/>
  <c r="AJ44" i="89" s="1"/>
  <c r="AJ113" i="89" s="1"/>
  <c r="V44" i="89" a="1"/>
  <c r="V44" i="89" s="1"/>
  <c r="V113" i="89" s="1"/>
  <c r="S40" i="89" a="1"/>
  <c r="S40" i="89" s="1"/>
  <c r="S109" i="89" s="1"/>
  <c r="Y59" i="89" a="1"/>
  <c r="Y59" i="89" s="1"/>
  <c r="Y78" i="89" s="1" a="1"/>
  <c r="Y78" i="89" s="1"/>
  <c r="J59" i="89" a="1"/>
  <c r="J59" i="89" s="1"/>
  <c r="J78" i="89" s="1" a="1"/>
  <c r="J78" i="89" s="1"/>
  <c r="AE52" i="89" a="1"/>
  <c r="AE52" i="89" s="1"/>
  <c r="AE121" i="89" s="1"/>
  <c r="H44" i="89" a="1"/>
  <c r="H44" i="89" s="1"/>
  <c r="H113" i="89" s="1"/>
  <c r="AF40" i="89" a="1"/>
  <c r="AF40" i="89" s="1"/>
  <c r="AF109" i="89" s="1"/>
  <c r="E40" i="89" a="1"/>
  <c r="E40" i="89" s="1"/>
  <c r="E109" i="89" s="1"/>
  <c r="E71" i="89" a="1"/>
  <c r="E71" i="89" s="1"/>
  <c r="R63" i="89" a="1"/>
  <c r="R63" i="89" s="1"/>
  <c r="R82" i="89" s="1" a="1"/>
  <c r="R82" i="89" s="1"/>
  <c r="X59" i="89" a="1"/>
  <c r="X59" i="89" s="1"/>
  <c r="P52" i="89" a="1"/>
  <c r="P52" i="89" s="1"/>
  <c r="P121" i="89" s="1"/>
  <c r="G44" i="89" a="1"/>
  <c r="G44" i="89" s="1"/>
  <c r="G113" i="89" s="1"/>
  <c r="AE40" i="89" a="1"/>
  <c r="AE40" i="89" s="1"/>
  <c r="AE109" i="89" s="1"/>
  <c r="R44" i="89" a="1"/>
  <c r="R44" i="89" s="1"/>
  <c r="R113" i="89" s="1"/>
  <c r="AE63" i="89" a="1"/>
  <c r="AE63" i="89" s="1"/>
  <c r="AE82" i="89" s="1" a="1"/>
  <c r="AE82" i="89" s="1"/>
  <c r="W71" i="89" a="1"/>
  <c r="W71" i="89" s="1"/>
  <c r="W90" i="89" s="1" a="1"/>
  <c r="W90" i="89" s="1"/>
  <c r="AI44" i="89" a="1"/>
  <c r="AI44" i="89" s="1"/>
  <c r="AI113" i="89" s="1"/>
  <c r="M40" i="89" a="1"/>
  <c r="M40" i="89" s="1"/>
  <c r="M109" i="89" s="1"/>
  <c r="M52" i="89" a="1"/>
  <c r="M52" i="89" s="1"/>
  <c r="M121" i="89" s="1"/>
  <c r="Y71" i="89" a="1"/>
  <c r="Y71" i="89" s="1"/>
  <c r="M40" i="88" a="1"/>
  <c r="M40" i="88" s="1"/>
  <c r="N40" i="88" a="1"/>
  <c r="N40" i="88" s="1"/>
  <c r="N109" i="88" s="1"/>
  <c r="K46" i="88"/>
  <c r="I40" i="88" a="1"/>
  <c r="I40" i="88" s="1"/>
  <c r="I109" i="88" s="1"/>
  <c r="AH40" i="88" a="1"/>
  <c r="AH40" i="88" s="1"/>
  <c r="AH109" i="88" s="1"/>
  <c r="AG40" i="88" a="1"/>
  <c r="AG40" i="88" s="1"/>
  <c r="AG109" i="88" s="1"/>
  <c r="H40" i="88" a="1"/>
  <c r="H40" i="88" s="1"/>
  <c r="H109" i="88" s="1"/>
  <c r="AA40" i="88" a="1"/>
  <c r="AA40" i="88" s="1"/>
  <c r="AA109" i="88" s="1"/>
  <c r="Y40" i="88" a="1"/>
  <c r="Y40" i="88" s="1"/>
  <c r="Y109" i="88" s="1"/>
  <c r="X40" i="88" a="1"/>
  <c r="X40" i="88" s="1"/>
  <c r="X109" i="88" s="1"/>
  <c r="K40" i="88" a="1"/>
  <c r="K40" i="88" s="1"/>
  <c r="K109" i="88" s="1"/>
  <c r="Z40" i="88" a="1"/>
  <c r="Z40" i="88" s="1"/>
  <c r="Z109" i="88" s="1"/>
  <c r="G40" i="88" a="1"/>
  <c r="G40" i="88" s="1"/>
  <c r="G109" i="88" s="1"/>
  <c r="U40" i="88" a="1"/>
  <c r="U40" i="88" s="1"/>
  <c r="U109" i="88" s="1"/>
  <c r="R44" i="88" a="1"/>
  <c r="R44" i="88" s="1"/>
  <c r="R113" i="88" s="1"/>
  <c r="Q44" i="88" a="1"/>
  <c r="Q44" i="88" s="1"/>
  <c r="Q113" i="88" s="1"/>
  <c r="Y44" i="88" a="1"/>
  <c r="Y44" i="88" s="1"/>
  <c r="Y113" i="88" s="1"/>
  <c r="I44" i="88" a="1"/>
  <c r="I44" i="88" s="1"/>
  <c r="I113" i="88" s="1"/>
  <c r="H44" i="88" a="1"/>
  <c r="H44" i="88" s="1"/>
  <c r="H113" i="88" s="1"/>
  <c r="V44" i="88" a="1"/>
  <c r="V44" i="88" s="1"/>
  <c r="V113" i="88" s="1"/>
  <c r="E44" i="88" a="1"/>
  <c r="E44" i="88" s="1"/>
  <c r="E113" i="88" s="1"/>
  <c r="W44" i="88" a="1"/>
  <c r="W44" i="88" s="1"/>
  <c r="W113" i="88" s="1"/>
  <c r="G44" i="88" a="1"/>
  <c r="G44" i="88" s="1"/>
  <c r="G113" i="88" s="1"/>
  <c r="U44" i="88" a="1"/>
  <c r="U44" i="88" s="1"/>
  <c r="U113" i="88" s="1"/>
  <c r="AB40" i="88" a="1"/>
  <c r="AB40" i="88" s="1"/>
  <c r="AB109" i="88" s="1"/>
  <c r="N44" i="88" a="1"/>
  <c r="N44" i="88" s="1"/>
  <c r="N113" i="88" s="1"/>
  <c r="AH44" i="88" a="1"/>
  <c r="AH44" i="88" s="1"/>
  <c r="AH113" i="88" s="1"/>
  <c r="Z52" i="88" a="1"/>
  <c r="Z52" i="88" s="1"/>
  <c r="Z121" i="88" s="1"/>
  <c r="Y52" i="88" a="1"/>
  <c r="Y52" i="88" s="1"/>
  <c r="Y121" i="88" s="1"/>
  <c r="L52" i="88" a="1"/>
  <c r="L52" i="88" s="1"/>
  <c r="L121" i="88" s="1"/>
  <c r="AI52" i="88" a="1"/>
  <c r="AI52" i="88" s="1"/>
  <c r="AI121" i="88" s="1"/>
  <c r="T52" i="88" a="1"/>
  <c r="T52" i="88" s="1"/>
  <c r="T121" i="88" s="1"/>
  <c r="S52" i="88" a="1"/>
  <c r="S52" i="88" s="1"/>
  <c r="S121" i="88" s="1"/>
  <c r="AF52" i="88" a="1"/>
  <c r="AF52" i="88" s="1"/>
  <c r="AF121" i="88" s="1"/>
  <c r="P52" i="88" a="1"/>
  <c r="P52" i="88" s="1"/>
  <c r="P121" i="88" s="1"/>
  <c r="AH52" i="88" a="1"/>
  <c r="AH52" i="88" s="1"/>
  <c r="AH121" i="88" s="1"/>
  <c r="AG52" i="88" a="1"/>
  <c r="AG52" i="88" s="1"/>
  <c r="AG121" i="88" s="1"/>
  <c r="Q52" i="88" a="1"/>
  <c r="Q52" i="88" s="1"/>
  <c r="Q121" i="88" s="1"/>
  <c r="H52" i="88" a="1"/>
  <c r="H52" i="88" s="1"/>
  <c r="H121" i="88" s="1"/>
  <c r="AC40" i="88" a="1"/>
  <c r="AC40" i="88" s="1"/>
  <c r="AC109" i="88" s="1"/>
  <c r="AC52" i="88" a="1"/>
  <c r="AC52" i="88" s="1"/>
  <c r="AC121" i="88" s="1"/>
  <c r="I52" i="88" a="1"/>
  <c r="I52" i="88" s="1"/>
  <c r="I121" i="88" s="1"/>
  <c r="AD40" i="88" a="1"/>
  <c r="AD40" i="88" s="1"/>
  <c r="AD109" i="88" s="1"/>
  <c r="P44" i="88" a="1"/>
  <c r="P44" i="88" s="1"/>
  <c r="P113" i="88" s="1"/>
  <c r="AE52" i="88" a="1"/>
  <c r="AE52" i="88" s="1"/>
  <c r="AE121" i="88" s="1"/>
  <c r="O44" i="88" a="1"/>
  <c r="O44" i="88" s="1"/>
  <c r="O113" i="88" s="1"/>
  <c r="E40" i="88" a="1"/>
  <c r="E40" i="88" s="1"/>
  <c r="E109" i="88" s="1"/>
  <c r="J52" i="88" a="1"/>
  <c r="J52" i="88" s="1"/>
  <c r="J121" i="88" s="1"/>
  <c r="AD52" i="88" a="1"/>
  <c r="AD52" i="88" s="1"/>
  <c r="AD121" i="88" s="1"/>
  <c r="G52" i="88" a="1"/>
  <c r="G52" i="88" s="1"/>
  <c r="G121" i="88" s="1"/>
  <c r="AJ44" i="88" a="1"/>
  <c r="AJ44" i="88" s="1"/>
  <c r="AJ113" i="88" s="1"/>
  <c r="X44" i="88" a="1"/>
  <c r="X44" i="88" s="1"/>
  <c r="X113" i="88" s="1"/>
  <c r="AI40" i="88" a="1"/>
  <c r="AI40" i="88" s="1"/>
  <c r="AI109" i="88" s="1"/>
  <c r="L40" i="88" a="1"/>
  <c r="L40" i="88" s="1"/>
  <c r="L109" i="88" s="1"/>
  <c r="R52" i="88" a="1"/>
  <c r="R52" i="88" s="1"/>
  <c r="R121" i="88" s="1"/>
  <c r="AI44" i="88" a="1"/>
  <c r="AI44" i="88" s="1"/>
  <c r="AI113" i="88" s="1"/>
  <c r="L44" i="88" a="1"/>
  <c r="L44" i="88" s="1"/>
  <c r="L113" i="88" s="1"/>
  <c r="W40" i="88" a="1"/>
  <c r="W40" i="88" s="1"/>
  <c r="W109" i="88" s="1"/>
  <c r="V40" i="88" a="1"/>
  <c r="V40" i="88" s="1"/>
  <c r="V109" i="88" s="1"/>
  <c r="F44" i="88" a="1"/>
  <c r="F44" i="88" s="1"/>
  <c r="F113" i="88" s="1"/>
  <c r="AE44" i="88" a="1"/>
  <c r="AE44" i="88" s="1"/>
  <c r="AE113" i="88" s="1"/>
  <c r="N52" i="88" a="1"/>
  <c r="N52" i="88" s="1"/>
  <c r="N121" i="88" s="1"/>
  <c r="J40" i="88" a="1"/>
  <c r="J40" i="88" s="1"/>
  <c r="J109" i="88" s="1"/>
  <c r="AJ40" i="88" a="1"/>
  <c r="AJ40" i="88" s="1"/>
  <c r="AJ109" i="88" s="1"/>
  <c r="S44" i="88" a="1"/>
  <c r="S44" i="88" s="1"/>
  <c r="S113" i="88" s="1"/>
  <c r="AA52" i="88" a="1"/>
  <c r="AA52" i="88" s="1"/>
  <c r="AA121" i="88" s="1"/>
  <c r="E40" i="87" a="1"/>
  <c r="E40" i="87" s="1"/>
  <c r="E109" i="87" s="1"/>
  <c r="AH44" i="87" a="1"/>
  <c r="AH44" i="87" s="1"/>
  <c r="AH113" i="87" s="1"/>
  <c r="C16" i="87"/>
  <c r="N99" i="87" s="1"/>
  <c r="AA52" i="87" a="1"/>
  <c r="AA52" i="87" s="1"/>
  <c r="AA121" i="87" s="1"/>
  <c r="U44" i="87" a="1"/>
  <c r="U44" i="87" s="1"/>
  <c r="U113" i="87" s="1"/>
  <c r="AF40" i="87" a="1"/>
  <c r="AF40" i="87" s="1"/>
  <c r="AF109" i="87" s="1"/>
  <c r="I40" i="87" a="1"/>
  <c r="I40" i="87" s="1"/>
  <c r="I109" i="87" s="1"/>
  <c r="O52" i="87" a="1"/>
  <c r="O52" i="87" s="1"/>
  <c r="O121" i="87" s="1"/>
  <c r="AF44" i="87" a="1"/>
  <c r="AF44" i="87" s="1"/>
  <c r="AF113" i="87" s="1"/>
  <c r="I44" i="87" a="1"/>
  <c r="I44" i="87" s="1"/>
  <c r="I113" i="87" s="1"/>
  <c r="T40" i="87" a="1"/>
  <c r="T40" i="87" s="1"/>
  <c r="T109" i="87" s="1"/>
  <c r="T52" i="87" a="1"/>
  <c r="T52" i="87" s="1"/>
  <c r="T121" i="87" s="1"/>
  <c r="Y44" i="87" a="1"/>
  <c r="Y44" i="87" s="1"/>
  <c r="Y113" i="87" s="1"/>
  <c r="L44" i="87" a="1"/>
  <c r="L44" i="87" s="1"/>
  <c r="L113" i="87" s="1"/>
  <c r="AF52" i="87" a="1"/>
  <c r="AF52" i="87" s="1"/>
  <c r="AF121" i="87" s="1"/>
  <c r="G52" i="87" a="1"/>
  <c r="G52" i="87" s="1"/>
  <c r="G121" i="87" s="1"/>
  <c r="X44" i="87" a="1"/>
  <c r="X44" i="87" s="1"/>
  <c r="X113" i="87" s="1"/>
  <c r="AB40" i="87" a="1"/>
  <c r="AB40" i="87" s="1"/>
  <c r="AB109" i="87" s="1"/>
  <c r="O40" i="87" a="1"/>
  <c r="O40" i="87" s="1"/>
  <c r="O109" i="87" s="1"/>
  <c r="S52" i="87" a="1"/>
  <c r="S52" i="87" s="1"/>
  <c r="S121" i="87" s="1"/>
  <c r="K44" i="87" a="1"/>
  <c r="K44" i="87" s="1"/>
  <c r="K113" i="87" s="1"/>
  <c r="AA40" i="87" a="1"/>
  <c r="AA40" i="87" s="1"/>
  <c r="AA109" i="87" s="1"/>
  <c r="AE52" i="87" a="1"/>
  <c r="AE52" i="87" s="1"/>
  <c r="AE121" i="87" s="1"/>
  <c r="F52" i="87" a="1"/>
  <c r="F52" i="87" s="1"/>
  <c r="F121" i="87" s="1"/>
  <c r="AJ44" i="87" a="1"/>
  <c r="AJ44" i="87" s="1"/>
  <c r="AJ113" i="87" s="1"/>
  <c r="W44" i="87" a="1"/>
  <c r="W44" i="87" s="1"/>
  <c r="W113" i="87" s="1"/>
  <c r="N40" i="87" a="1"/>
  <c r="N40" i="87" s="1"/>
  <c r="N109" i="87" s="1"/>
  <c r="R52" i="87" a="1"/>
  <c r="R52" i="87" s="1"/>
  <c r="R121" i="87" s="1"/>
  <c r="AI44" i="87" a="1"/>
  <c r="AI44" i="87" s="1"/>
  <c r="AI113" i="87" s="1"/>
  <c r="J44" i="87" a="1"/>
  <c r="J44" i="87" s="1"/>
  <c r="J113" i="87" s="1"/>
  <c r="Z40" i="87" a="1"/>
  <c r="Z40" i="87" s="1"/>
  <c r="Z109" i="87" s="1"/>
  <c r="Y52" i="87" a="1"/>
  <c r="Y52" i="87" s="1"/>
  <c r="Y121" i="87" s="1"/>
  <c r="T44" i="87" a="1"/>
  <c r="T44" i="87" s="1"/>
  <c r="T113" i="87" s="1"/>
  <c r="E44" i="87" a="1"/>
  <c r="E44" i="87" s="1"/>
  <c r="E113" i="87" s="1"/>
  <c r="I52" i="87" a="1"/>
  <c r="I52" i="87" s="1"/>
  <c r="I121" i="87" s="1"/>
  <c r="AI40" i="87" a="1"/>
  <c r="AI40" i="87" s="1"/>
  <c r="AI109" i="87" s="1"/>
  <c r="S40" i="87" a="1"/>
  <c r="S40" i="87" s="1"/>
  <c r="S109" i="87" s="1"/>
  <c r="X52" i="87" a="1"/>
  <c r="X52" i="87" s="1"/>
  <c r="X121" i="87" s="1"/>
  <c r="S44" i="87" a="1"/>
  <c r="S44" i="87" s="1"/>
  <c r="S113" i="87" s="1"/>
  <c r="AA44" i="87" a="1"/>
  <c r="AA44" i="87" s="1"/>
  <c r="AA113" i="87" s="1"/>
  <c r="N52" i="87" a="1"/>
  <c r="N52" i="87" s="1"/>
  <c r="N121" i="87" s="1"/>
  <c r="AH52" i="87" a="1"/>
  <c r="AH52" i="87" s="1"/>
  <c r="AH121" i="87" s="1"/>
  <c r="L40" i="87" a="1"/>
  <c r="L40" i="87" s="1"/>
  <c r="L109" i="87" s="1"/>
  <c r="AE40" i="87" a="1"/>
  <c r="AE40" i="87" s="1"/>
  <c r="AE109" i="87" s="1"/>
  <c r="G44" i="87" a="1"/>
  <c r="G44" i="87" s="1"/>
  <c r="G113" i="87" s="1"/>
  <c r="AI52" i="87" a="1"/>
  <c r="AI52" i="87" s="1"/>
  <c r="AI121" i="87" s="1"/>
  <c r="AB44" i="87" a="1"/>
  <c r="AB44" i="87" s="1"/>
  <c r="AB113" i="87" s="1"/>
  <c r="P52" i="87" a="1"/>
  <c r="P52" i="87" s="1"/>
  <c r="P121" i="87" s="1"/>
  <c r="M40" i="87" a="1"/>
  <c r="M40" i="87" s="1"/>
  <c r="M109" i="87" s="1"/>
  <c r="AG40" i="87" a="1"/>
  <c r="AG40" i="87" s="1"/>
  <c r="AG109" i="87" s="1"/>
  <c r="H44" i="87" a="1"/>
  <c r="H44" i="87" s="1"/>
  <c r="H113" i="87" s="1"/>
  <c r="AJ52" i="87" a="1"/>
  <c r="AJ52" i="87" s="1"/>
  <c r="AJ121" i="87" s="1"/>
  <c r="P40" i="87" a="1"/>
  <c r="P40" i="87" s="1"/>
  <c r="P109" i="87" s="1"/>
  <c r="AC44" i="87" a="1"/>
  <c r="AC44" i="87" s="1"/>
  <c r="AC113" i="87" s="1"/>
  <c r="Q52" i="87" a="1"/>
  <c r="Q52" i="87" s="1"/>
  <c r="Q121" i="87" s="1"/>
  <c r="Q40" i="87" a="1"/>
  <c r="Q40" i="87" s="1"/>
  <c r="Q109" i="87" s="1"/>
  <c r="AH40" i="87" a="1"/>
  <c r="AH40" i="87" s="1"/>
  <c r="AH109" i="87" s="1"/>
  <c r="M44" i="87" a="1"/>
  <c r="M44" i="87" s="1"/>
  <c r="M113" i="87" s="1"/>
  <c r="AD44" i="87" a="1"/>
  <c r="AD44" i="87" s="1"/>
  <c r="AD113" i="87" s="1"/>
  <c r="R40" i="87" a="1"/>
  <c r="R40" i="87" s="1"/>
  <c r="R109" i="87" s="1"/>
  <c r="AJ40" i="87" a="1"/>
  <c r="AJ40" i="87" s="1"/>
  <c r="AJ109" i="87" s="1"/>
  <c r="N44" i="87" a="1"/>
  <c r="N44" i="87" s="1"/>
  <c r="N113" i="87" s="1"/>
  <c r="U52" i="87" a="1"/>
  <c r="U52" i="87" s="1"/>
  <c r="U121" i="87" s="1"/>
  <c r="AE44" i="87" a="1"/>
  <c r="AE44" i="87" s="1"/>
  <c r="AE113" i="87" s="1"/>
  <c r="U40" i="87" a="1"/>
  <c r="U40" i="87" s="1"/>
  <c r="U109" i="87" s="1"/>
  <c r="O44" i="87" a="1"/>
  <c r="O44" i="87" s="1"/>
  <c r="O113" i="87" s="1"/>
  <c r="V52" i="87" a="1"/>
  <c r="V52" i="87" s="1"/>
  <c r="V121" i="87" s="1"/>
  <c r="AG44" i="87" a="1"/>
  <c r="AG44" i="87" s="1"/>
  <c r="AG113" i="87" s="1"/>
  <c r="V40" i="87" a="1"/>
  <c r="V40" i="87" s="1"/>
  <c r="V109" i="87" s="1"/>
  <c r="P44" i="87" a="1"/>
  <c r="P44" i="87" s="1"/>
  <c r="P113" i="87" s="1"/>
  <c r="W52" i="87" a="1"/>
  <c r="W52" i="87" s="1"/>
  <c r="W121" i="87" s="1"/>
  <c r="F40" i="87" a="1"/>
  <c r="F40" i="87" s="1"/>
  <c r="F109" i="87" s="1"/>
  <c r="W40" i="87" a="1"/>
  <c r="W40" i="87" s="1"/>
  <c r="W109" i="87" s="1"/>
  <c r="Q44" i="87" a="1"/>
  <c r="Q44" i="87" s="1"/>
  <c r="Q113" i="87" s="1"/>
  <c r="E52" i="87" a="1"/>
  <c r="E52" i="87" s="1"/>
  <c r="E121" i="87" s="1"/>
  <c r="Z52" i="87" a="1"/>
  <c r="Z52" i="87" s="1"/>
  <c r="Z121" i="87" s="1"/>
  <c r="H52" i="87" a="1"/>
  <c r="H52" i="87" s="1"/>
  <c r="H121" i="87" s="1"/>
  <c r="Z40" i="86" a="1"/>
  <c r="Z40" i="86" s="1"/>
  <c r="Z109" i="86" s="1"/>
  <c r="R40" i="86" a="1"/>
  <c r="R40" i="86" s="1"/>
  <c r="R109" i="86" s="1"/>
  <c r="C16" i="86"/>
  <c r="N99" i="86" s="1"/>
  <c r="AD52" i="86" a="1"/>
  <c r="AD52" i="86" s="1"/>
  <c r="AD121" i="86" s="1"/>
  <c r="S52" i="86" a="1"/>
  <c r="S52" i="86" s="1"/>
  <c r="S121" i="86" s="1"/>
  <c r="H52" i="86" a="1"/>
  <c r="H52" i="86" s="1"/>
  <c r="H121" i="86" s="1"/>
  <c r="AE44" i="86" a="1"/>
  <c r="AE44" i="86" s="1"/>
  <c r="AE113" i="86" s="1"/>
  <c r="T44" i="86" a="1"/>
  <c r="T44" i="86" s="1"/>
  <c r="T113" i="86" s="1"/>
  <c r="I44" i="86" a="1"/>
  <c r="I44" i="86" s="1"/>
  <c r="I113" i="86" s="1"/>
  <c r="AH40" i="86" a="1"/>
  <c r="AH40" i="86" s="1"/>
  <c r="AH109" i="86" s="1"/>
  <c r="W40" i="86" a="1"/>
  <c r="W40" i="86" s="1"/>
  <c r="W109" i="86" s="1"/>
  <c r="L40" i="86" a="1"/>
  <c r="L40" i="86" s="1"/>
  <c r="L109" i="86" s="1"/>
  <c r="AC52" i="86" a="1"/>
  <c r="AC52" i="86" s="1"/>
  <c r="AC121" i="86" s="1"/>
  <c r="R52" i="86" a="1"/>
  <c r="R52" i="86" s="1"/>
  <c r="R121" i="86" s="1"/>
  <c r="G52" i="86" a="1"/>
  <c r="G52" i="86" s="1"/>
  <c r="G121" i="86" s="1"/>
  <c r="AD44" i="86" a="1"/>
  <c r="AD44" i="86" s="1"/>
  <c r="AD113" i="86" s="1"/>
  <c r="S44" i="86" a="1"/>
  <c r="S44" i="86" s="1"/>
  <c r="S113" i="86" s="1"/>
  <c r="H44" i="86" a="1"/>
  <c r="H44" i="86" s="1"/>
  <c r="H113" i="86" s="1"/>
  <c r="AG40" i="86" a="1"/>
  <c r="AG40" i="86" s="1"/>
  <c r="AG109" i="86" s="1"/>
  <c r="V40" i="86" a="1"/>
  <c r="V40" i="86" s="1"/>
  <c r="V109" i="86" s="1"/>
  <c r="K40" i="86" a="1"/>
  <c r="K40" i="86" s="1"/>
  <c r="K109" i="86" s="1"/>
  <c r="AI52" i="86" a="1"/>
  <c r="AI52" i="86" s="1"/>
  <c r="AI121" i="86" s="1"/>
  <c r="J52" i="86" a="1"/>
  <c r="J52" i="86" s="1"/>
  <c r="J121" i="86" s="1"/>
  <c r="Z44" i="86" a="1"/>
  <c r="Z44" i="86" s="1"/>
  <c r="Z113" i="86" s="1"/>
  <c r="Q40" i="86" a="1"/>
  <c r="Q40" i="86" s="1"/>
  <c r="Q109" i="86" s="1"/>
  <c r="V52" i="86" a="1"/>
  <c r="V52" i="86" s="1"/>
  <c r="V121" i="86" s="1"/>
  <c r="M44" i="86" a="1"/>
  <c r="M44" i="86" s="1"/>
  <c r="M113" i="86" s="1"/>
  <c r="AC40" i="86" a="1"/>
  <c r="AC40" i="86" s="1"/>
  <c r="AC109" i="86" s="1"/>
  <c r="AH52" i="86" a="1"/>
  <c r="AH52" i="86" s="1"/>
  <c r="AH121" i="86" s="1"/>
  <c r="I52" i="86" a="1"/>
  <c r="I52" i="86" s="1"/>
  <c r="I121" i="86" s="1"/>
  <c r="Y44" i="86" a="1"/>
  <c r="Y44" i="86" s="1"/>
  <c r="Y113" i="86" s="1"/>
  <c r="P40" i="86" a="1"/>
  <c r="P40" i="86" s="1"/>
  <c r="P109" i="86" s="1"/>
  <c r="U52" i="86" a="1"/>
  <c r="U52" i="86" s="1"/>
  <c r="U121" i="86" s="1"/>
  <c r="L44" i="86" a="1"/>
  <c r="L44" i="86" s="1"/>
  <c r="L113" i="86" s="1"/>
  <c r="AB40" i="86" a="1"/>
  <c r="AB40" i="86" s="1"/>
  <c r="AB109" i="86" s="1"/>
  <c r="AG52" i="86" a="1"/>
  <c r="AG52" i="86" s="1"/>
  <c r="AG121" i="86" s="1"/>
  <c r="X44" i="86" a="1"/>
  <c r="X44" i="86" s="1"/>
  <c r="X113" i="86" s="1"/>
  <c r="O40" i="86" a="1"/>
  <c r="O40" i="86" s="1"/>
  <c r="O109" i="86" s="1"/>
  <c r="O52" i="86" a="1"/>
  <c r="O52" i="86" s="1"/>
  <c r="O121" i="86" s="1"/>
  <c r="AB44" i="86" a="1"/>
  <c r="AB44" i="86" s="1"/>
  <c r="AB113" i="86" s="1"/>
  <c r="Y40" i="86" a="1"/>
  <c r="Y40" i="86" s="1"/>
  <c r="Y109" i="86" s="1"/>
  <c r="AE52" i="86" a="1"/>
  <c r="AE52" i="86" s="1"/>
  <c r="AE121" i="86" s="1"/>
  <c r="J44" i="86" a="1"/>
  <c r="J44" i="86" s="1"/>
  <c r="J113" i="86" s="1"/>
  <c r="H40" i="86" a="1"/>
  <c r="H40" i="86" s="1"/>
  <c r="H109" i="86" s="1"/>
  <c r="N52" i="86" a="1"/>
  <c r="N52" i="86" s="1"/>
  <c r="N121" i="86" s="1"/>
  <c r="AA44" i="86" a="1"/>
  <c r="AA44" i="86" s="1"/>
  <c r="AA113" i="86" s="1"/>
  <c r="X40" i="86" a="1"/>
  <c r="X40" i="86" s="1"/>
  <c r="X109" i="86" s="1"/>
  <c r="G40" i="86" a="1"/>
  <c r="G40" i="86" s="1"/>
  <c r="G109" i="86" s="1"/>
  <c r="AB52" i="86" a="1"/>
  <c r="AB52" i="86" s="1"/>
  <c r="AB121" i="86" s="1"/>
  <c r="M52" i="86" a="1"/>
  <c r="M52" i="86" s="1"/>
  <c r="M121" i="86" s="1"/>
  <c r="G44" i="86" a="1"/>
  <c r="G44" i="86" s="1"/>
  <c r="G113" i="86" s="1"/>
  <c r="W44" i="86" a="1"/>
  <c r="W44" i="86" s="1"/>
  <c r="W113" i="86" s="1"/>
  <c r="U40" i="86" a="1"/>
  <c r="U40" i="86" s="1"/>
  <c r="U109" i="86" s="1"/>
  <c r="F40" i="86" a="1"/>
  <c r="F40" i="86" s="1"/>
  <c r="F109" i="86" s="1"/>
  <c r="AA52" i="86" a="1"/>
  <c r="AA52" i="86" s="1"/>
  <c r="AA121" i="86" s="1"/>
  <c r="L52" i="86" a="1"/>
  <c r="L52" i="86" s="1"/>
  <c r="L121" i="86" s="1"/>
  <c r="F44" i="86" a="1"/>
  <c r="F44" i="86" s="1"/>
  <c r="F113" i="86" s="1"/>
  <c r="V44" i="86" a="1"/>
  <c r="V44" i="86" s="1"/>
  <c r="V113" i="86" s="1"/>
  <c r="T40" i="86" a="1"/>
  <c r="T40" i="86" s="1"/>
  <c r="T109" i="86" s="1"/>
  <c r="Z52" i="86" a="1"/>
  <c r="Z52" i="86" s="1"/>
  <c r="Z121" i="86" s="1"/>
  <c r="K52" i="86" a="1"/>
  <c r="K52" i="86" s="1"/>
  <c r="K121" i="86" s="1"/>
  <c r="E44" i="86" a="1"/>
  <c r="E44" i="86" s="1"/>
  <c r="E113" i="86" s="1"/>
  <c r="AJ40" i="86" a="1"/>
  <c r="AJ40" i="86" s="1"/>
  <c r="AJ109" i="86" s="1"/>
  <c r="AJ44" i="86" a="1"/>
  <c r="AJ44" i="86" s="1"/>
  <c r="AJ113" i="86" s="1"/>
  <c r="U44" i="86" a="1"/>
  <c r="U44" i="86" s="1"/>
  <c r="U113" i="86" s="1"/>
  <c r="S40" i="86" a="1"/>
  <c r="S40" i="86" s="1"/>
  <c r="S109" i="86" s="1"/>
  <c r="Y52" i="86" a="1"/>
  <c r="Y52" i="86" s="1"/>
  <c r="Y121" i="86" s="1"/>
  <c r="F52" i="86" a="1"/>
  <c r="F52" i="86" s="1"/>
  <c r="F121" i="86" s="1"/>
  <c r="J40" i="86" a="1"/>
  <c r="J40" i="86" s="1"/>
  <c r="J109" i="86" s="1"/>
  <c r="R44" i="86" a="1"/>
  <c r="R44" i="86" s="1"/>
  <c r="R113" i="86" s="1"/>
  <c r="AI40" i="86" a="1"/>
  <c r="AI40" i="86" s="1"/>
  <c r="AI109" i="86" s="1"/>
  <c r="I40" i="86" a="1"/>
  <c r="I40" i="86" s="1"/>
  <c r="I109" i="86" s="1"/>
  <c r="Q44" i="86" a="1"/>
  <c r="Q44" i="86" s="1"/>
  <c r="Q113" i="86" s="1"/>
  <c r="AF40" i="86" a="1"/>
  <c r="AF40" i="86" s="1"/>
  <c r="AF109" i="86" s="1"/>
  <c r="AA40" i="86" a="1"/>
  <c r="AA40" i="86" s="1"/>
  <c r="AA109" i="86" s="1"/>
  <c r="Q52" i="86" a="1"/>
  <c r="Q52" i="86" s="1"/>
  <c r="Q121" i="86" s="1"/>
  <c r="T44" i="85" a="1"/>
  <c r="T44" i="85" s="1"/>
  <c r="AH44" i="85" a="1"/>
  <c r="AH44" i="85" s="1"/>
  <c r="AH113" i="85" s="1"/>
  <c r="C16" i="85"/>
  <c r="N99" i="85" s="1"/>
  <c r="E16" i="85"/>
  <c r="N105" i="85" s="1"/>
  <c r="W40" i="85" a="1"/>
  <c r="W40" i="85" s="1"/>
  <c r="W109" i="85" s="1"/>
  <c r="Y44" i="85" a="1"/>
  <c r="Y44" i="85" s="1"/>
  <c r="Y113" i="85" s="1"/>
  <c r="Z52" i="85" a="1"/>
  <c r="Z52" i="85" s="1"/>
  <c r="Z121" i="85" s="1"/>
  <c r="O52" i="85" a="1"/>
  <c r="O52" i="85" s="1"/>
  <c r="O121" i="85" s="1"/>
  <c r="AE52" i="85" a="1"/>
  <c r="AE52" i="85" s="1"/>
  <c r="AE121" i="85" s="1"/>
  <c r="S52" i="85" a="1"/>
  <c r="S52" i="85" s="1"/>
  <c r="S121" i="85" s="1"/>
  <c r="G52" i="85" a="1"/>
  <c r="G52" i="85" s="1"/>
  <c r="G121" i="85" s="1"/>
  <c r="AH52" i="85" a="1"/>
  <c r="AH52" i="85" s="1"/>
  <c r="AH121" i="85" s="1"/>
  <c r="H52" i="85" a="1"/>
  <c r="H52" i="85" s="1"/>
  <c r="H121" i="85" s="1"/>
  <c r="AG52" i="85" a="1"/>
  <c r="AG52" i="85" s="1"/>
  <c r="AG121" i="85" s="1"/>
  <c r="T52" i="85" a="1"/>
  <c r="T52" i="85" s="1"/>
  <c r="T121" i="85" s="1"/>
  <c r="F52" i="85" a="1"/>
  <c r="F52" i="85" s="1"/>
  <c r="F121" i="85" s="1"/>
  <c r="U52" i="85" a="1"/>
  <c r="U52" i="85" s="1"/>
  <c r="U121" i="85" s="1"/>
  <c r="Y52" i="85" a="1"/>
  <c r="Y52" i="85" s="1"/>
  <c r="Y121" i="85" s="1"/>
  <c r="J52" i="85" a="1"/>
  <c r="J52" i="85" s="1"/>
  <c r="J121" i="85" s="1"/>
  <c r="I52" i="85" a="1"/>
  <c r="I52" i="85" s="1"/>
  <c r="I121" i="85" s="1"/>
  <c r="W52" i="85" a="1"/>
  <c r="W52" i="85" s="1"/>
  <c r="W121" i="85" s="1"/>
  <c r="X52" i="85" a="1"/>
  <c r="X52" i="85" s="1"/>
  <c r="X121" i="85" s="1"/>
  <c r="X40" i="85" a="1"/>
  <c r="X40" i="85" s="1"/>
  <c r="X109" i="85" s="1"/>
  <c r="Z44" i="85" a="1"/>
  <c r="Z44" i="85" s="1"/>
  <c r="Z113" i="85" s="1"/>
  <c r="K52" i="85" a="1"/>
  <c r="K52" i="85" s="1"/>
  <c r="K121" i="85" s="1"/>
  <c r="AC44" i="85" a="1"/>
  <c r="AC44" i="85" s="1"/>
  <c r="AC113" i="85" s="1"/>
  <c r="M52" i="85" a="1"/>
  <c r="M52" i="85" s="1"/>
  <c r="M121" i="85" s="1"/>
  <c r="AD40" i="85" a="1"/>
  <c r="AD40" i="85" s="1"/>
  <c r="AD109" i="85" s="1"/>
  <c r="S40" i="85" a="1"/>
  <c r="S40" i="85" s="1"/>
  <c r="S109" i="85" s="1"/>
  <c r="H40" i="85" a="1"/>
  <c r="H40" i="85" s="1"/>
  <c r="H109" i="85" s="1"/>
  <c r="Y40" i="85" a="1"/>
  <c r="Y40" i="85" s="1"/>
  <c r="Y109" i="85" s="1"/>
  <c r="M40" i="85" a="1"/>
  <c r="M40" i="85" s="1"/>
  <c r="M109" i="85" s="1"/>
  <c r="AF40" i="85" a="1"/>
  <c r="AF40" i="85" s="1"/>
  <c r="AF109" i="85" s="1"/>
  <c r="R40" i="85" a="1"/>
  <c r="R40" i="85" s="1"/>
  <c r="R109" i="85" s="1"/>
  <c r="E40" i="85" a="1"/>
  <c r="E40" i="85" s="1"/>
  <c r="E109" i="85" s="1"/>
  <c r="G40" i="85" a="1"/>
  <c r="G40" i="85" s="1"/>
  <c r="G109" i="85" s="1"/>
  <c r="V40" i="85" a="1"/>
  <c r="V40" i="85" s="1"/>
  <c r="V109" i="85" s="1"/>
  <c r="AJ40" i="85" a="1"/>
  <c r="AJ40" i="85" s="1"/>
  <c r="AJ109" i="85" s="1"/>
  <c r="F40" i="85" a="1"/>
  <c r="F40" i="85" s="1"/>
  <c r="F109" i="85" s="1"/>
  <c r="U40" i="85" a="1"/>
  <c r="U40" i="85" s="1"/>
  <c r="U109" i="85" s="1"/>
  <c r="AI40" i="85" a="1"/>
  <c r="AI40" i="85" s="1"/>
  <c r="AI109" i="85" s="1"/>
  <c r="AA44" i="85" a="1"/>
  <c r="AA44" i="85" s="1"/>
  <c r="AA113" i="85" s="1"/>
  <c r="P44" i="85" a="1"/>
  <c r="P44" i="85" s="1"/>
  <c r="P113" i="85" s="1"/>
  <c r="E44" i="85" a="1"/>
  <c r="E44" i="85" s="1"/>
  <c r="E113" i="85" s="1"/>
  <c r="AD44" i="85" a="1"/>
  <c r="AD44" i="85" s="1"/>
  <c r="AD113" i="85" s="1"/>
  <c r="R44" i="85" a="1"/>
  <c r="R44" i="85" s="1"/>
  <c r="R113" i="85" s="1"/>
  <c r="AF44" i="85" a="1"/>
  <c r="AF44" i="85" s="1"/>
  <c r="AF113" i="85" s="1"/>
  <c r="S44" i="85" a="1"/>
  <c r="S44" i="85" s="1"/>
  <c r="S113" i="85" s="1"/>
  <c r="AE44" i="85" a="1"/>
  <c r="AE44" i="85" s="1"/>
  <c r="AE113" i="85" s="1"/>
  <c r="W44" i="85" a="1"/>
  <c r="W44" i="85" s="1"/>
  <c r="W113" i="85" s="1"/>
  <c r="H44" i="85" a="1"/>
  <c r="H44" i="85" s="1"/>
  <c r="H113" i="85" s="1"/>
  <c r="U44" i="85" a="1"/>
  <c r="U44" i="85" s="1"/>
  <c r="U113" i="85" s="1"/>
  <c r="V44" i="85" a="1"/>
  <c r="V44" i="85" s="1"/>
  <c r="V113" i="85" s="1"/>
  <c r="G44" i="85" a="1"/>
  <c r="G44" i="85" s="1"/>
  <c r="G113" i="85" s="1"/>
  <c r="AJ44" i="85" a="1"/>
  <c r="AJ44" i="85" s="1"/>
  <c r="AJ113" i="85" s="1"/>
  <c r="AC52" i="85" a="1"/>
  <c r="AC52" i="85" s="1"/>
  <c r="AC121" i="85" s="1"/>
  <c r="I44" i="85" a="1"/>
  <c r="I44" i="85" s="1"/>
  <c r="I113" i="85" s="1"/>
  <c r="AD52" i="85" a="1"/>
  <c r="AD52" i="85" s="1"/>
  <c r="AD121" i="85" s="1"/>
  <c r="Z40" i="85" a="1"/>
  <c r="Z40" i="85" s="1"/>
  <c r="Z109" i="85" s="1"/>
  <c r="L52" i="85" a="1"/>
  <c r="L52" i="85" s="1"/>
  <c r="L121" i="85" s="1"/>
  <c r="J44" i="85" a="1"/>
  <c r="J44" i="85" s="1"/>
  <c r="J113" i="85" s="1"/>
  <c r="AF52" i="85" a="1"/>
  <c r="AF52" i="85" s="1"/>
  <c r="AF121" i="85" s="1"/>
  <c r="K44" i="85" a="1"/>
  <c r="K44" i="85" s="1"/>
  <c r="K113" i="85" s="1"/>
  <c r="AI52" i="85" a="1"/>
  <c r="AI52" i="85" s="1"/>
  <c r="AI121" i="85" s="1"/>
  <c r="J40" i="85" a="1"/>
  <c r="J40" i="85" s="1"/>
  <c r="J109" i="85" s="1"/>
  <c r="AB40" i="85" a="1"/>
  <c r="AB40" i="85" s="1"/>
  <c r="AB109" i="85" s="1"/>
  <c r="AG44" i="85" a="1"/>
  <c r="AG44" i="85" s="1"/>
  <c r="AG113" i="85" s="1"/>
  <c r="N52" i="85" a="1"/>
  <c r="N52" i="85" s="1"/>
  <c r="N121" i="85" s="1"/>
  <c r="I40" i="85" a="1"/>
  <c r="I40" i="85" s="1"/>
  <c r="I109" i="85" s="1"/>
  <c r="T40" i="85" a="1"/>
  <c r="T40" i="85" s="1"/>
  <c r="T109" i="85" s="1"/>
  <c r="AE40" i="85" a="1"/>
  <c r="AE40" i="85" s="1"/>
  <c r="AE109" i="85" s="1"/>
  <c r="F44" i="85" a="1"/>
  <c r="F44" i="85" s="1"/>
  <c r="F113" i="85" s="1"/>
  <c r="Q44" i="85" a="1"/>
  <c r="Q44" i="85" s="1"/>
  <c r="Q113" i="85" s="1"/>
  <c r="AB44" i="85" a="1"/>
  <c r="AB44" i="85" s="1"/>
  <c r="AB113" i="85" s="1"/>
  <c r="E52" i="85" a="1"/>
  <c r="E52" i="85" s="1"/>
  <c r="E121" i="85" s="1"/>
  <c r="P52" i="85" a="1"/>
  <c r="P52" i="85" s="1"/>
  <c r="P121" i="85" s="1"/>
  <c r="AA52" i="85" a="1"/>
  <c r="AA52" i="85" s="1"/>
  <c r="AA121" i="85" s="1"/>
  <c r="AJ40" i="84" a="1"/>
  <c r="AJ40" i="84" s="1"/>
  <c r="AJ109" i="84" s="1"/>
  <c r="X40" i="84" a="1"/>
  <c r="X40" i="84" s="1"/>
  <c r="X109" i="84" s="1"/>
  <c r="L40" i="84" a="1"/>
  <c r="L40" i="84" s="1"/>
  <c r="L109" i="84" s="1"/>
  <c r="W40" i="84" a="1"/>
  <c r="W40" i="84" s="1"/>
  <c r="W109" i="84" s="1"/>
  <c r="AI40" i="84" a="1"/>
  <c r="AI40" i="84" s="1"/>
  <c r="AI109" i="84" s="1"/>
  <c r="G40" i="84" a="1"/>
  <c r="G40" i="84" s="1"/>
  <c r="G109" i="84" s="1"/>
  <c r="H40" i="84" a="1"/>
  <c r="H40" i="84" s="1"/>
  <c r="H109" i="84" s="1"/>
  <c r="V40" i="84" a="1"/>
  <c r="V40" i="84" s="1"/>
  <c r="V109" i="84" s="1"/>
  <c r="AF40" i="84" a="1"/>
  <c r="AF40" i="84" s="1"/>
  <c r="AF109" i="84" s="1"/>
  <c r="O40" i="84" a="1"/>
  <c r="O40" i="84" s="1"/>
  <c r="O109" i="84" s="1"/>
  <c r="N40" i="84" a="1"/>
  <c r="N40" i="84" s="1"/>
  <c r="N109" i="84" s="1"/>
  <c r="AD40" i="84" a="1"/>
  <c r="AD40" i="84" s="1"/>
  <c r="AD109" i="84" s="1"/>
  <c r="AC40" i="84" a="1"/>
  <c r="AC40" i="84" s="1"/>
  <c r="AC109" i="84" s="1"/>
  <c r="Q40" i="84" a="1"/>
  <c r="Q40" i="84" s="1"/>
  <c r="Q109" i="84" s="1"/>
  <c r="P40" i="84" a="1"/>
  <c r="P40" i="84" s="1"/>
  <c r="P109" i="84" s="1"/>
  <c r="S40" i="84" a="1"/>
  <c r="S40" i="84" s="1"/>
  <c r="S109" i="84" s="1"/>
  <c r="R40" i="84" a="1"/>
  <c r="R40" i="84" s="1"/>
  <c r="R109" i="84" s="1"/>
  <c r="M40" i="84" a="1"/>
  <c r="M40" i="84" s="1"/>
  <c r="M109" i="84" s="1"/>
  <c r="AB40" i="84" a="1"/>
  <c r="AB40" i="84" s="1"/>
  <c r="AB109" i="84" s="1"/>
  <c r="Z40" i="84" a="1"/>
  <c r="Z40" i="84" s="1"/>
  <c r="Z109" i="84" s="1"/>
  <c r="U40" i="84" a="1"/>
  <c r="U40" i="84" s="1"/>
  <c r="U109" i="84" s="1"/>
  <c r="K40" i="84" a="1"/>
  <c r="K40" i="84" s="1"/>
  <c r="K109" i="84" s="1"/>
  <c r="J40" i="84" a="1"/>
  <c r="J40" i="84" s="1"/>
  <c r="J109" i="84" s="1"/>
  <c r="F40" i="84" a="1"/>
  <c r="F40" i="84" s="1"/>
  <c r="F109" i="84" s="1"/>
  <c r="AA40" i="84" a="1"/>
  <c r="AA40" i="84" s="1"/>
  <c r="AA109" i="84" s="1"/>
  <c r="Y40" i="84" a="1"/>
  <c r="Y40" i="84" s="1"/>
  <c r="Y109" i="84" s="1"/>
  <c r="AC44" i="84" a="1"/>
  <c r="AC44" i="84" s="1"/>
  <c r="AC113" i="84" s="1"/>
  <c r="P44" i="84" a="1"/>
  <c r="P44" i="84" s="1"/>
  <c r="P113" i="84" s="1"/>
  <c r="M44" i="84" a="1"/>
  <c r="M44" i="84" s="1"/>
  <c r="M113" i="84" s="1"/>
  <c r="L44" i="84" a="1"/>
  <c r="L44" i="84" s="1"/>
  <c r="L113" i="84" s="1"/>
  <c r="Z44" i="84" a="1"/>
  <c r="Z44" i="84" s="1"/>
  <c r="Z113" i="84" s="1"/>
  <c r="Y44" i="84" a="1"/>
  <c r="Y44" i="84" s="1"/>
  <c r="Y113" i="84" s="1"/>
  <c r="U44" i="84" a="1"/>
  <c r="U44" i="84" s="1"/>
  <c r="U113" i="84" s="1"/>
  <c r="S44" i="84" a="1"/>
  <c r="S44" i="84" s="1"/>
  <c r="S113" i="84" s="1"/>
  <c r="AJ44" i="84" a="1"/>
  <c r="AJ44" i="84" s="1"/>
  <c r="AJ113" i="84" s="1"/>
  <c r="T44" i="84" a="1"/>
  <c r="T44" i="84" s="1"/>
  <c r="T113" i="84" s="1"/>
  <c r="AI44" i="84" a="1"/>
  <c r="AI44" i="84" s="1"/>
  <c r="AI113" i="84" s="1"/>
  <c r="AE44" i="84" a="1"/>
  <c r="AE44" i="84" s="1"/>
  <c r="AE113" i="84" s="1"/>
  <c r="AA44" i="84" a="1"/>
  <c r="AA44" i="84" s="1"/>
  <c r="AA113" i="84" s="1"/>
  <c r="E44" i="84" a="1"/>
  <c r="E44" i="84" s="1"/>
  <c r="E113" i="84" s="1"/>
  <c r="H44" i="84" a="1"/>
  <c r="H44" i="84" s="1"/>
  <c r="H113" i="84" s="1"/>
  <c r="AD44" i="84" a="1"/>
  <c r="AD44" i="84" s="1"/>
  <c r="AD113" i="84" s="1"/>
  <c r="G44" i="84" a="1"/>
  <c r="G44" i="84" s="1"/>
  <c r="G113" i="84" s="1"/>
  <c r="X44" i="84" a="1"/>
  <c r="X44" i="84" s="1"/>
  <c r="X113" i="84" s="1"/>
  <c r="W44" i="84" a="1"/>
  <c r="W44" i="84" s="1"/>
  <c r="W113" i="84" s="1"/>
  <c r="V44" i="84" a="1"/>
  <c r="V44" i="84" s="1"/>
  <c r="V113" i="84" s="1"/>
  <c r="O44" i="84" a="1"/>
  <c r="O44" i="84" s="1"/>
  <c r="O113" i="84" s="1"/>
  <c r="K44" i="84" a="1"/>
  <c r="K44" i="84" s="1"/>
  <c r="K113" i="84" s="1"/>
  <c r="J44" i="84" a="1"/>
  <c r="J44" i="84" s="1"/>
  <c r="J113" i="84" s="1"/>
  <c r="I44" i="84" a="1"/>
  <c r="I44" i="84" s="1"/>
  <c r="I113" i="84" s="1"/>
  <c r="R44" i="84" a="1"/>
  <c r="R44" i="84" s="1"/>
  <c r="R113" i="84" s="1"/>
  <c r="N44" i="84" a="1"/>
  <c r="N44" i="84" s="1"/>
  <c r="N113" i="84" s="1"/>
  <c r="AD52" i="84" a="1"/>
  <c r="AD52" i="84" s="1"/>
  <c r="AD121" i="84" s="1"/>
  <c r="R52" i="84" a="1"/>
  <c r="R52" i="84" s="1"/>
  <c r="R121" i="84" s="1"/>
  <c r="F52" i="84" a="1"/>
  <c r="F52" i="84" s="1"/>
  <c r="F121" i="84" s="1"/>
  <c r="J52" i="84" a="1"/>
  <c r="J52" i="84" s="1"/>
  <c r="J121" i="84" s="1"/>
  <c r="AJ52" i="84" a="1"/>
  <c r="AJ52" i="84" s="1"/>
  <c r="AJ121" i="84" s="1"/>
  <c r="I52" i="84" a="1"/>
  <c r="I52" i="84" s="1"/>
  <c r="I121" i="84" s="1"/>
  <c r="W52" i="84" a="1"/>
  <c r="W52" i="84" s="1"/>
  <c r="W121" i="84" s="1"/>
  <c r="V52" i="84" a="1"/>
  <c r="V52" i="84" s="1"/>
  <c r="V121" i="84" s="1"/>
  <c r="L52" i="84" a="1"/>
  <c r="L52" i="84" s="1"/>
  <c r="L121" i="84" s="1"/>
  <c r="AE52" i="84" a="1"/>
  <c r="AE52" i="84" s="1"/>
  <c r="AE121" i="84" s="1"/>
  <c r="M52" i="84" a="1"/>
  <c r="M52" i="84" s="1"/>
  <c r="M121" i="84" s="1"/>
  <c r="AC52" i="84" a="1"/>
  <c r="AC52" i="84" s="1"/>
  <c r="AC121" i="84" s="1"/>
  <c r="AB52" i="84" a="1"/>
  <c r="AB52" i="84" s="1"/>
  <c r="AB121" i="84" s="1"/>
  <c r="N52" i="84" a="1"/>
  <c r="N52" i="84" s="1"/>
  <c r="N121" i="84" s="1"/>
  <c r="AH52" i="84" a="1"/>
  <c r="AH52" i="84" s="1"/>
  <c r="AH121" i="84" s="1"/>
  <c r="AG52" i="84" a="1"/>
  <c r="AG52" i="84" s="1"/>
  <c r="AG121" i="84" s="1"/>
  <c r="S52" i="84" a="1"/>
  <c r="S52" i="84" s="1"/>
  <c r="S121" i="84" s="1"/>
  <c r="Q52" i="84" a="1"/>
  <c r="Q52" i="84" s="1"/>
  <c r="Q121" i="84" s="1"/>
  <c r="O52" i="84" a="1"/>
  <c r="O52" i="84" s="1"/>
  <c r="O121" i="84" s="1"/>
  <c r="AI52" i="84" a="1"/>
  <c r="AI52" i="84" s="1"/>
  <c r="AI121" i="84" s="1"/>
  <c r="K52" i="84" a="1"/>
  <c r="K52" i="84" s="1"/>
  <c r="K121" i="84" s="1"/>
  <c r="H52" i="84" a="1"/>
  <c r="H52" i="84" s="1"/>
  <c r="H121" i="84" s="1"/>
  <c r="AF52" i="84" a="1"/>
  <c r="AF52" i="84" s="1"/>
  <c r="AF121" i="84" s="1"/>
  <c r="Z52" i="84" a="1"/>
  <c r="Z52" i="84" s="1"/>
  <c r="Z121" i="84" s="1"/>
  <c r="Y52" i="84" a="1"/>
  <c r="Y52" i="84" s="1"/>
  <c r="Y121" i="84" s="1"/>
  <c r="X52" i="84" a="1"/>
  <c r="X52" i="84" s="1"/>
  <c r="X121" i="84" s="1"/>
  <c r="U52" i="84" a="1"/>
  <c r="U52" i="84" s="1"/>
  <c r="U121" i="84" s="1"/>
  <c r="AF44" i="84" a="1"/>
  <c r="AF44" i="84" s="1"/>
  <c r="AF113" i="84" s="1"/>
  <c r="AG44" i="84" a="1"/>
  <c r="AG44" i="84" s="1"/>
  <c r="AG113" i="84" s="1"/>
  <c r="E40" i="84" a="1"/>
  <c r="E40" i="84" s="1"/>
  <c r="E109" i="84" s="1"/>
  <c r="AH44" i="84" a="1"/>
  <c r="AH44" i="84" s="1"/>
  <c r="AH113" i="84" s="1"/>
  <c r="G52" i="84" a="1"/>
  <c r="G52" i="84" s="1"/>
  <c r="G121" i="84" s="1"/>
  <c r="AG40" i="84" a="1"/>
  <c r="AG40" i="84" s="1"/>
  <c r="AG109" i="84" s="1"/>
  <c r="T52" i="84" a="1"/>
  <c r="T52" i="84" s="1"/>
  <c r="T121" i="84" s="1"/>
  <c r="AH40" i="84" a="1"/>
  <c r="AH40" i="84" s="1"/>
  <c r="AH109" i="84" s="1"/>
  <c r="I40" i="84" a="1"/>
  <c r="I40" i="84" s="1"/>
  <c r="I109" i="84" s="1"/>
  <c r="T40" i="84" a="1"/>
  <c r="T40" i="84" s="1"/>
  <c r="T109" i="84" s="1"/>
  <c r="AE40" i="84" a="1"/>
  <c r="AE40" i="84" s="1"/>
  <c r="AE109" i="84" s="1"/>
  <c r="F44" i="84" a="1"/>
  <c r="F44" i="84" s="1"/>
  <c r="F113" i="84" s="1"/>
  <c r="Q44" i="84" a="1"/>
  <c r="Q44" i="84" s="1"/>
  <c r="Q113" i="84" s="1"/>
  <c r="AB44" i="84" a="1"/>
  <c r="AB44" i="84" s="1"/>
  <c r="AB113" i="84" s="1"/>
  <c r="E52" i="84" a="1"/>
  <c r="E52" i="84" s="1"/>
  <c r="E121" i="84" s="1"/>
  <c r="P52" i="84" a="1"/>
  <c r="P52" i="84" s="1"/>
  <c r="P121" i="84" s="1"/>
  <c r="AA52" i="84" a="1"/>
  <c r="AA52" i="84" s="1"/>
  <c r="AA121" i="84" s="1"/>
  <c r="G40" i="83" a="1"/>
  <c r="G40" i="83" s="1"/>
  <c r="I40" i="83" a="1"/>
  <c r="I40" i="83" s="1"/>
  <c r="L40" i="83" a="1"/>
  <c r="L40" i="83" s="1"/>
  <c r="AD44" i="83" a="1"/>
  <c r="AD44" i="83" s="1"/>
  <c r="AD113" i="83" s="1"/>
  <c r="H44" i="83" a="1"/>
  <c r="H44" i="83" s="1"/>
  <c r="H113" i="83" s="1"/>
  <c r="AC44" i="83" a="1"/>
  <c r="AC44" i="83" s="1"/>
  <c r="AC113" i="83" s="1"/>
  <c r="G44" i="83" a="1"/>
  <c r="G44" i="83" s="1"/>
  <c r="G113" i="83" s="1"/>
  <c r="X44" i="83" a="1"/>
  <c r="X44" i="83" s="1"/>
  <c r="X113" i="83" s="1"/>
  <c r="F44" i="83" a="1"/>
  <c r="F44" i="83" s="1"/>
  <c r="F113" i="83" s="1"/>
  <c r="V44" i="83" a="1"/>
  <c r="V44" i="83" s="1"/>
  <c r="V113" i="83" s="1"/>
  <c r="E44" i="83" a="1"/>
  <c r="E44" i="83" s="1"/>
  <c r="E113" i="83" s="1"/>
  <c r="U44" i="83" a="1"/>
  <c r="U44" i="83" s="1"/>
  <c r="U113" i="83" s="1"/>
  <c r="Q44" i="83" a="1"/>
  <c r="Q44" i="83" s="1"/>
  <c r="Q113" i="83" s="1"/>
  <c r="X52" i="83" a="1"/>
  <c r="X52" i="83" s="1"/>
  <c r="X121" i="83" s="1"/>
  <c r="W52" i="83" a="1"/>
  <c r="W52" i="83" s="1"/>
  <c r="W121" i="83" s="1"/>
  <c r="V52" i="83" a="1"/>
  <c r="V52" i="83" s="1"/>
  <c r="V121" i="83" s="1"/>
  <c r="P52" i="83" a="1"/>
  <c r="P52" i="83" s="1"/>
  <c r="P121" i="83" s="1"/>
  <c r="O52" i="83" a="1"/>
  <c r="O52" i="83" s="1"/>
  <c r="O121" i="83" s="1"/>
  <c r="N52" i="83" a="1"/>
  <c r="N52" i="83" s="1"/>
  <c r="N121" i="83" s="1"/>
  <c r="AB52" i="83" a="1"/>
  <c r="AB52" i="83" s="1"/>
  <c r="AB121" i="83" s="1"/>
  <c r="R44" i="83" a="1"/>
  <c r="R44" i="83" s="1"/>
  <c r="R113" i="83" s="1"/>
  <c r="AC52" i="83" a="1"/>
  <c r="AC52" i="83" s="1"/>
  <c r="AC121" i="83" s="1"/>
  <c r="S44" i="83" a="1"/>
  <c r="S44" i="83" s="1"/>
  <c r="S113" i="83" s="1"/>
  <c r="AD52" i="83" a="1"/>
  <c r="AD52" i="83" s="1"/>
  <c r="AD121" i="83" s="1"/>
  <c r="AE52" i="83" a="1"/>
  <c r="AE52" i="83" s="1"/>
  <c r="AE121" i="83" s="1"/>
  <c r="T44" i="83" a="1"/>
  <c r="T44" i="83" s="1"/>
  <c r="T113" i="83" s="1"/>
  <c r="AF52" i="83" a="1"/>
  <c r="AF52" i="83" s="1"/>
  <c r="AF121" i="83" s="1"/>
  <c r="E52" i="83" a="1"/>
  <c r="E52" i="83" s="1"/>
  <c r="E121" i="83" s="1"/>
  <c r="AF44" i="83" a="1"/>
  <c r="AF44" i="83" s="1"/>
  <c r="AF113" i="83" s="1"/>
  <c r="I52" i="83" a="1"/>
  <c r="I52" i="83" s="1"/>
  <c r="I121" i="83" s="1"/>
  <c r="AG44" i="83" a="1"/>
  <c r="AG44" i="83" s="1"/>
  <c r="AG113" i="83" s="1"/>
  <c r="AI44" i="83" a="1"/>
  <c r="AI44" i="83" s="1"/>
  <c r="AI113" i="83" s="1"/>
  <c r="K52" i="83" a="1"/>
  <c r="K52" i="83" s="1"/>
  <c r="K121" i="83" s="1"/>
  <c r="L52" i="83" a="1"/>
  <c r="L52" i="83" s="1"/>
  <c r="L121" i="83" s="1"/>
  <c r="M52" i="83" a="1"/>
  <c r="M52" i="83" s="1"/>
  <c r="M121" i="83" s="1"/>
  <c r="C16" i="83"/>
  <c r="N99" i="83" s="1"/>
  <c r="E16" i="83"/>
  <c r="N105" i="83" s="1"/>
  <c r="S52" i="83" a="1"/>
  <c r="S52" i="83" s="1"/>
  <c r="S121" i="83" s="1"/>
  <c r="Y44" i="83" a="1"/>
  <c r="Y44" i="83" s="1"/>
  <c r="Y113" i="83" s="1"/>
  <c r="M44" i="83" a="1"/>
  <c r="M44" i="83" s="1"/>
  <c r="M113" i="83" s="1"/>
  <c r="X40" i="83" a="1"/>
  <c r="X40" i="83" s="1"/>
  <c r="X109" i="83" s="1"/>
  <c r="Q52" i="83" a="1"/>
  <c r="Q52" i="83" s="1"/>
  <c r="Q121" i="83" s="1"/>
  <c r="AH44" i="83" a="1"/>
  <c r="AH44" i="83" s="1"/>
  <c r="AH113" i="83" s="1"/>
  <c r="K44" i="83" a="1"/>
  <c r="K44" i="83" s="1"/>
  <c r="K113" i="83" s="1"/>
  <c r="V40" i="83" a="1"/>
  <c r="V40" i="83" s="1"/>
  <c r="V109" i="83" s="1"/>
  <c r="U52" i="83" a="1"/>
  <c r="U52" i="83" s="1"/>
  <c r="U121" i="83" s="1"/>
  <c r="Z44" i="83" a="1"/>
  <c r="Z44" i="83" s="1"/>
  <c r="Z113" i="83" s="1"/>
  <c r="Q40" i="83" a="1"/>
  <c r="Q40" i="83" s="1"/>
  <c r="Q109" i="83" s="1"/>
  <c r="AG52" i="83" a="1"/>
  <c r="AG52" i="83" s="1"/>
  <c r="AG121" i="83" s="1"/>
  <c r="H52" i="83" a="1"/>
  <c r="H52" i="83" s="1"/>
  <c r="H121" i="83" s="1"/>
  <c r="L44" i="83" a="1"/>
  <c r="L44" i="83" s="1"/>
  <c r="L113" i="83" s="1"/>
  <c r="AC40" i="83" a="1"/>
  <c r="AC40" i="83" s="1"/>
  <c r="AC109" i="83" s="1"/>
  <c r="P40" i="83" a="1"/>
  <c r="P40" i="83" s="1"/>
  <c r="P109" i="83" s="1"/>
  <c r="T52" i="83" a="1"/>
  <c r="T52" i="83" s="1"/>
  <c r="T121" i="83" s="1"/>
  <c r="G52" i="83" a="1"/>
  <c r="G52" i="83" s="1"/>
  <c r="G121" i="83" s="1"/>
  <c r="F52" i="83" a="1"/>
  <c r="F52" i="83" s="1"/>
  <c r="F121" i="83" s="1"/>
  <c r="AJ44" i="83" a="1"/>
  <c r="AJ44" i="83" s="1"/>
  <c r="AJ113" i="83" s="1"/>
  <c r="W44" i="83" a="1"/>
  <c r="W44" i="83" s="1"/>
  <c r="W113" i="83" s="1"/>
  <c r="J44" i="83" a="1"/>
  <c r="J44" i="83" s="1"/>
  <c r="J113" i="83" s="1"/>
  <c r="AA40" i="83" a="1"/>
  <c r="AA40" i="83" s="1"/>
  <c r="AA109" i="83" s="1"/>
  <c r="T40" i="83" a="1"/>
  <c r="T40" i="83" s="1"/>
  <c r="T109" i="83" s="1"/>
  <c r="F40" i="83" a="1"/>
  <c r="F40" i="83" s="1"/>
  <c r="F109" i="83" s="1"/>
  <c r="AJ52" i="83" a="1"/>
  <c r="AJ52" i="83" s="1"/>
  <c r="AJ121" i="83" s="1"/>
  <c r="AB44" i="83" a="1"/>
  <c r="AB44" i="83" s="1"/>
  <c r="AB113" i="83" s="1"/>
  <c r="N44" i="83" a="1"/>
  <c r="N44" i="83" s="1"/>
  <c r="N113" i="83" s="1"/>
  <c r="AH40" i="83" a="1"/>
  <c r="AH40" i="83" s="1"/>
  <c r="AH109" i="83" s="1"/>
  <c r="E40" i="83" a="1"/>
  <c r="E40" i="83" s="1"/>
  <c r="E109" i="83" s="1"/>
  <c r="R52" i="83" a="1"/>
  <c r="R52" i="83" s="1"/>
  <c r="R121" i="83" s="1"/>
  <c r="AG40" i="83" a="1"/>
  <c r="AG40" i="83" s="1"/>
  <c r="AG109" i="83" s="1"/>
  <c r="S40" i="83" a="1"/>
  <c r="S40" i="83" s="1"/>
  <c r="S109" i="83" s="1"/>
  <c r="AI52" i="83" a="1"/>
  <c r="AI52" i="83" s="1"/>
  <c r="AI121" i="83" s="1"/>
  <c r="AA44" i="83" a="1"/>
  <c r="AA44" i="83" s="1"/>
  <c r="AA113" i="83" s="1"/>
  <c r="AH52" i="83" a="1"/>
  <c r="AH52" i="83" s="1"/>
  <c r="AH121" i="83" s="1"/>
  <c r="AF40" i="83" a="1"/>
  <c r="AF40" i="83" s="1"/>
  <c r="AF109" i="83" s="1"/>
  <c r="R40" i="83" a="1"/>
  <c r="R40" i="83" s="1"/>
  <c r="R109" i="83" s="1"/>
  <c r="AI40" i="83" a="1"/>
  <c r="AI40" i="83" s="1"/>
  <c r="AI109" i="83" s="1"/>
  <c r="N40" i="83" a="1"/>
  <c r="N40" i="83" s="1"/>
  <c r="N109" i="83" s="1"/>
  <c r="AJ40" i="83" a="1"/>
  <c r="AJ40" i="83" s="1"/>
  <c r="AJ109" i="83" s="1"/>
  <c r="I44" i="83" a="1"/>
  <c r="I44" i="83" s="1"/>
  <c r="I113" i="83" s="1"/>
  <c r="AE44" i="83" a="1"/>
  <c r="AE44" i="83" s="1"/>
  <c r="AE113" i="83" s="1"/>
  <c r="Y52" i="83" a="1"/>
  <c r="Y52" i="83" s="1"/>
  <c r="Y121" i="83" s="1"/>
  <c r="K40" i="82" a="1"/>
  <c r="K40" i="82" s="1"/>
  <c r="K109" i="82" s="1"/>
  <c r="AF52" i="82" a="1"/>
  <c r="AF52" i="82" s="1"/>
  <c r="AF121" i="82" s="1"/>
  <c r="U52" i="82" a="1"/>
  <c r="U52" i="82" s="1"/>
  <c r="U121" i="82" s="1"/>
  <c r="J52" i="82" a="1"/>
  <c r="J52" i="82" s="1"/>
  <c r="J121" i="82" s="1"/>
  <c r="AG44" i="82" a="1"/>
  <c r="AG44" i="82" s="1"/>
  <c r="AG113" i="82" s="1"/>
  <c r="V44" i="82" a="1"/>
  <c r="V44" i="82" s="1"/>
  <c r="V113" i="82" s="1"/>
  <c r="K44" i="82" a="1"/>
  <c r="K44" i="82" s="1"/>
  <c r="K113" i="82" s="1"/>
  <c r="AJ40" i="82" a="1"/>
  <c r="AJ40" i="82" s="1"/>
  <c r="AJ109" i="82" s="1"/>
  <c r="Y40" i="82" a="1"/>
  <c r="Y40" i="82" s="1"/>
  <c r="Y109" i="82" s="1"/>
  <c r="N40" i="82" a="1"/>
  <c r="N40" i="82" s="1"/>
  <c r="N109" i="82" s="1"/>
  <c r="AD52" i="82" a="1"/>
  <c r="AD52" i="82" s="1"/>
  <c r="AD121" i="82" s="1"/>
  <c r="G52" i="82" a="1"/>
  <c r="G52" i="82" s="1"/>
  <c r="G121" i="82" s="1"/>
  <c r="AJ44" i="82" a="1"/>
  <c r="AJ44" i="82" s="1"/>
  <c r="AJ113" i="82" s="1"/>
  <c r="M44" i="82" a="1"/>
  <c r="M44" i="82" s="1"/>
  <c r="M113" i="82" s="1"/>
  <c r="AI40" i="82" a="1"/>
  <c r="AI40" i="82" s="1"/>
  <c r="AI109" i="82" s="1"/>
  <c r="L40" i="82" a="1"/>
  <c r="L40" i="82" s="1"/>
  <c r="L109" i="82" s="1"/>
  <c r="AG52" i="82" a="1"/>
  <c r="AG52" i="82" s="1"/>
  <c r="AG121" i="82" s="1"/>
  <c r="T52" i="82" a="1"/>
  <c r="T52" i="82" s="1"/>
  <c r="T121" i="82" s="1"/>
  <c r="H52" i="82" a="1"/>
  <c r="H52" i="82" s="1"/>
  <c r="H121" i="82" s="1"/>
  <c r="AE44" i="82" a="1"/>
  <c r="AE44" i="82" s="1"/>
  <c r="AE113" i="82" s="1"/>
  <c r="S44" i="82" a="1"/>
  <c r="S44" i="82" s="1"/>
  <c r="S113" i="82" s="1"/>
  <c r="G44" i="82" a="1"/>
  <c r="G44" i="82" s="1"/>
  <c r="G113" i="82" s="1"/>
  <c r="AA40" i="82" a="1"/>
  <c r="AA40" i="82" s="1"/>
  <c r="AA109" i="82" s="1"/>
  <c r="O40" i="82" a="1"/>
  <c r="O40" i="82" s="1"/>
  <c r="O109" i="82" s="1"/>
  <c r="AC52" i="82" a="1"/>
  <c r="AC52" i="82" s="1"/>
  <c r="AC121" i="82" s="1"/>
  <c r="P52" i="82" a="1"/>
  <c r="P52" i="82" s="1"/>
  <c r="P121" i="82" s="1"/>
  <c r="AA44" i="82" a="1"/>
  <c r="AA44" i="82" s="1"/>
  <c r="AA113" i="82" s="1"/>
  <c r="N44" i="82" a="1"/>
  <c r="N44" i="82" s="1"/>
  <c r="N113" i="82" s="1"/>
  <c r="AB40" i="82" a="1"/>
  <c r="AB40" i="82" s="1"/>
  <c r="AB109" i="82" s="1"/>
  <c r="Z44" i="82" a="1"/>
  <c r="Z44" i="82" s="1"/>
  <c r="Z113" i="82" s="1"/>
  <c r="AB52" i="82" a="1"/>
  <c r="AB52" i="82" s="1"/>
  <c r="AB121" i="82" s="1"/>
  <c r="O52" i="82" a="1"/>
  <c r="O52" i="82" s="1"/>
  <c r="O121" i="82" s="1"/>
  <c r="M40" i="82" a="1"/>
  <c r="M40" i="82" s="1"/>
  <c r="M109" i="82" s="1"/>
  <c r="Z40" i="82" a="1"/>
  <c r="Z40" i="82" s="1"/>
  <c r="Z109" i="82" s="1"/>
  <c r="M52" i="82" a="1"/>
  <c r="M52" i="82" s="1"/>
  <c r="M121" i="82" s="1"/>
  <c r="AB44" i="82" a="1"/>
  <c r="AB44" i="82" s="1"/>
  <c r="AB113" i="82" s="1"/>
  <c r="J44" i="82" a="1"/>
  <c r="J44" i="82" s="1"/>
  <c r="J113" i="82" s="1"/>
  <c r="I40" i="82" a="1"/>
  <c r="I40" i="82" s="1"/>
  <c r="I109" i="82" s="1"/>
  <c r="Y44" i="82" a="1"/>
  <c r="Y44" i="82" s="1"/>
  <c r="Y113" i="82" s="1"/>
  <c r="I44" i="82" a="1"/>
  <c r="I44" i="82" s="1"/>
  <c r="I113" i="82" s="1"/>
  <c r="W40" i="82" a="1"/>
  <c r="W40" i="82" s="1"/>
  <c r="W109" i="82" s="1"/>
  <c r="H40" i="82" a="1"/>
  <c r="H40" i="82" s="1"/>
  <c r="H109" i="82" s="1"/>
  <c r="Z52" i="82" a="1"/>
  <c r="Z52" i="82" s="1"/>
  <c r="Z121" i="82" s="1"/>
  <c r="K52" i="82" a="1"/>
  <c r="K52" i="82" s="1"/>
  <c r="K121" i="82" s="1"/>
  <c r="X44" i="82" a="1"/>
  <c r="X44" i="82" s="1"/>
  <c r="X113" i="82" s="1"/>
  <c r="H44" i="82" a="1"/>
  <c r="H44" i="82" s="1"/>
  <c r="H113" i="82" s="1"/>
  <c r="V40" i="82" a="1"/>
  <c r="V40" i="82" s="1"/>
  <c r="V109" i="82" s="1"/>
  <c r="G40" i="82" a="1"/>
  <c r="G40" i="82" s="1"/>
  <c r="G109" i="82" s="1"/>
  <c r="Y52" i="82" a="1"/>
  <c r="Y52" i="82" s="1"/>
  <c r="Y121" i="82" s="1"/>
  <c r="W44" i="82" a="1"/>
  <c r="W44" i="82" s="1"/>
  <c r="W113" i="82" s="1"/>
  <c r="I52" i="82" a="1"/>
  <c r="I52" i="82" s="1"/>
  <c r="I121" i="82" s="1"/>
  <c r="F44" i="82" a="1"/>
  <c r="F44" i="82" s="1"/>
  <c r="F113" i="82" s="1"/>
  <c r="U40" i="82" a="1"/>
  <c r="U40" i="82" s="1"/>
  <c r="U109" i="82" s="1"/>
  <c r="F40" i="82" a="1"/>
  <c r="F40" i="82" s="1"/>
  <c r="F109" i="82" s="1"/>
  <c r="X52" i="82" a="1"/>
  <c r="X52" i="82" s="1"/>
  <c r="X121" i="82" s="1"/>
  <c r="AA52" i="82" a="1"/>
  <c r="AA52" i="82" s="1"/>
  <c r="AA121" i="82" s="1"/>
  <c r="L52" i="82" a="1"/>
  <c r="L52" i="82" s="1"/>
  <c r="L121" i="82" s="1"/>
  <c r="X40" i="82" a="1"/>
  <c r="X40" i="82" s="1"/>
  <c r="X109" i="82" s="1"/>
  <c r="S40" i="82" a="1"/>
  <c r="S40" i="82" s="1"/>
  <c r="S109" i="82" s="1"/>
  <c r="T44" i="82" a="1"/>
  <c r="T44" i="82" s="1"/>
  <c r="T113" i="82" s="1"/>
  <c r="Q52" i="82" a="1"/>
  <c r="Q52" i="82" s="1"/>
  <c r="Q121" i="82" s="1"/>
  <c r="T40" i="82" a="1"/>
  <c r="T40" i="82" s="1"/>
  <c r="T109" i="82" s="1"/>
  <c r="U44" i="82" a="1"/>
  <c r="U44" i="82" s="1"/>
  <c r="U113" i="82" s="1"/>
  <c r="R52" i="82" a="1"/>
  <c r="R52" i="82" s="1"/>
  <c r="R121" i="82" s="1"/>
  <c r="AC44" i="82" a="1"/>
  <c r="AC44" i="82" s="1"/>
  <c r="AC113" i="82" s="1"/>
  <c r="S52" i="82" a="1"/>
  <c r="S52" i="82" s="1"/>
  <c r="S121" i="82" s="1"/>
  <c r="AC40" i="82" a="1"/>
  <c r="AC40" i="82" s="1"/>
  <c r="AC109" i="82" s="1"/>
  <c r="AD44" i="82" a="1"/>
  <c r="AD44" i="82" s="1"/>
  <c r="AD113" i="82" s="1"/>
  <c r="D16" i="82"/>
  <c r="N102" i="82" s="1"/>
  <c r="AD40" i="82" a="1"/>
  <c r="AD40" i="82" s="1"/>
  <c r="AD109" i="82" s="1"/>
  <c r="V52" i="82" a="1"/>
  <c r="V52" i="82" s="1"/>
  <c r="V121" i="82" s="1"/>
  <c r="E16" i="82"/>
  <c r="N105" i="82" s="1"/>
  <c r="AF44" i="82" a="1"/>
  <c r="AF44" i="82" s="1"/>
  <c r="AF113" i="82" s="1"/>
  <c r="AE40" i="82" a="1"/>
  <c r="AE40" i="82" s="1"/>
  <c r="AE109" i="82" s="1"/>
  <c r="W52" i="82" a="1"/>
  <c r="W52" i="82" s="1"/>
  <c r="W121" i="82" s="1"/>
  <c r="E40" i="82" a="1"/>
  <c r="E40" i="82" s="1"/>
  <c r="E109" i="82" s="1"/>
  <c r="AF40" i="82" a="1"/>
  <c r="AF40" i="82" s="1"/>
  <c r="AF109" i="82" s="1"/>
  <c r="AH44" i="82" a="1"/>
  <c r="AH44" i="82" s="1"/>
  <c r="AH113" i="82" s="1"/>
  <c r="AE52" i="82" a="1"/>
  <c r="AE52" i="82" s="1"/>
  <c r="AE121" i="82" s="1"/>
  <c r="E44" i="82" a="1"/>
  <c r="E44" i="82" s="1"/>
  <c r="E113" i="82" s="1"/>
  <c r="J40" i="82" a="1"/>
  <c r="J40" i="82" s="1"/>
  <c r="J109" i="82" s="1"/>
  <c r="AG40" i="82" a="1"/>
  <c r="AG40" i="82" s="1"/>
  <c r="AG109" i="82" s="1"/>
  <c r="AI44" i="82" a="1"/>
  <c r="AI44" i="82" s="1"/>
  <c r="AI113" i="82" s="1"/>
  <c r="L44" i="82" a="1"/>
  <c r="L44" i="82" s="1"/>
  <c r="L113" i="82" s="1"/>
  <c r="AH52" i="82" a="1"/>
  <c r="AH52" i="82" s="1"/>
  <c r="AH121" i="82" s="1"/>
  <c r="AH40" i="82" a="1"/>
  <c r="AH40" i="82" s="1"/>
  <c r="AH109" i="82" s="1"/>
  <c r="O44" i="82" a="1"/>
  <c r="O44" i="82" s="1"/>
  <c r="O113" i="82" s="1"/>
  <c r="E52" i="82" a="1"/>
  <c r="E52" i="82" s="1"/>
  <c r="E121" i="82" s="1"/>
  <c r="AI52" i="82" a="1"/>
  <c r="AI52" i="82" s="1"/>
  <c r="AI121" i="82" s="1"/>
  <c r="P40" i="82" a="1"/>
  <c r="P40" i="82" s="1"/>
  <c r="P109" i="82" s="1"/>
  <c r="P44" i="82" a="1"/>
  <c r="P44" i="82" s="1"/>
  <c r="P113" i="82" s="1"/>
  <c r="C16" i="82"/>
  <c r="N99" i="82" s="1"/>
  <c r="G40" i="81" a="1"/>
  <c r="G40" i="81" s="1"/>
  <c r="M40" i="81" a="1"/>
  <c r="M40" i="81" s="1"/>
  <c r="M109" i="81" s="1"/>
  <c r="C16" i="81"/>
  <c r="N99" i="81" s="1"/>
  <c r="D16" i="81"/>
  <c r="N102" i="81" s="1"/>
  <c r="E16" i="81"/>
  <c r="N105" i="81" s="1"/>
  <c r="S52" i="81" a="1"/>
  <c r="S52" i="81" s="1"/>
  <c r="S121" i="81" s="1"/>
  <c r="Y44" i="81" a="1"/>
  <c r="Y44" i="81" s="1"/>
  <c r="Y113" i="81" s="1"/>
  <c r="M44" i="81" a="1"/>
  <c r="M44" i="81" s="1"/>
  <c r="M113" i="81" s="1"/>
  <c r="X40" i="81" a="1"/>
  <c r="X40" i="81" s="1"/>
  <c r="X109" i="81" s="1"/>
  <c r="Q52" i="81" a="1"/>
  <c r="Q52" i="81" s="1"/>
  <c r="Q121" i="81" s="1"/>
  <c r="AH44" i="81" a="1"/>
  <c r="AH44" i="81" s="1"/>
  <c r="AH113" i="81" s="1"/>
  <c r="K44" i="81" a="1"/>
  <c r="K44" i="81" s="1"/>
  <c r="K113" i="81" s="1"/>
  <c r="V40" i="81" a="1"/>
  <c r="V40" i="81" s="1"/>
  <c r="V109" i="81" s="1"/>
  <c r="U52" i="81" a="1"/>
  <c r="U52" i="81" s="1"/>
  <c r="U121" i="81" s="1"/>
  <c r="Z44" i="81" a="1"/>
  <c r="Z44" i="81" s="1"/>
  <c r="Z113" i="81" s="1"/>
  <c r="Q40" i="81" a="1"/>
  <c r="Q40" i="81" s="1"/>
  <c r="Q109" i="81" s="1"/>
  <c r="AG52" i="81" a="1"/>
  <c r="AG52" i="81" s="1"/>
  <c r="AG121" i="81" s="1"/>
  <c r="H52" i="81" a="1"/>
  <c r="H52" i="81" s="1"/>
  <c r="H121" i="81" s="1"/>
  <c r="L44" i="81" a="1"/>
  <c r="L44" i="81" s="1"/>
  <c r="L113" i="81" s="1"/>
  <c r="AC40" i="81" a="1"/>
  <c r="AC40" i="81" s="1"/>
  <c r="AC109" i="81" s="1"/>
  <c r="P40" i="81" a="1"/>
  <c r="P40" i="81" s="1"/>
  <c r="P109" i="81" s="1"/>
  <c r="T52" i="81" a="1"/>
  <c r="T52" i="81" s="1"/>
  <c r="T121" i="81" s="1"/>
  <c r="G52" i="81" a="1"/>
  <c r="G52" i="81" s="1"/>
  <c r="G121" i="81" s="1"/>
  <c r="F52" i="81" a="1"/>
  <c r="F52" i="81" s="1"/>
  <c r="F121" i="81" s="1"/>
  <c r="AJ44" i="81" a="1"/>
  <c r="AJ44" i="81" s="1"/>
  <c r="AJ113" i="81" s="1"/>
  <c r="W44" i="81" a="1"/>
  <c r="W44" i="81" s="1"/>
  <c r="W113" i="81" s="1"/>
  <c r="J44" i="81" a="1"/>
  <c r="J44" i="81" s="1"/>
  <c r="J113" i="81" s="1"/>
  <c r="AA40" i="81" a="1"/>
  <c r="AA40" i="81" s="1"/>
  <c r="AA109" i="81" s="1"/>
  <c r="AJ52" i="81" a="1"/>
  <c r="AJ52" i="81" s="1"/>
  <c r="AJ121" i="81" s="1"/>
  <c r="Z52" i="81" a="1"/>
  <c r="Z52" i="81" s="1"/>
  <c r="Z121" i="81" s="1"/>
  <c r="H40" i="81" a="1"/>
  <c r="H40" i="81" s="1"/>
  <c r="H109" i="81" s="1"/>
  <c r="J52" i="81" a="1"/>
  <c r="J52" i="81" s="1"/>
  <c r="J121" i="81" s="1"/>
  <c r="AD44" i="81" a="1"/>
  <c r="AD44" i="81" s="1"/>
  <c r="AD113" i="81" s="1"/>
  <c r="P44" i="81" a="1"/>
  <c r="P44" i="81" s="1"/>
  <c r="P113" i="81" s="1"/>
  <c r="X52" i="81" a="1"/>
  <c r="X52" i="81" s="1"/>
  <c r="X121" i="81" s="1"/>
  <c r="T40" i="81" a="1"/>
  <c r="T40" i="81" s="1"/>
  <c r="T109" i="81" s="1"/>
  <c r="F40" i="81" a="1"/>
  <c r="F40" i="81" s="1"/>
  <c r="F109" i="81" s="1"/>
  <c r="AB44" i="81" a="1"/>
  <c r="AB44" i="81" s="1"/>
  <c r="AB113" i="81" s="1"/>
  <c r="AA52" i="81" a="1"/>
  <c r="AA52" i="81" s="1"/>
  <c r="AA121" i="81" s="1"/>
  <c r="I52" i="81" a="1"/>
  <c r="I52" i="81" s="1"/>
  <c r="I121" i="81" s="1"/>
  <c r="I44" i="81" a="1"/>
  <c r="I44" i="81" s="1"/>
  <c r="I113" i="81" s="1"/>
  <c r="W40" i="81" a="1"/>
  <c r="W40" i="81" s="1"/>
  <c r="W109" i="81" s="1"/>
  <c r="E40" i="81" a="1"/>
  <c r="E40" i="81" s="1"/>
  <c r="E109" i="81" s="1"/>
  <c r="E52" i="81" a="1"/>
  <c r="E52" i="81" s="1"/>
  <c r="E121" i="81" s="1"/>
  <c r="AA44" i="81" a="1"/>
  <c r="AA44" i="81" s="1"/>
  <c r="AA113" i="81" s="1"/>
  <c r="U40" i="81" a="1"/>
  <c r="U40" i="81" s="1"/>
  <c r="U109" i="81" s="1"/>
  <c r="Y52" i="81" a="1"/>
  <c r="Y52" i="81" s="1"/>
  <c r="Y121" i="81" s="1"/>
  <c r="H44" i="81" a="1"/>
  <c r="H44" i="81" s="1"/>
  <c r="H113" i="81" s="1"/>
  <c r="V44" i="81" a="1"/>
  <c r="V44" i="81" s="1"/>
  <c r="V113" i="81" s="1"/>
  <c r="AI40" i="81" a="1"/>
  <c r="AI40" i="81" s="1"/>
  <c r="AI109" i="81" s="1"/>
  <c r="AI117" i="81" s="1"/>
  <c r="V52" i="81" a="1"/>
  <c r="V52" i="81" s="1"/>
  <c r="V121" i="81" s="1"/>
  <c r="F44" i="81" a="1"/>
  <c r="F44" i="81" s="1"/>
  <c r="F113" i="81" s="1"/>
  <c r="AH40" i="81" a="1"/>
  <c r="AH40" i="81" s="1"/>
  <c r="AH109" i="81" s="1"/>
  <c r="R40" i="81" a="1"/>
  <c r="R40" i="81" s="1"/>
  <c r="R109" i="81" s="1"/>
  <c r="U44" i="81" a="1"/>
  <c r="U44" i="81" s="1"/>
  <c r="U113" i="81" s="1"/>
  <c r="AG40" i="81" a="1"/>
  <c r="AG40" i="81" s="1"/>
  <c r="AG109" i="81" s="1"/>
  <c r="R52" i="81" a="1"/>
  <c r="R52" i="81" s="1"/>
  <c r="R121" i="81" s="1"/>
  <c r="E44" i="81" a="1"/>
  <c r="E44" i="81" s="1"/>
  <c r="E113" i="81" s="1"/>
  <c r="T44" i="81" a="1"/>
  <c r="T44" i="81" s="1"/>
  <c r="T113" i="81" s="1"/>
  <c r="AF40" i="81" a="1"/>
  <c r="AF40" i="81" s="1"/>
  <c r="AF109" i="81" s="1"/>
  <c r="O40" i="81" a="1"/>
  <c r="O40" i="81" s="1"/>
  <c r="O109" i="81" s="1"/>
  <c r="X44" i="81" a="1"/>
  <c r="X44" i="81" s="1"/>
  <c r="X113" i="81" s="1"/>
  <c r="W52" i="81" a="1"/>
  <c r="W52" i="81" s="1"/>
  <c r="W121" i="81" s="1"/>
  <c r="G44" i="81" a="1"/>
  <c r="G44" i="81" s="1"/>
  <c r="G113" i="81" s="1"/>
  <c r="AJ40" i="81" a="1"/>
  <c r="AJ40" i="81" s="1"/>
  <c r="AJ109" i="81" s="1"/>
  <c r="S40" i="81" a="1"/>
  <c r="S40" i="81" s="1"/>
  <c r="S109" i="81" s="1"/>
  <c r="AI52" i="81" a="1"/>
  <c r="AI52" i="81" s="1"/>
  <c r="AI121" i="81" s="1"/>
  <c r="K40" i="81" a="1"/>
  <c r="K40" i="81" s="1"/>
  <c r="K109" i="81" s="1"/>
  <c r="AH52" i="81" a="1"/>
  <c r="AH52" i="81" s="1"/>
  <c r="AH121" i="81" s="1"/>
  <c r="AF44" i="81" a="1"/>
  <c r="AF44" i="81" s="1"/>
  <c r="AF113" i="81" s="1"/>
  <c r="J40" i="81" a="1"/>
  <c r="J40" i="81" s="1"/>
  <c r="J109" i="81" s="1"/>
  <c r="AF52" i="81" a="1"/>
  <c r="AF52" i="81" s="1"/>
  <c r="AF121" i="81" s="1"/>
  <c r="AE52" i="81" a="1"/>
  <c r="AE52" i="81" s="1"/>
  <c r="AE121" i="81" s="1"/>
  <c r="AE44" i="81" a="1"/>
  <c r="AE44" i="81" s="1"/>
  <c r="AE113" i="81" s="1"/>
  <c r="I40" i="81" a="1"/>
  <c r="I40" i="81" s="1"/>
  <c r="I109" i="81" s="1"/>
  <c r="AD52" i="81" a="1"/>
  <c r="AD52" i="81" s="1"/>
  <c r="AD121" i="81" s="1"/>
  <c r="AE40" i="81" a="1"/>
  <c r="AE40" i="81" s="1"/>
  <c r="AE109" i="81" s="1"/>
  <c r="K52" i="81" a="1"/>
  <c r="K52" i="81" s="1"/>
  <c r="K121" i="81" s="1"/>
  <c r="L52" i="81" a="1"/>
  <c r="L52" i="81" s="1"/>
  <c r="L121" i="81" s="1"/>
  <c r="N44" i="81" a="1"/>
  <c r="N44" i="81" s="1"/>
  <c r="N113" i="81" s="1"/>
  <c r="M52" i="81" a="1"/>
  <c r="M52" i="81" s="1"/>
  <c r="M121" i="81" s="1"/>
  <c r="AA54" i="80"/>
  <c r="AA55" i="80"/>
  <c r="AA53" i="80"/>
  <c r="V40" i="80" a="1"/>
  <c r="V40" i="80" s="1"/>
  <c r="V109" i="80" s="1"/>
  <c r="E44" i="80" a="1"/>
  <c r="E44" i="80" s="1"/>
  <c r="E113" i="80" s="1"/>
  <c r="AE44" i="80" a="1"/>
  <c r="AE44" i="80" s="1"/>
  <c r="AE113" i="80" s="1"/>
  <c r="AJ40" i="80" a="1"/>
  <c r="AJ40" i="80" s="1"/>
  <c r="AJ109" i="80" s="1"/>
  <c r="W40" i="80" a="1"/>
  <c r="W40" i="80" s="1"/>
  <c r="W109" i="80" s="1"/>
  <c r="AC40" i="80" a="1"/>
  <c r="AC40" i="80" s="1"/>
  <c r="AC109" i="80" s="1"/>
  <c r="M40" i="80" a="1"/>
  <c r="M40" i="80" s="1"/>
  <c r="M109" i="80" s="1"/>
  <c r="AB40" i="80" a="1"/>
  <c r="AB40" i="80" s="1"/>
  <c r="AB109" i="80" s="1"/>
  <c r="L40" i="80" a="1"/>
  <c r="L40" i="80" s="1"/>
  <c r="L109" i="80" s="1"/>
  <c r="AA40" i="80" a="1"/>
  <c r="AA40" i="80" s="1"/>
  <c r="AA109" i="80" s="1"/>
  <c r="H40" i="80" a="1"/>
  <c r="H40" i="80" s="1"/>
  <c r="H109" i="80" s="1"/>
  <c r="Z40" i="80" a="1"/>
  <c r="Z40" i="80" s="1"/>
  <c r="Z109" i="80" s="1"/>
  <c r="G40" i="80" a="1"/>
  <c r="G40" i="80" s="1"/>
  <c r="G109" i="80" s="1"/>
  <c r="E52" i="80" a="1"/>
  <c r="E52" i="80" s="1"/>
  <c r="E121" i="80" s="1"/>
  <c r="H52" i="80" a="1"/>
  <c r="H52" i="80" s="1"/>
  <c r="H121" i="80" s="1"/>
  <c r="W52" i="80" a="1"/>
  <c r="W52" i="80" s="1"/>
  <c r="W121" i="80" s="1"/>
  <c r="X52" i="80" a="1"/>
  <c r="X52" i="80" s="1"/>
  <c r="X121" i="80" s="1"/>
  <c r="Y40" i="80" a="1"/>
  <c r="Y40" i="80" s="1"/>
  <c r="Y109" i="80" s="1"/>
  <c r="R44" i="80" a="1"/>
  <c r="R44" i="80" s="1"/>
  <c r="R113" i="80" s="1"/>
  <c r="AB52" i="80" a="1"/>
  <c r="AB52" i="80" s="1"/>
  <c r="AB121" i="80" s="1"/>
  <c r="AD40" i="80" a="1"/>
  <c r="AD40" i="80" s="1"/>
  <c r="AD109" i="80" s="1"/>
  <c r="S44" i="80" a="1"/>
  <c r="S44" i="80" s="1"/>
  <c r="S113" i="80" s="1"/>
  <c r="AC52" i="80" a="1"/>
  <c r="AC52" i="80" s="1"/>
  <c r="AC121" i="80" s="1"/>
  <c r="E40" i="80" a="1"/>
  <c r="E40" i="80" s="1"/>
  <c r="E109" i="80" s="1"/>
  <c r="T44" i="80" a="1"/>
  <c r="T44" i="80" s="1"/>
  <c r="T113" i="80" s="1"/>
  <c r="AD52" i="80" a="1"/>
  <c r="AD52" i="80" s="1"/>
  <c r="AD121" i="80" s="1"/>
  <c r="AF40" i="80" a="1"/>
  <c r="AF40" i="80" s="1"/>
  <c r="AF109" i="80" s="1"/>
  <c r="U44" i="80" a="1"/>
  <c r="U44" i="80" s="1"/>
  <c r="U113" i="80" s="1"/>
  <c r="I52" i="80" a="1"/>
  <c r="I52" i="80" s="1"/>
  <c r="I121" i="80" s="1"/>
  <c r="AF52" i="80" a="1"/>
  <c r="AF52" i="80" s="1"/>
  <c r="AF121" i="80" s="1"/>
  <c r="N40" i="80" a="1"/>
  <c r="N40" i="80" s="1"/>
  <c r="N109" i="80" s="1"/>
  <c r="J52" i="80" a="1"/>
  <c r="J52" i="80" s="1"/>
  <c r="J121" i="80" s="1"/>
  <c r="AI40" i="80" a="1"/>
  <c r="AI40" i="80" s="1"/>
  <c r="AI109" i="80" s="1"/>
  <c r="O40" i="80" a="1"/>
  <c r="O40" i="80" s="1"/>
  <c r="O109" i="80" s="1"/>
  <c r="M52" i="80" a="1"/>
  <c r="M52" i="80" s="1"/>
  <c r="M121" i="80" s="1"/>
  <c r="AD44" i="80" a="1"/>
  <c r="AD44" i="80" s="1"/>
  <c r="AD113" i="80" s="1"/>
  <c r="O44" i="80" a="1"/>
  <c r="O44" i="80" s="1"/>
  <c r="O113" i="80" s="1"/>
  <c r="M44" i="80" a="1"/>
  <c r="M44" i="80" s="1"/>
  <c r="M113" i="80" s="1"/>
  <c r="H44" i="80" a="1"/>
  <c r="H44" i="80" s="1"/>
  <c r="H113" i="80" s="1"/>
  <c r="AB44" i="80" a="1"/>
  <c r="AB44" i="80" s="1"/>
  <c r="AB113" i="80" s="1"/>
  <c r="L44" i="80" a="1"/>
  <c r="L44" i="80" s="1"/>
  <c r="L113" i="80" s="1"/>
  <c r="AA44" i="80" a="1"/>
  <c r="AA44" i="80" s="1"/>
  <c r="AA113" i="80" s="1"/>
  <c r="AC44" i="80" a="1"/>
  <c r="AC44" i="80" s="1"/>
  <c r="AC113" i="80" s="1"/>
  <c r="N44" i="80" a="1"/>
  <c r="N44" i="80" s="1"/>
  <c r="N113" i="80" s="1"/>
  <c r="AE40" i="80" a="1"/>
  <c r="AE40" i="80" s="1"/>
  <c r="AE109" i="80" s="1"/>
  <c r="F40" i="80" a="1"/>
  <c r="F40" i="80" s="1"/>
  <c r="F109" i="80" s="1"/>
  <c r="AH52" i="80" a="1"/>
  <c r="AH52" i="80" s="1"/>
  <c r="AH121" i="80" s="1"/>
  <c r="Q40" i="80" a="1"/>
  <c r="Q40" i="80" s="1"/>
  <c r="Q109" i="80" s="1"/>
  <c r="F44" i="80" a="1"/>
  <c r="F44" i="80" s="1"/>
  <c r="F113" i="80" s="1"/>
  <c r="AF44" i="80" a="1"/>
  <c r="AF44" i="80" s="1"/>
  <c r="AF113" i="80" s="1"/>
  <c r="O52" i="80" a="1"/>
  <c r="O52" i="80" s="1"/>
  <c r="O121" i="80" s="1"/>
  <c r="AG52" i="80" a="1"/>
  <c r="AG52" i="80" s="1"/>
  <c r="AG121" i="80" s="1"/>
  <c r="V52" i="80" a="1"/>
  <c r="V52" i="80" s="1"/>
  <c r="V121" i="80" s="1"/>
  <c r="K52" i="80" a="1"/>
  <c r="K52" i="80" s="1"/>
  <c r="K121" i="80" s="1"/>
  <c r="AH44" i="80" a="1"/>
  <c r="AH44" i="80" s="1"/>
  <c r="AH113" i="80" s="1"/>
  <c r="AE52" i="80" a="1"/>
  <c r="AE52" i="80" s="1"/>
  <c r="AE121" i="80" s="1"/>
  <c r="S52" i="80" a="1"/>
  <c r="S52" i="80" s="1"/>
  <c r="S121" i="80" s="1"/>
  <c r="G52" i="80" a="1"/>
  <c r="G52" i="80" s="1"/>
  <c r="G121" i="80" s="1"/>
  <c r="Z52" i="80" a="1"/>
  <c r="Z52" i="80" s="1"/>
  <c r="Z121" i="80" s="1"/>
  <c r="W44" i="80" a="1"/>
  <c r="W44" i="80" s="1"/>
  <c r="W113" i="80" s="1"/>
  <c r="AH40" i="80" a="1"/>
  <c r="AH40" i="80" s="1"/>
  <c r="AH109" i="80" s="1"/>
  <c r="K40" i="80" a="1"/>
  <c r="K40" i="80" s="1"/>
  <c r="K109" i="80" s="1"/>
  <c r="Y52" i="80" a="1"/>
  <c r="Y52" i="80" s="1"/>
  <c r="Y121" i="80" s="1"/>
  <c r="V44" i="80" a="1"/>
  <c r="V44" i="80" s="1"/>
  <c r="V113" i="80" s="1"/>
  <c r="AG40" i="80" a="1"/>
  <c r="AG40" i="80" s="1"/>
  <c r="AG109" i="80" s="1"/>
  <c r="J40" i="80" a="1"/>
  <c r="J40" i="80" s="1"/>
  <c r="J109" i="80" s="1"/>
  <c r="L52" i="80" a="1"/>
  <c r="L52" i="80" s="1"/>
  <c r="L121" i="80" s="1"/>
  <c r="AG44" i="80" a="1"/>
  <c r="AG44" i="80" s="1"/>
  <c r="AG113" i="80" s="1"/>
  <c r="J44" i="80" a="1"/>
  <c r="J44" i="80" s="1"/>
  <c r="J113" i="80" s="1"/>
  <c r="U40" i="80" a="1"/>
  <c r="U40" i="80" s="1"/>
  <c r="U109" i="80" s="1"/>
  <c r="I40" i="80" a="1"/>
  <c r="I40" i="80" s="1"/>
  <c r="I109" i="80" s="1"/>
  <c r="I44" i="80" a="1"/>
  <c r="I44" i="80" s="1"/>
  <c r="I113" i="80" s="1"/>
  <c r="X44" i="80" a="1"/>
  <c r="X44" i="80" s="1"/>
  <c r="X113" i="80" s="1"/>
  <c r="T52" i="80" a="1"/>
  <c r="T52" i="80" s="1"/>
  <c r="T121" i="80" s="1"/>
  <c r="AI52" i="80" a="1"/>
  <c r="AI52" i="80" s="1"/>
  <c r="AI121" i="80" s="1"/>
  <c r="X40" i="80" a="1"/>
  <c r="X40" i="80" s="1"/>
  <c r="X109" i="80" s="1"/>
  <c r="F52" i="80" a="1"/>
  <c r="F52" i="80" s="1"/>
  <c r="F121" i="80" s="1"/>
  <c r="K44" i="80" a="1"/>
  <c r="K44" i="80" s="1"/>
  <c r="K113" i="80" s="1"/>
  <c r="Y44" i="80" a="1"/>
  <c r="Y44" i="80" s="1"/>
  <c r="Y113" i="80" s="1"/>
  <c r="U52" i="80" a="1"/>
  <c r="U52" i="80" s="1"/>
  <c r="U121" i="80" s="1"/>
  <c r="AJ52" i="80" a="1"/>
  <c r="AJ52" i="80" s="1"/>
  <c r="AJ121" i="80" s="1"/>
  <c r="C8" i="69"/>
  <c r="AF52" i="77" a="1"/>
  <c r="AF52" i="77" s="1"/>
  <c r="AF121" i="77" s="1"/>
  <c r="U52" i="77" a="1"/>
  <c r="U52" i="77" s="1"/>
  <c r="U121" i="77" s="1"/>
  <c r="J52" i="77" a="1"/>
  <c r="J52" i="77" s="1"/>
  <c r="J121" i="77" s="1"/>
  <c r="AG44" i="77" a="1"/>
  <c r="AG44" i="77" s="1"/>
  <c r="AG113" i="77" s="1"/>
  <c r="V44" i="77" a="1"/>
  <c r="V44" i="77" s="1"/>
  <c r="V113" i="77" s="1"/>
  <c r="K44" i="77" a="1"/>
  <c r="K44" i="77" s="1"/>
  <c r="K113" i="77" s="1"/>
  <c r="AJ40" i="77" a="1"/>
  <c r="AJ40" i="77" s="1"/>
  <c r="AJ109" i="77" s="1"/>
  <c r="Y40" i="77" a="1"/>
  <c r="Y40" i="77" s="1"/>
  <c r="Y109" i="77" s="1"/>
  <c r="N40" i="77" a="1"/>
  <c r="N40" i="77" s="1"/>
  <c r="N109" i="77" s="1"/>
  <c r="AJ52" i="77" a="1"/>
  <c r="AJ52" i="77" s="1"/>
  <c r="AJ121" i="77" s="1"/>
  <c r="X52" i="77" a="1"/>
  <c r="X52" i="77" s="1"/>
  <c r="X121" i="77" s="1"/>
  <c r="L52" i="77" a="1"/>
  <c r="L52" i="77" s="1"/>
  <c r="L121" i="77" s="1"/>
  <c r="AI44" i="77" a="1"/>
  <c r="AI44" i="77" s="1"/>
  <c r="AI113" i="77" s="1"/>
  <c r="W44" i="77" a="1"/>
  <c r="W44" i="77" s="1"/>
  <c r="W113" i="77" s="1"/>
  <c r="J44" i="77" a="1"/>
  <c r="J44" i="77" s="1"/>
  <c r="J113" i="77" s="1"/>
  <c r="AD40" i="77" a="1"/>
  <c r="AD40" i="77" s="1"/>
  <c r="AD109" i="77" s="1"/>
  <c r="R40" i="77" a="1"/>
  <c r="R40" i="77" s="1"/>
  <c r="R109" i="77" s="1"/>
  <c r="F40" i="77" a="1"/>
  <c r="F40" i="77" s="1"/>
  <c r="F109" i="77" s="1"/>
  <c r="F117" i="77" s="1"/>
  <c r="AE52" i="77" a="1"/>
  <c r="AE52" i="77" s="1"/>
  <c r="AE121" i="77" s="1"/>
  <c r="R52" i="77" a="1"/>
  <c r="R52" i="77" s="1"/>
  <c r="R121" i="77" s="1"/>
  <c r="E52" i="77" a="1"/>
  <c r="E52" i="77" s="1"/>
  <c r="E121" i="77" s="1"/>
  <c r="AC44" i="77" a="1"/>
  <c r="AC44" i="77" s="1"/>
  <c r="AC113" i="77" s="1"/>
  <c r="P44" i="77" a="1"/>
  <c r="P44" i="77" s="1"/>
  <c r="P113" i="77" s="1"/>
  <c r="AC40" i="77" a="1"/>
  <c r="AC40" i="77" s="1"/>
  <c r="AC109" i="77" s="1"/>
  <c r="P40" i="77" a="1"/>
  <c r="P40" i="77" s="1"/>
  <c r="P109" i="77" s="1"/>
  <c r="AD52" i="77" a="1"/>
  <c r="AD52" i="77" s="1"/>
  <c r="AD121" i="77" s="1"/>
  <c r="Q52" i="77" a="1"/>
  <c r="Q52" i="77" s="1"/>
  <c r="Q121" i="77" s="1"/>
  <c r="V52" i="77" a="1"/>
  <c r="V52" i="77" s="1"/>
  <c r="V121" i="77" s="1"/>
  <c r="G52" i="77" a="1"/>
  <c r="G52" i="77" s="1"/>
  <c r="G121" i="77" s="1"/>
  <c r="Z44" i="77" a="1"/>
  <c r="Z44" i="77" s="1"/>
  <c r="Z113" i="77" s="1"/>
  <c r="V40" i="77" a="1"/>
  <c r="V40" i="77" s="1"/>
  <c r="V109" i="77" s="1"/>
  <c r="L44" i="77" a="1"/>
  <c r="L44" i="77" s="1"/>
  <c r="L113" i="77" s="1"/>
  <c r="AI40" i="77" a="1"/>
  <c r="AI40" i="77" s="1"/>
  <c r="AI109" i="77" s="1"/>
  <c r="H40" i="77" a="1"/>
  <c r="H40" i="77" s="1"/>
  <c r="H109" i="77" s="1"/>
  <c r="AI52" i="77" a="1"/>
  <c r="AI52" i="77" s="1"/>
  <c r="AI121" i="77" s="1"/>
  <c r="T52" i="77" a="1"/>
  <c r="T52" i="77" s="1"/>
  <c r="T121" i="77" s="1"/>
  <c r="F52" i="77" a="1"/>
  <c r="F52" i="77" s="1"/>
  <c r="F121" i="77" s="1"/>
  <c r="Y44" i="77" a="1"/>
  <c r="Y44" i="77" s="1"/>
  <c r="Y113" i="77" s="1"/>
  <c r="U40" i="77" a="1"/>
  <c r="U40" i="77" s="1"/>
  <c r="U109" i="77" s="1"/>
  <c r="I44" i="77" a="1"/>
  <c r="I44" i="77" s="1"/>
  <c r="I113" i="77" s="1"/>
  <c r="AH40" i="77" a="1"/>
  <c r="AH40" i="77" s="1"/>
  <c r="AH109" i="77" s="1"/>
  <c r="G40" i="77" a="1"/>
  <c r="G40" i="77" s="1"/>
  <c r="G109" i="77" s="1"/>
  <c r="M44" i="77" a="1"/>
  <c r="M44" i="77" s="1"/>
  <c r="M113" i="77" s="1"/>
  <c r="E40" i="77" a="1"/>
  <c r="E40" i="77" s="1"/>
  <c r="E109" i="77" s="1"/>
  <c r="AB44" i="77" a="1"/>
  <c r="AB44" i="77" s="1"/>
  <c r="AB113" i="77" s="1"/>
  <c r="W40" i="77" a="1"/>
  <c r="W40" i="77" s="1"/>
  <c r="W109" i="77" s="1"/>
  <c r="T40" i="77" a="1"/>
  <c r="T40" i="77" s="1"/>
  <c r="T109" i="77" s="1"/>
  <c r="P52" i="77" a="1"/>
  <c r="P52" i="77" s="1"/>
  <c r="P121" i="77" s="1"/>
  <c r="S52" i="77" a="1"/>
  <c r="S52" i="77" s="1"/>
  <c r="S121" i="77" s="1"/>
  <c r="H44" i="77" a="1"/>
  <c r="H44" i="77" s="1"/>
  <c r="H113" i="77" s="1"/>
  <c r="AA44" i="77" a="1"/>
  <c r="AA44" i="77" s="1"/>
  <c r="AA113" i="77" s="1"/>
  <c r="G44" i="77" a="1"/>
  <c r="G44" i="77" s="1"/>
  <c r="G113" i="77" s="1"/>
  <c r="AH52" i="77" a="1"/>
  <c r="AH52" i="77" s="1"/>
  <c r="AH121" i="77" s="1"/>
  <c r="U44" i="77" a="1"/>
  <c r="U44" i="77" s="1"/>
  <c r="U113" i="77" s="1"/>
  <c r="O40" i="77" a="1"/>
  <c r="O40" i="77" s="1"/>
  <c r="O109" i="77" s="1"/>
  <c r="S44" i="77" a="1"/>
  <c r="S44" i="77" s="1"/>
  <c r="S113" i="77" s="1"/>
  <c r="R44" i="77" a="1"/>
  <c r="R44" i="77" s="1"/>
  <c r="R113" i="77" s="1"/>
  <c r="K40" i="77" a="1"/>
  <c r="K40" i="77" s="1"/>
  <c r="K109" i="77" s="1"/>
  <c r="M52" i="77" a="1"/>
  <c r="M52" i="77" s="1"/>
  <c r="M121" i="77" s="1"/>
  <c r="AE40" i="77" a="1"/>
  <c r="AE40" i="77" s="1"/>
  <c r="AE109" i="77" s="1"/>
  <c r="Q44" i="77" a="1"/>
  <c r="Q44" i="77" s="1"/>
  <c r="Q113" i="77" s="1"/>
  <c r="AG52" i="77" a="1"/>
  <c r="AG52" i="77" s="1"/>
  <c r="AG121" i="77" s="1"/>
  <c r="K52" i="77" a="1"/>
  <c r="K52" i="77" s="1"/>
  <c r="K121" i="77" s="1"/>
  <c r="AJ44" i="77" a="1"/>
  <c r="AJ44" i="77" s="1"/>
  <c r="AJ113" i="77" s="1"/>
  <c r="AB40" i="77" a="1"/>
  <c r="AB40" i="77" s="1"/>
  <c r="AB109" i="77" s="1"/>
  <c r="I40" i="77" a="1"/>
  <c r="I40" i="77" s="1"/>
  <c r="I109" i="77" s="1"/>
  <c r="I52" i="77" a="1"/>
  <c r="I52" i="77" s="1"/>
  <c r="I121" i="77" s="1"/>
  <c r="AH44" i="77" a="1"/>
  <c r="AH44" i="77" s="1"/>
  <c r="AH113" i="77" s="1"/>
  <c r="W52" i="77" a="1"/>
  <c r="W52" i="77" s="1"/>
  <c r="W121" i="77" s="1"/>
  <c r="T44" i="77" a="1"/>
  <c r="T44" i="77" s="1"/>
  <c r="T113" i="77" s="1"/>
  <c r="M40" i="77" a="1"/>
  <c r="M40" i="77" s="1"/>
  <c r="M109" i="77" s="1"/>
  <c r="O52" i="77" a="1"/>
  <c r="O52" i="77" s="1"/>
  <c r="O121" i="77" s="1"/>
  <c r="AG40" i="77" a="1"/>
  <c r="AG40" i="77" s="1"/>
  <c r="AG109" i="77" s="1"/>
  <c r="L40" i="77" a="1"/>
  <c r="L40" i="77" s="1"/>
  <c r="L109" i="77" s="1"/>
  <c r="N52" i="77" a="1"/>
  <c r="N52" i="77" s="1"/>
  <c r="N121" i="77" s="1"/>
  <c r="AF40" i="77" a="1"/>
  <c r="AF40" i="77" s="1"/>
  <c r="AF109" i="77" s="1"/>
  <c r="J40" i="77" a="1"/>
  <c r="J40" i="77" s="1"/>
  <c r="J109" i="77" s="1"/>
  <c r="O44" i="77" a="1"/>
  <c r="O44" i="77" s="1"/>
  <c r="O113" i="77" s="1"/>
  <c r="AA40" i="77" a="1"/>
  <c r="AA40" i="77" s="1"/>
  <c r="AA109" i="77" s="1"/>
  <c r="AF44" i="77" a="1"/>
  <c r="AF44" i="77" s="1"/>
  <c r="AF113" i="77" s="1"/>
  <c r="Q40" i="77" a="1"/>
  <c r="Q40" i="77" s="1"/>
  <c r="Q109" i="77" s="1"/>
  <c r="E16" i="77"/>
  <c r="N105" i="77" s="1"/>
  <c r="N44" i="77" a="1"/>
  <c r="N44" i="77" s="1"/>
  <c r="N113" i="77" s="1"/>
  <c r="X44" i="77" a="1"/>
  <c r="X44" i="77" s="1"/>
  <c r="X113" i="77" s="1"/>
  <c r="AD44" i="77" a="1"/>
  <c r="AD44" i="77" s="1"/>
  <c r="AD113" i="77" s="1"/>
  <c r="AE44" i="77" a="1"/>
  <c r="AE44" i="77" s="1"/>
  <c r="AE113" i="77" s="1"/>
  <c r="H52" i="77" a="1"/>
  <c r="H52" i="77" s="1"/>
  <c r="H121" i="77" s="1"/>
  <c r="Y52" i="77" a="1"/>
  <c r="Y52" i="77" s="1"/>
  <c r="Y121" i="77" s="1"/>
  <c r="S40" i="77" a="1"/>
  <c r="S40" i="77" s="1"/>
  <c r="S109" i="77" s="1"/>
  <c r="Z52" i="77" a="1"/>
  <c r="Z52" i="77" s="1"/>
  <c r="Z121" i="77" s="1"/>
  <c r="X40" i="77" a="1"/>
  <c r="X40" i="77" s="1"/>
  <c r="X109" i="77" s="1"/>
  <c r="D16" i="77"/>
  <c r="N102" i="77" s="1"/>
  <c r="E16" i="76"/>
  <c r="N105" i="76" s="1"/>
  <c r="AI52" i="76" a="1"/>
  <c r="AI52" i="76" s="1"/>
  <c r="AI121" i="76" s="1"/>
  <c r="L52" i="76" a="1"/>
  <c r="L52" i="76" s="1"/>
  <c r="L121" i="76" s="1"/>
  <c r="AD44" i="76" a="1"/>
  <c r="AD44" i="76" s="1"/>
  <c r="AD113" i="76" s="1"/>
  <c r="S44" i="76" a="1"/>
  <c r="S44" i="76" s="1"/>
  <c r="S113" i="76" s="1"/>
  <c r="H44" i="76" a="1"/>
  <c r="H44" i="76" s="1"/>
  <c r="H113" i="76" s="1"/>
  <c r="AG40" i="76" a="1"/>
  <c r="AG40" i="76" s="1"/>
  <c r="AG109" i="76" s="1"/>
  <c r="V40" i="76" a="1"/>
  <c r="V40" i="76" s="1"/>
  <c r="V109" i="76" s="1"/>
  <c r="K40" i="76" a="1"/>
  <c r="K40" i="76" s="1"/>
  <c r="K109" i="76" s="1"/>
  <c r="AH52" i="76" a="1"/>
  <c r="AH52" i="76" s="1"/>
  <c r="AH121" i="76" s="1"/>
  <c r="K52" i="76" a="1"/>
  <c r="K52" i="76" s="1"/>
  <c r="K121" i="76" s="1"/>
  <c r="AC44" i="76" a="1"/>
  <c r="AC44" i="76" s="1"/>
  <c r="AC113" i="76" s="1"/>
  <c r="R44" i="76" a="1"/>
  <c r="R44" i="76" s="1"/>
  <c r="R113" i="76" s="1"/>
  <c r="G44" i="76" a="1"/>
  <c r="G44" i="76" s="1"/>
  <c r="G113" i="76" s="1"/>
  <c r="AF40" i="76" a="1"/>
  <c r="AF40" i="76" s="1"/>
  <c r="AF109" i="76" s="1"/>
  <c r="U40" i="76" a="1"/>
  <c r="U40" i="76" s="1"/>
  <c r="U109" i="76" s="1"/>
  <c r="J40" i="76" a="1"/>
  <c r="J40" i="76" s="1"/>
  <c r="J109" i="76" s="1"/>
  <c r="V52" i="76" a="1"/>
  <c r="V52" i="76" s="1"/>
  <c r="V121" i="76" s="1"/>
  <c r="T52" i="76" a="1"/>
  <c r="T52" i="76" s="1"/>
  <c r="T121" i="76" s="1"/>
  <c r="W52" i="76" a="1"/>
  <c r="W52" i="76" s="1"/>
  <c r="W121" i="76" s="1"/>
  <c r="H52" i="76" a="1"/>
  <c r="H52" i="76" s="1"/>
  <c r="H121" i="76" s="1"/>
  <c r="Z44" i="76" a="1"/>
  <c r="Z44" i="76" s="1"/>
  <c r="Z113" i="76" s="1"/>
  <c r="M44" i="76" a="1"/>
  <c r="M44" i="76" s="1"/>
  <c r="M113" i="76" s="1"/>
  <c r="Z40" i="76" a="1"/>
  <c r="Z40" i="76" s="1"/>
  <c r="Z109" i="76" s="1"/>
  <c r="M40" i="76" a="1"/>
  <c r="M40" i="76" s="1"/>
  <c r="M109" i="76" s="1"/>
  <c r="G52" i="76" a="1"/>
  <c r="G52" i="76" s="1"/>
  <c r="G121" i="76" s="1"/>
  <c r="F52" i="76" a="1"/>
  <c r="F52" i="76" s="1"/>
  <c r="F121" i="76" s="1"/>
  <c r="AF52" i="76" a="1"/>
  <c r="AF52" i="76" s="1"/>
  <c r="AF121" i="76" s="1"/>
  <c r="H40" i="76" a="1"/>
  <c r="H40" i="76" s="1"/>
  <c r="H109" i="76" s="1"/>
  <c r="Z52" i="76" a="1"/>
  <c r="Z52" i="76" s="1"/>
  <c r="Z121" i="76" s="1"/>
  <c r="I52" i="76" a="1"/>
  <c r="I52" i="76" s="1"/>
  <c r="I121" i="76" s="1"/>
  <c r="AG44" i="76" a="1"/>
  <c r="AG44" i="76" s="1"/>
  <c r="AG113" i="76" s="1"/>
  <c r="Q44" i="76" a="1"/>
  <c r="Q44" i="76" s="1"/>
  <c r="Q113" i="76" s="1"/>
  <c r="G40" i="76" a="1"/>
  <c r="G40" i="76" s="1"/>
  <c r="G109" i="76" s="1"/>
  <c r="W40" i="76" a="1"/>
  <c r="W40" i="76" s="1"/>
  <c r="W109" i="76" s="1"/>
  <c r="Y52" i="76" a="1"/>
  <c r="Y52" i="76" s="1"/>
  <c r="Y121" i="76" s="1"/>
  <c r="AF44" i="76" a="1"/>
  <c r="AF44" i="76" s="1"/>
  <c r="AF113" i="76" s="1"/>
  <c r="P44" i="76" a="1"/>
  <c r="P44" i="76" s="1"/>
  <c r="P113" i="76" s="1"/>
  <c r="F40" i="76" a="1"/>
  <c r="F40" i="76" s="1"/>
  <c r="F109" i="76" s="1"/>
  <c r="X52" i="76" a="1"/>
  <c r="X52" i="76" s="1"/>
  <c r="X121" i="76" s="1"/>
  <c r="AE44" i="76" a="1"/>
  <c r="AE44" i="76" s="1"/>
  <c r="AE113" i="76" s="1"/>
  <c r="AI40" i="76" a="1"/>
  <c r="AI40" i="76" s="1"/>
  <c r="AI109" i="76" s="1"/>
  <c r="U52" i="76" a="1"/>
  <c r="U52" i="76" s="1"/>
  <c r="U121" i="76" s="1"/>
  <c r="N44" i="76" a="1"/>
  <c r="N44" i="76" s="1"/>
  <c r="N113" i="76" s="1"/>
  <c r="S40" i="76" a="1"/>
  <c r="S40" i="76" s="1"/>
  <c r="S109" i="76" s="1"/>
  <c r="E52" i="76" a="1"/>
  <c r="E52" i="76" s="1"/>
  <c r="E121" i="76" s="1"/>
  <c r="O44" i="76" a="1"/>
  <c r="O44" i="76" s="1"/>
  <c r="O113" i="76" s="1"/>
  <c r="AJ40" i="76" a="1"/>
  <c r="AJ40" i="76" s="1"/>
  <c r="AJ109" i="76" s="1"/>
  <c r="T40" i="76" a="1"/>
  <c r="T40" i="76" s="1"/>
  <c r="T109" i="76" s="1"/>
  <c r="E40" i="76" a="1"/>
  <c r="E40" i="76" s="1"/>
  <c r="E109" i="76" s="1"/>
  <c r="S52" i="76" a="1"/>
  <c r="S52" i="76" s="1"/>
  <c r="S121" i="76" s="1"/>
  <c r="AB44" i="76" a="1"/>
  <c r="AB44" i="76" s="1"/>
  <c r="AB113" i="76" s="1"/>
  <c r="R52" i="76" a="1"/>
  <c r="R52" i="76" s="1"/>
  <c r="R121" i="76" s="1"/>
  <c r="L44" i="76" a="1"/>
  <c r="L44" i="76" s="1"/>
  <c r="L113" i="76" s="1"/>
  <c r="Q40" i="76" a="1"/>
  <c r="Q40" i="76" s="1"/>
  <c r="Q109" i="76" s="1"/>
  <c r="AJ52" i="76" a="1"/>
  <c r="AJ52" i="76" s="1"/>
  <c r="AJ121" i="76" s="1"/>
  <c r="Q52" i="76" a="1"/>
  <c r="Q52" i="76" s="1"/>
  <c r="Q121" i="76" s="1"/>
  <c r="AA44" i="76" a="1"/>
  <c r="AA44" i="76" s="1"/>
  <c r="AA113" i="76" s="1"/>
  <c r="K44" i="76" a="1"/>
  <c r="K44" i="76" s="1"/>
  <c r="K113" i="76" s="1"/>
  <c r="AE40" i="76" a="1"/>
  <c r="AE40" i="76" s="1"/>
  <c r="AE109" i="76" s="1"/>
  <c r="P40" i="76" a="1"/>
  <c r="P40" i="76" s="1"/>
  <c r="P109" i="76" s="1"/>
  <c r="R40" i="76" a="1"/>
  <c r="R40" i="76" s="1"/>
  <c r="R109" i="76" s="1"/>
  <c r="X40" i="76" a="1"/>
  <c r="X40" i="76" s="1"/>
  <c r="X109" i="76" s="1"/>
  <c r="V44" i="76" a="1"/>
  <c r="V44" i="76" s="1"/>
  <c r="V113" i="76" s="1"/>
  <c r="AE52" i="76" a="1"/>
  <c r="AE52" i="76" s="1"/>
  <c r="AE121" i="76" s="1"/>
  <c r="W44" i="76" a="1"/>
  <c r="W44" i="76" s="1"/>
  <c r="W113" i="76" s="1"/>
  <c r="AA40" i="76" a="1"/>
  <c r="AA40" i="76" s="1"/>
  <c r="AA109" i="76" s="1"/>
  <c r="D16" i="76"/>
  <c r="N102" i="76" s="1"/>
  <c r="M52" i="76" a="1"/>
  <c r="M52" i="76" s="1"/>
  <c r="M121" i="76" s="1"/>
  <c r="AB40" i="76" a="1"/>
  <c r="AB40" i="76" s="1"/>
  <c r="AB109" i="76" s="1"/>
  <c r="AH44" i="76" a="1"/>
  <c r="AH44" i="76" s="1"/>
  <c r="AH113" i="76" s="1"/>
  <c r="E44" i="76" a="1"/>
  <c r="E44" i="76" s="1"/>
  <c r="E113" i="76" s="1"/>
  <c r="N52" i="76" a="1"/>
  <c r="N52" i="76" s="1"/>
  <c r="N121" i="76" s="1"/>
  <c r="C16" i="75"/>
  <c r="N99" i="75" s="1"/>
  <c r="AA52" i="75" a="1"/>
  <c r="AA52" i="75" s="1"/>
  <c r="AA121" i="75" s="1"/>
  <c r="U44" i="75" a="1"/>
  <c r="U44" i="75" s="1"/>
  <c r="U113" i="75" s="1"/>
  <c r="AF40" i="75" a="1"/>
  <c r="AF40" i="75" s="1"/>
  <c r="AF109" i="75" s="1"/>
  <c r="I40" i="75" a="1"/>
  <c r="I40" i="75" s="1"/>
  <c r="I109" i="75" s="1"/>
  <c r="O52" i="75" a="1"/>
  <c r="O52" i="75" s="1"/>
  <c r="O121" i="75" s="1"/>
  <c r="AF44" i="75" a="1"/>
  <c r="AF44" i="75" s="1"/>
  <c r="AF113" i="75" s="1"/>
  <c r="I44" i="75" a="1"/>
  <c r="I44" i="75" s="1"/>
  <c r="I113" i="75" s="1"/>
  <c r="T40" i="75" a="1"/>
  <c r="T40" i="75" s="1"/>
  <c r="T109" i="75" s="1"/>
  <c r="T52" i="75" a="1"/>
  <c r="T52" i="75" s="1"/>
  <c r="T121" i="75" s="1"/>
  <c r="Y44" i="75" a="1"/>
  <c r="Y44" i="75" s="1"/>
  <c r="Y113" i="75" s="1"/>
  <c r="L44" i="75" a="1"/>
  <c r="L44" i="75" s="1"/>
  <c r="L113" i="75" s="1"/>
  <c r="AF52" i="75" a="1"/>
  <c r="AF52" i="75" s="1"/>
  <c r="AF121" i="75" s="1"/>
  <c r="G52" i="75" a="1"/>
  <c r="G52" i="75" s="1"/>
  <c r="G121" i="75" s="1"/>
  <c r="X44" i="75" a="1"/>
  <c r="X44" i="75" s="1"/>
  <c r="X113" i="75" s="1"/>
  <c r="AB40" i="75" a="1"/>
  <c r="AB40" i="75" s="1"/>
  <c r="AB109" i="75" s="1"/>
  <c r="O40" i="75" a="1"/>
  <c r="O40" i="75" s="1"/>
  <c r="O109" i="75" s="1"/>
  <c r="S52" i="75" a="1"/>
  <c r="S52" i="75" s="1"/>
  <c r="S121" i="75" s="1"/>
  <c r="K44" i="75" a="1"/>
  <c r="K44" i="75" s="1"/>
  <c r="K113" i="75" s="1"/>
  <c r="AA40" i="75" a="1"/>
  <c r="AA40" i="75" s="1"/>
  <c r="AA109" i="75" s="1"/>
  <c r="AE52" i="75" a="1"/>
  <c r="AE52" i="75" s="1"/>
  <c r="AE121" i="75" s="1"/>
  <c r="F52" i="75" a="1"/>
  <c r="F52" i="75" s="1"/>
  <c r="F121" i="75" s="1"/>
  <c r="AJ44" i="75" a="1"/>
  <c r="AJ44" i="75" s="1"/>
  <c r="AJ113" i="75" s="1"/>
  <c r="W44" i="75" a="1"/>
  <c r="W44" i="75" s="1"/>
  <c r="W113" i="75" s="1"/>
  <c r="N40" i="75" a="1"/>
  <c r="N40" i="75" s="1"/>
  <c r="N109" i="75" s="1"/>
  <c r="R52" i="75" a="1"/>
  <c r="R52" i="75" s="1"/>
  <c r="R121" i="75" s="1"/>
  <c r="AI44" i="75" a="1"/>
  <c r="AI44" i="75" s="1"/>
  <c r="AI113" i="75" s="1"/>
  <c r="J44" i="75" a="1"/>
  <c r="J44" i="75" s="1"/>
  <c r="J113" i="75" s="1"/>
  <c r="Z40" i="75" a="1"/>
  <c r="Z40" i="75" s="1"/>
  <c r="Z109" i="75" s="1"/>
  <c r="O44" i="75" a="1"/>
  <c r="O44" i="75" s="1"/>
  <c r="O113" i="75" s="1"/>
  <c r="AD44" i="75" a="1"/>
  <c r="AD44" i="75" s="1"/>
  <c r="AD113" i="75" s="1"/>
  <c r="Q52" i="75" a="1"/>
  <c r="Q52" i="75" s="1"/>
  <c r="Q121" i="75" s="1"/>
  <c r="AI52" i="75" a="1"/>
  <c r="AI52" i="75" s="1"/>
  <c r="AI121" i="75" s="1"/>
  <c r="L40" i="75" a="1"/>
  <c r="L40" i="75" s="1"/>
  <c r="L109" i="75" s="1"/>
  <c r="AD40" i="75" a="1"/>
  <c r="AD40" i="75" s="1"/>
  <c r="AD109" i="75" s="1"/>
  <c r="P44" i="75" a="1"/>
  <c r="P44" i="75" s="1"/>
  <c r="P113" i="75" s="1"/>
  <c r="AE44" i="75" a="1"/>
  <c r="AE44" i="75" s="1"/>
  <c r="AE113" i="75" s="1"/>
  <c r="AJ52" i="75" a="1"/>
  <c r="AJ52" i="75" s="1"/>
  <c r="AJ121" i="75" s="1"/>
  <c r="M40" i="75" a="1"/>
  <c r="M40" i="75" s="1"/>
  <c r="M109" i="75" s="1"/>
  <c r="AE40" i="75" a="1"/>
  <c r="AE40" i="75" s="1"/>
  <c r="AE109" i="75" s="1"/>
  <c r="U52" i="75" a="1"/>
  <c r="U52" i="75" s="1"/>
  <c r="U121" i="75" s="1"/>
  <c r="P40" i="75" a="1"/>
  <c r="P40" i="75" s="1"/>
  <c r="P109" i="75" s="1"/>
  <c r="Q44" i="75" a="1"/>
  <c r="Q44" i="75" s="1"/>
  <c r="Q113" i="75" s="1"/>
  <c r="AG44" i="75" a="1"/>
  <c r="AG44" i="75" s="1"/>
  <c r="AG113" i="75" s="1"/>
  <c r="Q40" i="75" a="1"/>
  <c r="Q40" i="75" s="1"/>
  <c r="Q109" i="75" s="1"/>
  <c r="AG40" i="75" a="1"/>
  <c r="AG40" i="75" s="1"/>
  <c r="AG109" i="75" s="1"/>
  <c r="V52" i="75" a="1"/>
  <c r="V52" i="75" s="1"/>
  <c r="V121" i="75" s="1"/>
  <c r="R44" i="75" a="1"/>
  <c r="R44" i="75" s="1"/>
  <c r="R113" i="75" s="1"/>
  <c r="AH44" i="75" a="1"/>
  <c r="AH44" i="75" s="1"/>
  <c r="AH113" i="75" s="1"/>
  <c r="E52" i="75" a="1"/>
  <c r="E52" i="75" s="1"/>
  <c r="E121" i="75" s="1"/>
  <c r="R40" i="75" a="1"/>
  <c r="R40" i="75" s="1"/>
  <c r="R109" i="75" s="1"/>
  <c r="AH40" i="75" a="1"/>
  <c r="AH40" i="75" s="1"/>
  <c r="AH109" i="75" s="1"/>
  <c r="H52" i="75" a="1"/>
  <c r="H52" i="75" s="1"/>
  <c r="H121" i="75" s="1"/>
  <c r="W52" i="75" a="1"/>
  <c r="W52" i="75" s="1"/>
  <c r="W121" i="75" s="1"/>
  <c r="S44" i="75" a="1"/>
  <c r="S44" i="75" s="1"/>
  <c r="S113" i="75" s="1"/>
  <c r="X52" i="75" a="1"/>
  <c r="X52" i="75" s="1"/>
  <c r="X121" i="75" s="1"/>
  <c r="S40" i="75" a="1"/>
  <c r="S40" i="75" s="1"/>
  <c r="S109" i="75" s="1"/>
  <c r="AI40" i="75" a="1"/>
  <c r="AI40" i="75" s="1"/>
  <c r="AI109" i="75" s="1"/>
  <c r="I52" i="75" a="1"/>
  <c r="I52" i="75" s="1"/>
  <c r="I121" i="75" s="1"/>
  <c r="E44" i="75" a="1"/>
  <c r="E44" i="75" s="1"/>
  <c r="E113" i="75" s="1"/>
  <c r="T44" i="75" a="1"/>
  <c r="T44" i="75" s="1"/>
  <c r="T113" i="75" s="1"/>
  <c r="Y52" i="75" a="1"/>
  <c r="Y52" i="75" s="1"/>
  <c r="Y121" i="75" s="1"/>
  <c r="C16" i="74"/>
  <c r="N99" i="74" s="1"/>
  <c r="AG40" i="74" a="1"/>
  <c r="AG40" i="74" s="1"/>
  <c r="AG109" i="74" s="1"/>
  <c r="U40" i="74" a="1"/>
  <c r="U40" i="74" s="1"/>
  <c r="U109" i="74" s="1"/>
  <c r="I40" i="74" a="1"/>
  <c r="I40" i="74" s="1"/>
  <c r="I109" i="74" s="1"/>
  <c r="AF40" i="74" a="1"/>
  <c r="AF40" i="74" s="1"/>
  <c r="AF109" i="74" s="1"/>
  <c r="T40" i="74" a="1"/>
  <c r="T40" i="74" s="1"/>
  <c r="T109" i="74" s="1"/>
  <c r="H40" i="74" a="1"/>
  <c r="H40" i="74" s="1"/>
  <c r="H109" i="74" s="1"/>
  <c r="P40" i="74" a="1"/>
  <c r="P40" i="74" s="1"/>
  <c r="P109" i="74" s="1"/>
  <c r="AD40" i="74" a="1"/>
  <c r="AD40" i="74" s="1"/>
  <c r="AD109" i="74" s="1"/>
  <c r="Z44" i="74" a="1"/>
  <c r="Z44" i="74" s="1"/>
  <c r="Z113" i="74" s="1"/>
  <c r="N44" i="74" a="1"/>
  <c r="N44" i="74" s="1"/>
  <c r="N113" i="74" s="1"/>
  <c r="Y44" i="74" a="1"/>
  <c r="Y44" i="74" s="1"/>
  <c r="Y113" i="74" s="1"/>
  <c r="M44" i="74" a="1"/>
  <c r="M44" i="74" s="1"/>
  <c r="M113" i="74" s="1"/>
  <c r="J44" i="74" a="1"/>
  <c r="J44" i="74" s="1"/>
  <c r="J113" i="74" s="1"/>
  <c r="Q40" i="74" a="1"/>
  <c r="Q40" i="74" s="1"/>
  <c r="Q109" i="74" s="1"/>
  <c r="AE40" i="74" a="1"/>
  <c r="AE40" i="74" s="1"/>
  <c r="AE109" i="74" s="1"/>
  <c r="R40" i="74" a="1"/>
  <c r="R40" i="74" s="1"/>
  <c r="R109" i="74" s="1"/>
  <c r="L44" i="74" a="1"/>
  <c r="L44" i="74" s="1"/>
  <c r="L113" i="74" s="1"/>
  <c r="AB44" i="74" a="1"/>
  <c r="AB44" i="74" s="1"/>
  <c r="AB113" i="74" s="1"/>
  <c r="AI40" i="74" a="1"/>
  <c r="AI40" i="74" s="1"/>
  <c r="AI109" i="74" s="1"/>
  <c r="E40" i="74" a="1"/>
  <c r="E40" i="74" s="1"/>
  <c r="E109" i="74" s="1"/>
  <c r="S40" i="74" a="1"/>
  <c r="S40" i="74" s="1"/>
  <c r="S109" i="74" s="1"/>
  <c r="AC44" i="74" a="1"/>
  <c r="AC44" i="74" s="1"/>
  <c r="AC113" i="74" s="1"/>
  <c r="AF52" i="74" a="1"/>
  <c r="AF52" i="74" s="1"/>
  <c r="AF121" i="74" s="1"/>
  <c r="U52" i="74" a="1"/>
  <c r="U52" i="74" s="1"/>
  <c r="U121" i="74" s="1"/>
  <c r="J52" i="74" a="1"/>
  <c r="J52" i="74" s="1"/>
  <c r="J121" i="74" s="1"/>
  <c r="AG44" i="74" a="1"/>
  <c r="AG44" i="74" s="1"/>
  <c r="AG113" i="74" s="1"/>
  <c r="V44" i="74" a="1"/>
  <c r="V44" i="74" s="1"/>
  <c r="V113" i="74" s="1"/>
  <c r="K44" i="74" a="1"/>
  <c r="K44" i="74" s="1"/>
  <c r="K113" i="74" s="1"/>
  <c r="AJ40" i="74" a="1"/>
  <c r="AJ40" i="74" s="1"/>
  <c r="AJ109" i="74" s="1"/>
  <c r="Y40" i="74" a="1"/>
  <c r="Y40" i="74" s="1"/>
  <c r="Y109" i="74" s="1"/>
  <c r="N40" i="74" a="1"/>
  <c r="N40" i="74" s="1"/>
  <c r="N109" i="74" s="1"/>
  <c r="AD52" i="74" a="1"/>
  <c r="AD52" i="74" s="1"/>
  <c r="AD121" i="74" s="1"/>
  <c r="S52" i="74" a="1"/>
  <c r="S52" i="74" s="1"/>
  <c r="S121" i="74" s="1"/>
  <c r="H52" i="74" a="1"/>
  <c r="H52" i="74" s="1"/>
  <c r="H121" i="74" s="1"/>
  <c r="AE44" i="74" a="1"/>
  <c r="AE44" i="74" s="1"/>
  <c r="AE113" i="74" s="1"/>
  <c r="T44" i="74" a="1"/>
  <c r="T44" i="74" s="1"/>
  <c r="T113" i="74" s="1"/>
  <c r="I44" i="74" a="1"/>
  <c r="I44" i="74" s="1"/>
  <c r="I113" i="74" s="1"/>
  <c r="AH40" i="74" a="1"/>
  <c r="AH40" i="74" s="1"/>
  <c r="AH109" i="74" s="1"/>
  <c r="W40" i="74" a="1"/>
  <c r="W40" i="74" s="1"/>
  <c r="W109" i="74" s="1"/>
  <c r="L40" i="74" a="1"/>
  <c r="L40" i="74" s="1"/>
  <c r="L109" i="74" s="1"/>
  <c r="J40" i="74" a="1"/>
  <c r="J40" i="74" s="1"/>
  <c r="J109" i="74" s="1"/>
  <c r="V40" i="74" a="1"/>
  <c r="V40" i="74" s="1"/>
  <c r="V109" i="74" s="1"/>
  <c r="O44" i="74" a="1"/>
  <c r="O44" i="74" s="1"/>
  <c r="O113" i="74" s="1"/>
  <c r="AA44" i="74" a="1"/>
  <c r="AA44" i="74" s="1"/>
  <c r="AA113" i="74" s="1"/>
  <c r="P52" i="74" a="1"/>
  <c r="P52" i="74" s="1"/>
  <c r="P121" i="74" s="1"/>
  <c r="AB52" i="74" a="1"/>
  <c r="AB52" i="74" s="1"/>
  <c r="AB121" i="74" s="1"/>
  <c r="L52" i="73" a="1"/>
  <c r="L52" i="73" s="1"/>
  <c r="M52" i="73" a="1"/>
  <c r="M52" i="73" s="1"/>
  <c r="M121" i="73" s="1"/>
  <c r="W52" i="73" a="1"/>
  <c r="W52" i="73" s="1"/>
  <c r="M40" i="73" a="1"/>
  <c r="M40" i="73" s="1"/>
  <c r="P40" i="73" a="1"/>
  <c r="P40" i="73" s="1"/>
  <c r="Q40" i="73" a="1"/>
  <c r="Q40" i="73" s="1"/>
  <c r="Q109" i="73" s="1"/>
  <c r="AH40" i="73" a="1"/>
  <c r="AH40" i="73" s="1"/>
  <c r="N40" i="73" a="1"/>
  <c r="N40" i="73" s="1"/>
  <c r="N109" i="73" s="1"/>
  <c r="W40" i="73" a="1"/>
  <c r="W40" i="73" s="1"/>
  <c r="K40" i="73" a="1"/>
  <c r="K40" i="73" s="1"/>
  <c r="K109" i="73" s="1"/>
  <c r="AC40" i="73" a="1"/>
  <c r="AC40" i="73" s="1"/>
  <c r="AC109" i="73" s="1"/>
  <c r="R40" i="73" a="1"/>
  <c r="R40" i="73" s="1"/>
  <c r="R109" i="73" s="1"/>
  <c r="G40" i="73" a="1"/>
  <c r="G40" i="73" s="1"/>
  <c r="G109" i="73" s="1"/>
  <c r="Z40" i="73" a="1"/>
  <c r="Z40" i="73" s="1"/>
  <c r="Z109" i="73" s="1"/>
  <c r="O40" i="73" a="1"/>
  <c r="O40" i="73" s="1"/>
  <c r="O109" i="73" s="1"/>
  <c r="Z44" i="73" a="1"/>
  <c r="Z44" i="73" s="1"/>
  <c r="Z113" i="73" s="1"/>
  <c r="O44" i="73" a="1"/>
  <c r="O44" i="73" s="1"/>
  <c r="O113" i="73" s="1"/>
  <c r="AH44" i="73" a="1"/>
  <c r="AH44" i="73" s="1"/>
  <c r="AH113" i="73" s="1"/>
  <c r="W44" i="73" a="1"/>
  <c r="W44" i="73" s="1"/>
  <c r="W113" i="73" s="1"/>
  <c r="L44" i="73" a="1"/>
  <c r="L44" i="73" s="1"/>
  <c r="L113" i="73" s="1"/>
  <c r="U40" i="73" a="1"/>
  <c r="U40" i="73" s="1"/>
  <c r="U109" i="73" s="1"/>
  <c r="T44" i="73" a="1"/>
  <c r="T44" i="73" s="1"/>
  <c r="T113" i="73" s="1"/>
  <c r="AB52" i="73" a="1"/>
  <c r="AB52" i="73" s="1"/>
  <c r="AB121" i="73" s="1"/>
  <c r="Q52" i="73" a="1"/>
  <c r="Q52" i="73" s="1"/>
  <c r="Q121" i="73" s="1"/>
  <c r="F52" i="73" a="1"/>
  <c r="F52" i="73" s="1"/>
  <c r="F121" i="73" s="1"/>
  <c r="AJ52" i="73" a="1"/>
  <c r="AJ52" i="73" s="1"/>
  <c r="AJ121" i="73" s="1"/>
  <c r="Y52" i="73" a="1"/>
  <c r="Y52" i="73" s="1"/>
  <c r="Y121" i="73" s="1"/>
  <c r="N52" i="73" a="1"/>
  <c r="N52" i="73" s="1"/>
  <c r="N121" i="73" s="1"/>
  <c r="AG52" i="73" a="1"/>
  <c r="AG52" i="73" s="1"/>
  <c r="AG121" i="73" s="1"/>
  <c r="V52" i="73" a="1"/>
  <c r="V52" i="73" s="1"/>
  <c r="V121" i="73" s="1"/>
  <c r="K52" i="73" a="1"/>
  <c r="K52" i="73" s="1"/>
  <c r="K121" i="73" s="1"/>
  <c r="AF52" i="73" a="1"/>
  <c r="AF52" i="73" s="1"/>
  <c r="AF121" i="73" s="1"/>
  <c r="U52" i="73" a="1"/>
  <c r="U52" i="73" s="1"/>
  <c r="U121" i="73" s="1"/>
  <c r="J52" i="73" a="1"/>
  <c r="J52" i="73" s="1"/>
  <c r="J121" i="73" s="1"/>
  <c r="T52" i="73" a="1"/>
  <c r="T52" i="73" s="1"/>
  <c r="T121" i="73" s="1"/>
  <c r="X44" i="73" a="1"/>
  <c r="X44" i="73" s="1"/>
  <c r="X113" i="73" s="1"/>
  <c r="F40" i="73" a="1"/>
  <c r="F40" i="73" s="1"/>
  <c r="F109" i="73" s="1"/>
  <c r="Y40" i="73" a="1"/>
  <c r="Y40" i="73" s="1"/>
  <c r="Y109" i="73" s="1"/>
  <c r="G44" i="73" a="1"/>
  <c r="G44" i="73" s="1"/>
  <c r="G113" i="73" s="1"/>
  <c r="Y44" i="73" a="1"/>
  <c r="Y44" i="73" s="1"/>
  <c r="Y113" i="73" s="1"/>
  <c r="AD52" i="73" a="1"/>
  <c r="AD52" i="73" s="1"/>
  <c r="AD121" i="73" s="1"/>
  <c r="E40" i="73" a="1"/>
  <c r="E40" i="73" s="1"/>
  <c r="E109" i="73" s="1"/>
  <c r="J40" i="73" a="1"/>
  <c r="J40" i="73" s="1"/>
  <c r="J109" i="73" s="1"/>
  <c r="AA40" i="73" a="1"/>
  <c r="AA40" i="73" s="1"/>
  <c r="AA109" i="73" s="1"/>
  <c r="AC44" i="73" a="1"/>
  <c r="AC44" i="73" s="1"/>
  <c r="AC113" i="73" s="1"/>
  <c r="X52" i="73" a="1"/>
  <c r="X52" i="73" s="1"/>
  <c r="X121" i="73" s="1"/>
  <c r="AE52" i="73" a="1"/>
  <c r="AE52" i="73" s="1"/>
  <c r="AE121" i="73" s="1"/>
  <c r="AH52" i="73" a="1"/>
  <c r="AH52" i="73" s="1"/>
  <c r="AH121" i="73" s="1"/>
  <c r="X40" i="73" a="1"/>
  <c r="X40" i="73" s="1"/>
  <c r="X109" i="73" s="1"/>
  <c r="I44" i="73" a="1"/>
  <c r="I44" i="73" s="1"/>
  <c r="I113" i="73" s="1"/>
  <c r="AB40" i="73" a="1"/>
  <c r="AB40" i="73" s="1"/>
  <c r="AB109" i="73" s="1"/>
  <c r="L40" i="73" a="1"/>
  <c r="L40" i="73" s="1"/>
  <c r="L109" i="73" s="1"/>
  <c r="J44" i="73" a="1"/>
  <c r="J44" i="73" s="1"/>
  <c r="J113" i="73" s="1"/>
  <c r="AE44" i="73" a="1"/>
  <c r="AE44" i="73" s="1"/>
  <c r="AE113" i="73" s="1"/>
  <c r="H52" i="73" a="1"/>
  <c r="H52" i="73" s="1"/>
  <c r="H121" i="73" s="1"/>
  <c r="AF40" i="73" a="1"/>
  <c r="AF40" i="73" s="1"/>
  <c r="AF109" i="73" s="1"/>
  <c r="AI52" i="73" a="1"/>
  <c r="AI52" i="73" s="1"/>
  <c r="AI121" i="73" s="1"/>
  <c r="H40" i="73" a="1"/>
  <c r="H40" i="73" s="1"/>
  <c r="H109" i="73" s="1"/>
  <c r="S40" i="73" a="1"/>
  <c r="S40" i="73" s="1"/>
  <c r="S109" i="73" s="1"/>
  <c r="AD40" i="73" a="1"/>
  <c r="AD40" i="73" s="1"/>
  <c r="AD109" i="73" s="1"/>
  <c r="E44" i="73" a="1"/>
  <c r="E44" i="73" s="1"/>
  <c r="E113" i="73" s="1"/>
  <c r="P44" i="73" a="1"/>
  <c r="P44" i="73" s="1"/>
  <c r="P113" i="73" s="1"/>
  <c r="AA44" i="73" a="1"/>
  <c r="AA44" i="73" s="1"/>
  <c r="AA113" i="73" s="1"/>
  <c r="O52" i="73" a="1"/>
  <c r="O52" i="73" s="1"/>
  <c r="O121" i="73" s="1"/>
  <c r="Z52" i="73" a="1"/>
  <c r="Z52" i="73" s="1"/>
  <c r="Z121" i="73" s="1"/>
  <c r="I40" i="73" a="1"/>
  <c r="I40" i="73" s="1"/>
  <c r="I109" i="73" s="1"/>
  <c r="I117" i="73" s="1"/>
  <c r="T40" i="73" a="1"/>
  <c r="T40" i="73" s="1"/>
  <c r="T109" i="73" s="1"/>
  <c r="AE40" i="73" a="1"/>
  <c r="AE40" i="73" s="1"/>
  <c r="AE109" i="73" s="1"/>
  <c r="F44" i="73" a="1"/>
  <c r="F44" i="73" s="1"/>
  <c r="F113" i="73" s="1"/>
  <c r="Q44" i="73" a="1"/>
  <c r="Q44" i="73" s="1"/>
  <c r="Q113" i="73" s="1"/>
  <c r="AB44" i="73" a="1"/>
  <c r="AB44" i="73" s="1"/>
  <c r="AB113" i="73" s="1"/>
  <c r="E52" i="73" a="1"/>
  <c r="E52" i="73" s="1"/>
  <c r="E121" i="73" s="1"/>
  <c r="P52" i="73" a="1"/>
  <c r="P52" i="73" s="1"/>
  <c r="P121" i="73" s="1"/>
  <c r="AA52" i="73" a="1"/>
  <c r="AA52" i="73" s="1"/>
  <c r="AA121" i="73" s="1"/>
  <c r="V40" i="73" a="1"/>
  <c r="V40" i="73" s="1"/>
  <c r="V109" i="73" s="1"/>
  <c r="AG40" i="73" a="1"/>
  <c r="AG40" i="73" s="1"/>
  <c r="AG109" i="73" s="1"/>
  <c r="AG117" i="73" s="1"/>
  <c r="H44" i="73" a="1"/>
  <c r="H44" i="73" s="1"/>
  <c r="H113" i="73" s="1"/>
  <c r="S44" i="73" a="1"/>
  <c r="S44" i="73" s="1"/>
  <c r="S113" i="73" s="1"/>
  <c r="AD44" i="73" a="1"/>
  <c r="AD44" i="73" s="1"/>
  <c r="AD113" i="73" s="1"/>
  <c r="G52" i="73" a="1"/>
  <c r="G52" i="73" s="1"/>
  <c r="G121" i="73" s="1"/>
  <c r="R52" i="73" a="1"/>
  <c r="R52" i="73" s="1"/>
  <c r="R121" i="73" s="1"/>
  <c r="AC52" i="73" a="1"/>
  <c r="AC52" i="73" s="1"/>
  <c r="AC121" i="73" s="1"/>
  <c r="C16" i="72"/>
  <c r="N99" i="72" s="1"/>
  <c r="AJ52" i="72" a="1"/>
  <c r="AJ52" i="72" s="1"/>
  <c r="AJ121" i="72" s="1"/>
  <c r="P40" i="72" a="1"/>
  <c r="P40" i="72" s="1"/>
  <c r="P109" i="72" s="1"/>
  <c r="Q40" i="72" a="1"/>
  <c r="Q40" i="72" s="1"/>
  <c r="Q109" i="72" s="1"/>
  <c r="G44" i="72" a="1"/>
  <c r="G44" i="72" s="1"/>
  <c r="G113" i="72" s="1"/>
  <c r="AA52" i="72" a="1"/>
  <c r="AA52" i="72" s="1"/>
  <c r="AA121" i="72" s="1"/>
  <c r="U44" i="72" a="1"/>
  <c r="U44" i="72" s="1"/>
  <c r="U113" i="72" s="1"/>
  <c r="AF40" i="72" a="1"/>
  <c r="AF40" i="72" s="1"/>
  <c r="AF109" i="72" s="1"/>
  <c r="I40" i="72" a="1"/>
  <c r="I40" i="72" s="1"/>
  <c r="I109" i="72" s="1"/>
  <c r="O52" i="72" a="1"/>
  <c r="O52" i="72" s="1"/>
  <c r="O121" i="72" s="1"/>
  <c r="AF44" i="72" a="1"/>
  <c r="AF44" i="72" s="1"/>
  <c r="AF113" i="72" s="1"/>
  <c r="I44" i="72" a="1"/>
  <c r="I44" i="72" s="1"/>
  <c r="I113" i="72" s="1"/>
  <c r="T40" i="72" a="1"/>
  <c r="T40" i="72" s="1"/>
  <c r="T109" i="72" s="1"/>
  <c r="T52" i="72" a="1"/>
  <c r="T52" i="72" s="1"/>
  <c r="T121" i="72" s="1"/>
  <c r="Y44" i="72" a="1"/>
  <c r="Y44" i="72" s="1"/>
  <c r="Y113" i="72" s="1"/>
  <c r="L44" i="72" a="1"/>
  <c r="L44" i="72" s="1"/>
  <c r="L113" i="72" s="1"/>
  <c r="AF52" i="72" a="1"/>
  <c r="AF52" i="72" s="1"/>
  <c r="AF121" i="72" s="1"/>
  <c r="G52" i="72" a="1"/>
  <c r="G52" i="72" s="1"/>
  <c r="G121" i="72" s="1"/>
  <c r="X44" i="72" a="1"/>
  <c r="X44" i="72" s="1"/>
  <c r="X113" i="72" s="1"/>
  <c r="AB40" i="72" a="1"/>
  <c r="AB40" i="72" s="1"/>
  <c r="AB109" i="72" s="1"/>
  <c r="O40" i="72" a="1"/>
  <c r="O40" i="72" s="1"/>
  <c r="O109" i="72" s="1"/>
  <c r="S52" i="72" a="1"/>
  <c r="S52" i="72" s="1"/>
  <c r="S121" i="72" s="1"/>
  <c r="K44" i="72" a="1"/>
  <c r="K44" i="72" s="1"/>
  <c r="K113" i="72" s="1"/>
  <c r="AA40" i="72" a="1"/>
  <c r="AA40" i="72" s="1"/>
  <c r="AA109" i="72" s="1"/>
  <c r="AE52" i="72" a="1"/>
  <c r="AE52" i="72" s="1"/>
  <c r="AE121" i="72" s="1"/>
  <c r="F52" i="72" a="1"/>
  <c r="F52" i="72" s="1"/>
  <c r="F121" i="72" s="1"/>
  <c r="AJ44" i="72" a="1"/>
  <c r="AJ44" i="72" s="1"/>
  <c r="AJ113" i="72" s="1"/>
  <c r="W44" i="72" a="1"/>
  <c r="W44" i="72" s="1"/>
  <c r="W113" i="72" s="1"/>
  <c r="N40" i="72" a="1"/>
  <c r="N40" i="72" s="1"/>
  <c r="N109" i="72" s="1"/>
  <c r="R52" i="72" a="1"/>
  <c r="R52" i="72" s="1"/>
  <c r="R121" i="72" s="1"/>
  <c r="AI44" i="72" a="1"/>
  <c r="AI44" i="72" s="1"/>
  <c r="AI113" i="72" s="1"/>
  <c r="J44" i="72" a="1"/>
  <c r="J44" i="72" s="1"/>
  <c r="J113" i="72" s="1"/>
  <c r="Z40" i="72" a="1"/>
  <c r="Z40" i="72" s="1"/>
  <c r="Z109" i="72" s="1"/>
  <c r="E52" i="72" a="1"/>
  <c r="E52" i="72" s="1"/>
  <c r="E121" i="72" s="1"/>
  <c r="AH44" i="72" a="1"/>
  <c r="AH44" i="72" s="1"/>
  <c r="AH113" i="72" s="1"/>
  <c r="R44" i="72" a="1"/>
  <c r="R44" i="72" s="1"/>
  <c r="R113" i="72" s="1"/>
  <c r="X52" i="72" a="1"/>
  <c r="X52" i="72" s="1"/>
  <c r="X121" i="72" s="1"/>
  <c r="H52" i="72" a="1"/>
  <c r="H52" i="72" s="1"/>
  <c r="H121" i="72" s="1"/>
  <c r="N44" i="72" a="1"/>
  <c r="N44" i="72" s="1"/>
  <c r="N113" i="72" s="1"/>
  <c r="W52" i="72" a="1"/>
  <c r="W52" i="72" s="1"/>
  <c r="W121" i="72" s="1"/>
  <c r="AC44" i="72" a="1"/>
  <c r="AC44" i="72" s="1"/>
  <c r="AC113" i="72" s="1"/>
  <c r="M44" i="72" a="1"/>
  <c r="M44" i="72" s="1"/>
  <c r="M113" i="72" s="1"/>
  <c r="X40" i="72" a="1"/>
  <c r="X40" i="72" s="1"/>
  <c r="X109" i="72" s="1"/>
  <c r="H40" i="72" a="1"/>
  <c r="H40" i="72" s="1"/>
  <c r="H109" i="72" s="1"/>
  <c r="U52" i="72" a="1"/>
  <c r="U52" i="72" s="1"/>
  <c r="U121" i="72" s="1"/>
  <c r="H44" i="72" a="1"/>
  <c r="H44" i="72" s="1"/>
  <c r="H113" i="72" s="1"/>
  <c r="AA44" i="72" a="1"/>
  <c r="AA44" i="72" s="1"/>
  <c r="AA113" i="72" s="1"/>
  <c r="V40" i="72" a="1"/>
  <c r="V40" i="72" s="1"/>
  <c r="V109" i="72" s="1"/>
  <c r="F40" i="72" a="1"/>
  <c r="F40" i="72" s="1"/>
  <c r="F109" i="72" s="1"/>
  <c r="AD52" i="72" a="1"/>
  <c r="AD52" i="72" s="1"/>
  <c r="AD121" i="72" s="1"/>
  <c r="K52" i="72" a="1"/>
  <c r="K52" i="72" s="1"/>
  <c r="K121" i="72" s="1"/>
  <c r="F44" i="72" a="1"/>
  <c r="F44" i="72" s="1"/>
  <c r="F113" i="72" s="1"/>
  <c r="E40" i="72" a="1"/>
  <c r="E40" i="72" s="1"/>
  <c r="E109" i="72" s="1"/>
  <c r="AB44" i="72" a="1"/>
  <c r="AB44" i="72" s="1"/>
  <c r="AB113" i="72" s="1"/>
  <c r="Y40" i="72" a="1"/>
  <c r="Y40" i="72" s="1"/>
  <c r="Y109" i="72" s="1"/>
  <c r="Y117" i="72" s="1"/>
  <c r="AC52" i="72" a="1"/>
  <c r="AC52" i="72" s="1"/>
  <c r="AC121" i="72" s="1"/>
  <c r="J52" i="72" a="1"/>
  <c r="J52" i="72" s="1"/>
  <c r="J121" i="72" s="1"/>
  <c r="E44" i="72" a="1"/>
  <c r="E44" i="72" s="1"/>
  <c r="E113" i="72" s="1"/>
  <c r="Z44" i="72" a="1"/>
  <c r="Z44" i="72" s="1"/>
  <c r="Z113" i="72" s="1"/>
  <c r="W40" i="72" a="1"/>
  <c r="W40" i="72" s="1"/>
  <c r="W109" i="72" s="1"/>
  <c r="Z52" i="72" a="1"/>
  <c r="Z52" i="72" s="1"/>
  <c r="Z121" i="72" s="1"/>
  <c r="T44" i="72" a="1"/>
  <c r="T44" i="72" s="1"/>
  <c r="T113" i="72" s="1"/>
  <c r="S40" i="72" a="1"/>
  <c r="S40" i="72" s="1"/>
  <c r="S109" i="72" s="1"/>
  <c r="AB52" i="72" a="1"/>
  <c r="AB52" i="72" s="1"/>
  <c r="AB121" i="72" s="1"/>
  <c r="I52" i="72" a="1"/>
  <c r="I52" i="72" s="1"/>
  <c r="I121" i="72" s="1"/>
  <c r="V44" i="72" a="1"/>
  <c r="V44" i="72" s="1"/>
  <c r="V113" i="72" s="1"/>
  <c r="U40" i="72" a="1"/>
  <c r="U40" i="72" s="1"/>
  <c r="U109" i="72" s="1"/>
  <c r="Q52" i="72" a="1"/>
  <c r="Q52" i="72" s="1"/>
  <c r="Q121" i="72" s="1"/>
  <c r="AH40" i="72" a="1"/>
  <c r="AH40" i="72" s="1"/>
  <c r="AH109" i="72" s="1"/>
  <c r="M40" i="72" a="1"/>
  <c r="M40" i="72" s="1"/>
  <c r="M109" i="72" s="1"/>
  <c r="R40" i="72" a="1"/>
  <c r="R40" i="72" s="1"/>
  <c r="R109" i="72" s="1"/>
  <c r="L52" i="72" a="1"/>
  <c r="L52" i="72" s="1"/>
  <c r="L121" i="72" s="1"/>
  <c r="AC40" i="72" a="1"/>
  <c r="AC40" i="72" s="1"/>
  <c r="AC109" i="72" s="1"/>
  <c r="O44" i="72" a="1"/>
  <c r="O44" i="72" s="1"/>
  <c r="O113" i="72" s="1"/>
  <c r="M52" i="72" a="1"/>
  <c r="M52" i="72" s="1"/>
  <c r="M121" i="72" s="1"/>
  <c r="E52" i="71" a="1"/>
  <c r="E52" i="71" s="1"/>
  <c r="E121" i="71" s="1"/>
  <c r="G52" i="71" a="1"/>
  <c r="G52" i="71" s="1"/>
  <c r="G121" i="71" s="1"/>
  <c r="L40" i="71" a="1"/>
  <c r="L40" i="71" s="1"/>
  <c r="L109" i="71" s="1"/>
  <c r="K40" i="71" a="1"/>
  <c r="K40" i="71" s="1"/>
  <c r="K109" i="71" s="1"/>
  <c r="X40" i="71" a="1"/>
  <c r="X40" i="71" s="1"/>
  <c r="X109" i="71" s="1"/>
  <c r="J40" i="71" a="1"/>
  <c r="J40" i="71" s="1"/>
  <c r="J109" i="71" s="1"/>
  <c r="I40" i="71" a="1"/>
  <c r="I40" i="71" s="1"/>
  <c r="I109" i="71" s="1"/>
  <c r="W40" i="71" a="1"/>
  <c r="W40" i="71" s="1"/>
  <c r="W109" i="71" s="1"/>
  <c r="N40" i="71" a="1"/>
  <c r="N40" i="71" s="1"/>
  <c r="N109" i="71" s="1"/>
  <c r="AE40" i="71" a="1"/>
  <c r="AE40" i="71" s="1"/>
  <c r="AE109" i="71" s="1"/>
  <c r="AB40" i="71" a="1"/>
  <c r="AB40" i="71" s="1"/>
  <c r="AB109" i="71" s="1"/>
  <c r="E40" i="71" a="1"/>
  <c r="E40" i="71" s="1"/>
  <c r="E109" i="71" s="1"/>
  <c r="M40" i="71" a="1"/>
  <c r="M40" i="71" s="1"/>
  <c r="M109" i="71" s="1"/>
  <c r="AC40" i="71" a="1"/>
  <c r="AC40" i="71" s="1"/>
  <c r="AC109" i="71" s="1"/>
  <c r="G40" i="71" a="1"/>
  <c r="G40" i="71" s="1"/>
  <c r="G109" i="71" s="1"/>
  <c r="AA40" i="71" a="1"/>
  <c r="AA40" i="71" s="1"/>
  <c r="AA109" i="71" s="1"/>
  <c r="P40" i="71" a="1"/>
  <c r="P40" i="71" s="1"/>
  <c r="P109" i="71" s="1"/>
  <c r="O40" i="71" a="1"/>
  <c r="O40" i="71" s="1"/>
  <c r="O109" i="71" s="1"/>
  <c r="AJ40" i="71" a="1"/>
  <c r="AJ40" i="71" s="1"/>
  <c r="AJ109" i="71" s="1"/>
  <c r="Z40" i="71" a="1"/>
  <c r="Z40" i="71" s="1"/>
  <c r="Z109" i="71" s="1"/>
  <c r="V40" i="71" a="1"/>
  <c r="V40" i="71" s="1"/>
  <c r="V109" i="71" s="1"/>
  <c r="AI40" i="71" a="1"/>
  <c r="AI40" i="71" s="1"/>
  <c r="AI109" i="71" s="1"/>
  <c r="AH40" i="71" a="1"/>
  <c r="AH40" i="71" s="1"/>
  <c r="AH109" i="71" s="1"/>
  <c r="AG40" i="71" a="1"/>
  <c r="AG40" i="71" s="1"/>
  <c r="AG109" i="71" s="1"/>
  <c r="U40" i="71" a="1"/>
  <c r="U40" i="71" s="1"/>
  <c r="U109" i="71" s="1"/>
  <c r="M44" i="71" a="1"/>
  <c r="M44" i="71" s="1"/>
  <c r="M113" i="71" s="1"/>
  <c r="AC44" i="71" a="1"/>
  <c r="AC44" i="71" s="1"/>
  <c r="AC113" i="71" s="1"/>
  <c r="Z44" i="71" a="1"/>
  <c r="Z44" i="71" s="1"/>
  <c r="Z113" i="71" s="1"/>
  <c r="Y44" i="71" a="1"/>
  <c r="Y44" i="71" s="1"/>
  <c r="Y113" i="71" s="1"/>
  <c r="L44" i="71" a="1"/>
  <c r="L44" i="71" s="1"/>
  <c r="L113" i="71" s="1"/>
  <c r="AE44" i="71" a="1"/>
  <c r="AE44" i="71" s="1"/>
  <c r="AE113" i="71" s="1"/>
  <c r="I44" i="71" a="1"/>
  <c r="I44" i="71" s="1"/>
  <c r="I113" i="71" s="1"/>
  <c r="W44" i="71" a="1"/>
  <c r="W44" i="71" s="1"/>
  <c r="W113" i="71" s="1"/>
  <c r="F44" i="71" a="1"/>
  <c r="F44" i="71" s="1"/>
  <c r="F113" i="71" s="1"/>
  <c r="V44" i="71" a="1"/>
  <c r="V44" i="71" s="1"/>
  <c r="V113" i="71" s="1"/>
  <c r="H44" i="71" a="1"/>
  <c r="H44" i="71" s="1"/>
  <c r="H113" i="71" s="1"/>
  <c r="X44" i="71" a="1"/>
  <c r="X44" i="71" s="1"/>
  <c r="X113" i="71" s="1"/>
  <c r="G44" i="71" a="1"/>
  <c r="G44" i="71" s="1"/>
  <c r="G113" i="71" s="1"/>
  <c r="U44" i="71" a="1"/>
  <c r="U44" i="71" s="1"/>
  <c r="U113" i="71" s="1"/>
  <c r="T44" i="71" a="1"/>
  <c r="T44" i="71" s="1"/>
  <c r="T113" i="71" s="1"/>
  <c r="S44" i="71" a="1"/>
  <c r="S44" i="71" s="1"/>
  <c r="S113" i="71" s="1"/>
  <c r="AJ44" i="71" a="1"/>
  <c r="AJ44" i="71" s="1"/>
  <c r="AJ113" i="71" s="1"/>
  <c r="AI44" i="71" a="1"/>
  <c r="AI44" i="71" s="1"/>
  <c r="AI113" i="71" s="1"/>
  <c r="AH44" i="71" a="1"/>
  <c r="AH44" i="71" s="1"/>
  <c r="AH113" i="71" s="1"/>
  <c r="J44" i="71" a="1"/>
  <c r="J44" i="71" s="1"/>
  <c r="J113" i="71" s="1"/>
  <c r="I52" i="71" a="1"/>
  <c r="I52" i="71" s="1"/>
  <c r="I121" i="71" s="1"/>
  <c r="V52" i="71" a="1"/>
  <c r="V52" i="71" s="1"/>
  <c r="V121" i="71" s="1"/>
  <c r="U52" i="71" a="1"/>
  <c r="U52" i="71" s="1"/>
  <c r="U121" i="71" s="1"/>
  <c r="AJ52" i="71" a="1"/>
  <c r="AJ52" i="71" s="1"/>
  <c r="AJ121" i="71" s="1"/>
  <c r="H52" i="71" a="1"/>
  <c r="H52" i="71" s="1"/>
  <c r="H121" i="71" s="1"/>
  <c r="R52" i="71" a="1"/>
  <c r="R52" i="71" s="1"/>
  <c r="R121" i="71" s="1"/>
  <c r="AH52" i="71" a="1"/>
  <c r="AH52" i="71" s="1"/>
  <c r="AH121" i="71" s="1"/>
  <c r="Q52" i="71" a="1"/>
  <c r="Q52" i="71" s="1"/>
  <c r="Q121" i="71" s="1"/>
  <c r="AF52" i="71" a="1"/>
  <c r="AF52" i="71" s="1"/>
  <c r="AF121" i="71" s="1"/>
  <c r="N52" i="71" a="1"/>
  <c r="N52" i="71" s="1"/>
  <c r="N121" i="71" s="1"/>
  <c r="AG52" i="71" a="1"/>
  <c r="AG52" i="71" s="1"/>
  <c r="AG121" i="71" s="1"/>
  <c r="P52" i="71" a="1"/>
  <c r="P52" i="71" s="1"/>
  <c r="P121" i="71" s="1"/>
  <c r="AD52" i="71" a="1"/>
  <c r="AD52" i="71" s="1"/>
  <c r="AD121" i="71" s="1"/>
  <c r="AC52" i="71" a="1"/>
  <c r="AC52" i="71" s="1"/>
  <c r="AC121" i="71" s="1"/>
  <c r="AB52" i="71" a="1"/>
  <c r="AB52" i="71" s="1"/>
  <c r="AB121" i="71" s="1"/>
  <c r="AA52" i="71" a="1"/>
  <c r="AA52" i="71" s="1"/>
  <c r="AA121" i="71" s="1"/>
  <c r="T52" i="71" a="1"/>
  <c r="T52" i="71" s="1"/>
  <c r="T121" i="71" s="1"/>
  <c r="S52" i="71" a="1"/>
  <c r="S52" i="71" s="1"/>
  <c r="S121" i="71" s="1"/>
  <c r="AE52" i="71" a="1"/>
  <c r="AE52" i="71" s="1"/>
  <c r="AE121" i="71" s="1"/>
  <c r="Y52" i="71" a="1"/>
  <c r="Y52" i="71" s="1"/>
  <c r="Y121" i="71" s="1"/>
  <c r="K44" i="71" a="1"/>
  <c r="K44" i="71" s="1"/>
  <c r="K113" i="71" s="1"/>
  <c r="Q44" i="71" a="1"/>
  <c r="Q44" i="71" s="1"/>
  <c r="Q113" i="71" s="1"/>
  <c r="R44" i="71" a="1"/>
  <c r="R44" i="71" s="1"/>
  <c r="R113" i="71" s="1"/>
  <c r="Q40" i="71" a="1"/>
  <c r="Q40" i="71" s="1"/>
  <c r="Q109" i="71" s="1"/>
  <c r="AF44" i="71" a="1"/>
  <c r="AF44" i="71" s="1"/>
  <c r="AF113" i="71" s="1"/>
  <c r="T40" i="71" a="1"/>
  <c r="T40" i="71" s="1"/>
  <c r="T109" i="71" s="1"/>
  <c r="L52" i="71" a="1"/>
  <c r="L52" i="71" s="1"/>
  <c r="L121" i="71" s="1"/>
  <c r="Z52" i="71" a="1"/>
  <c r="Z52" i="71" s="1"/>
  <c r="Z121" i="71" s="1"/>
  <c r="O52" i="71" a="1"/>
  <c r="O52" i="71" s="1"/>
  <c r="O121" i="71" s="1"/>
  <c r="AA44" i="71" a="1"/>
  <c r="AA44" i="71" s="1"/>
  <c r="AA113" i="71" s="1"/>
  <c r="P44" i="71" a="1"/>
  <c r="P44" i="71" s="1"/>
  <c r="P113" i="71" s="1"/>
  <c r="E44" i="71" a="1"/>
  <c r="E44" i="71" s="1"/>
  <c r="E113" i="71" s="1"/>
  <c r="AD40" i="71" a="1"/>
  <c r="AD40" i="71" s="1"/>
  <c r="AD109" i="71" s="1"/>
  <c r="S40" i="71" a="1"/>
  <c r="S40" i="71" s="1"/>
  <c r="S109" i="71" s="1"/>
  <c r="H40" i="71" a="1"/>
  <c r="H40" i="71" s="1"/>
  <c r="H109" i="71" s="1"/>
  <c r="W52" i="71" a="1"/>
  <c r="W52" i="71" s="1"/>
  <c r="W121" i="71" s="1"/>
  <c r="O44" i="71" a="1"/>
  <c r="O44" i="71" s="1"/>
  <c r="O113" i="71" s="1"/>
  <c r="AF40" i="71" a="1"/>
  <c r="AF40" i="71" s="1"/>
  <c r="AF109" i="71" s="1"/>
  <c r="F40" i="71" a="1"/>
  <c r="F40" i="71" s="1"/>
  <c r="F109" i="71" s="1"/>
  <c r="AI52" i="71" a="1"/>
  <c r="AI52" i="71" s="1"/>
  <c r="AI121" i="71" s="1"/>
  <c r="N44" i="71" a="1"/>
  <c r="N44" i="71" s="1"/>
  <c r="N113" i="71" s="1"/>
  <c r="R40" i="71" a="1"/>
  <c r="R40" i="71" s="1"/>
  <c r="R109" i="71" s="1"/>
  <c r="J52" i="71" a="1"/>
  <c r="J52" i="71" s="1"/>
  <c r="J121" i="71" s="1"/>
  <c r="AB44" i="71" a="1"/>
  <c r="AB44" i="71" s="1"/>
  <c r="AB113" i="71" s="1"/>
  <c r="Y40" i="71" a="1"/>
  <c r="Y40" i="71" s="1"/>
  <c r="Y109" i="71" s="1"/>
  <c r="X52" i="71" a="1"/>
  <c r="X52" i="71" s="1"/>
  <c r="X121" i="71" s="1"/>
  <c r="AD44" i="71" a="1"/>
  <c r="AD44" i="71" s="1"/>
  <c r="AD113" i="71" s="1"/>
  <c r="K52" i="71" a="1"/>
  <c r="K52" i="71" s="1"/>
  <c r="K121" i="71" s="1"/>
  <c r="O52" i="70" a="1"/>
  <c r="O52" i="70" s="1"/>
  <c r="O121" i="70" s="1"/>
  <c r="I52" i="70" a="1"/>
  <c r="I52" i="70" s="1"/>
  <c r="J52" i="70" a="1"/>
  <c r="J52" i="70" s="1"/>
  <c r="Y52" i="70" a="1"/>
  <c r="Y52" i="70" s="1"/>
  <c r="W52" i="70" a="1"/>
  <c r="W52" i="70" s="1"/>
  <c r="Z52" i="70" a="1"/>
  <c r="Z52" i="70" s="1"/>
  <c r="AJ52" i="70" a="1"/>
  <c r="AJ52" i="70" s="1"/>
  <c r="AJ121" i="70" s="1"/>
  <c r="S44" i="70" a="1"/>
  <c r="S44" i="70" s="1"/>
  <c r="U44" i="70" a="1"/>
  <c r="U44" i="70" s="1"/>
  <c r="V44" i="70" a="1"/>
  <c r="V44" i="70" s="1"/>
  <c r="AH44" i="70" a="1"/>
  <c r="AH44" i="70" s="1"/>
  <c r="AI44" i="70" a="1"/>
  <c r="AI44" i="70" s="1"/>
  <c r="AI113" i="70" s="1"/>
  <c r="R40" i="70" a="1"/>
  <c r="R40" i="70" s="1"/>
  <c r="R109" i="70" s="1"/>
  <c r="N40" i="70" a="1"/>
  <c r="N40" i="70" s="1"/>
  <c r="P40" i="70" a="1"/>
  <c r="P40" i="70" s="1"/>
  <c r="P109" i="70" s="1"/>
  <c r="AB40" i="70" a="1"/>
  <c r="AB40" i="70" s="1"/>
  <c r="M40" i="70" a="1"/>
  <c r="M40" i="70" s="1"/>
  <c r="O40" i="70" a="1"/>
  <c r="O40" i="70" s="1"/>
  <c r="T40" i="70" a="1"/>
  <c r="T40" i="70" s="1"/>
  <c r="AF40" i="70" a="1"/>
  <c r="AF40" i="70" s="1"/>
  <c r="X40" i="70" a="1"/>
  <c r="X40" i="70" s="1"/>
  <c r="X109" i="70" s="1"/>
  <c r="AJ40" i="70" a="1"/>
  <c r="AJ40" i="70" s="1"/>
  <c r="AJ109" i="70" s="1"/>
  <c r="I40" i="70" a="1"/>
  <c r="I40" i="70" s="1"/>
  <c r="I109" i="70" s="1"/>
  <c r="AA40" i="70" a="1"/>
  <c r="AA40" i="70" s="1"/>
  <c r="AA109" i="70" s="1"/>
  <c r="G40" i="70" a="1"/>
  <c r="G40" i="70" s="1"/>
  <c r="G109" i="70" s="1"/>
  <c r="Z40" i="70" a="1"/>
  <c r="Z40" i="70" s="1"/>
  <c r="Z109" i="70" s="1"/>
  <c r="V40" i="70" a="1"/>
  <c r="V40" i="70" s="1"/>
  <c r="V109" i="70" s="1"/>
  <c r="U40" i="70" a="1"/>
  <c r="U40" i="70" s="1"/>
  <c r="U109" i="70" s="1"/>
  <c r="Q40" i="70" a="1"/>
  <c r="Q40" i="70" s="1"/>
  <c r="Q109" i="70" s="1"/>
  <c r="AD40" i="70" a="1"/>
  <c r="AD40" i="70" s="1"/>
  <c r="AD109" i="70" s="1"/>
  <c r="E44" i="70" a="1"/>
  <c r="E44" i="70" s="1"/>
  <c r="E113" i="70" s="1"/>
  <c r="X44" i="70" a="1"/>
  <c r="X44" i="70" s="1"/>
  <c r="X113" i="70" s="1"/>
  <c r="K44" i="70" a="1"/>
  <c r="K44" i="70" s="1"/>
  <c r="K113" i="70" s="1"/>
  <c r="AJ44" i="70" a="1"/>
  <c r="AJ44" i="70" s="1"/>
  <c r="AJ113" i="70" s="1"/>
  <c r="W44" i="70" a="1"/>
  <c r="W44" i="70" s="1"/>
  <c r="W113" i="70" s="1"/>
  <c r="J44" i="70" a="1"/>
  <c r="J44" i="70" s="1"/>
  <c r="J113" i="70" s="1"/>
  <c r="P44" i="70" a="1"/>
  <c r="P44" i="70" s="1"/>
  <c r="P113" i="70" s="1"/>
  <c r="AG44" i="70" a="1"/>
  <c r="AG44" i="70" s="1"/>
  <c r="AG113" i="70" s="1"/>
  <c r="O44" i="70" a="1"/>
  <c r="O44" i="70" s="1"/>
  <c r="O113" i="70" s="1"/>
  <c r="AC44" i="70" a="1"/>
  <c r="AC44" i="70" s="1"/>
  <c r="AC113" i="70" s="1"/>
  <c r="M44" i="70" a="1"/>
  <c r="M44" i="70" s="1"/>
  <c r="M113" i="70" s="1"/>
  <c r="AB44" i="70" a="1"/>
  <c r="AB44" i="70" s="1"/>
  <c r="AB113" i="70" s="1"/>
  <c r="AD44" i="70" a="1"/>
  <c r="AD44" i="70" s="1"/>
  <c r="AD113" i="70" s="1"/>
  <c r="N44" i="70" a="1"/>
  <c r="N44" i="70" s="1"/>
  <c r="N113" i="70" s="1"/>
  <c r="AG52" i="70" a="1"/>
  <c r="AG52" i="70" s="1"/>
  <c r="AG121" i="70" s="1"/>
  <c r="R52" i="70" a="1"/>
  <c r="R52" i="70" s="1"/>
  <c r="R121" i="70" s="1"/>
  <c r="AE52" i="70" a="1"/>
  <c r="AE52" i="70" s="1"/>
  <c r="AE121" i="70" s="1"/>
  <c r="P52" i="70" a="1"/>
  <c r="P52" i="70" s="1"/>
  <c r="P121" i="70" s="1"/>
  <c r="AI52" i="70" a="1"/>
  <c r="AI52" i="70" s="1"/>
  <c r="AI121" i="70" s="1"/>
  <c r="N52" i="70" a="1"/>
  <c r="N52" i="70" s="1"/>
  <c r="N121" i="70" s="1"/>
  <c r="M52" i="70" a="1"/>
  <c r="M52" i="70" s="1"/>
  <c r="M121" i="70" s="1"/>
  <c r="AC52" i="70" a="1"/>
  <c r="AC52" i="70" s="1"/>
  <c r="AC121" i="70" s="1"/>
  <c r="AA52" i="70" a="1"/>
  <c r="AA52" i="70" s="1"/>
  <c r="AA121" i="70" s="1"/>
  <c r="K52" i="70" a="1"/>
  <c r="K52" i="70" s="1"/>
  <c r="K121" i="70" s="1"/>
  <c r="L52" i="70" a="1"/>
  <c r="L52" i="70" s="1"/>
  <c r="L121" i="70" s="1"/>
  <c r="X52" i="70" a="1"/>
  <c r="X52" i="70" s="1"/>
  <c r="X121" i="70" s="1"/>
  <c r="G44" i="70" a="1"/>
  <c r="G44" i="70" s="1"/>
  <c r="G113" i="70" s="1"/>
  <c r="U52" i="70" a="1"/>
  <c r="U52" i="70" s="1"/>
  <c r="U121" i="70" s="1"/>
  <c r="AG40" i="70" a="1"/>
  <c r="AG40" i="70" s="1"/>
  <c r="AG109" i="70" s="1"/>
  <c r="V52" i="70" a="1"/>
  <c r="V52" i="70" s="1"/>
  <c r="V121" i="70" s="1"/>
  <c r="J40" i="70" a="1"/>
  <c r="J40" i="70" s="1"/>
  <c r="J109" i="70" s="1"/>
  <c r="AD52" i="70" a="1"/>
  <c r="AD52" i="70" s="1"/>
  <c r="AD121" i="70" s="1"/>
  <c r="S52" i="70" a="1"/>
  <c r="S52" i="70" s="1"/>
  <c r="S121" i="70" s="1"/>
  <c r="H52" i="70" a="1"/>
  <c r="H52" i="70" s="1"/>
  <c r="H121" i="70" s="1"/>
  <c r="AE44" i="70" a="1"/>
  <c r="AE44" i="70" s="1"/>
  <c r="AE113" i="70" s="1"/>
  <c r="T44" i="70" a="1"/>
  <c r="T44" i="70" s="1"/>
  <c r="T113" i="70" s="1"/>
  <c r="I44" i="70" a="1"/>
  <c r="I44" i="70" s="1"/>
  <c r="I113" i="70" s="1"/>
  <c r="AH40" i="70" a="1"/>
  <c r="AH40" i="70" s="1"/>
  <c r="AH109" i="70" s="1"/>
  <c r="W40" i="70" a="1"/>
  <c r="W40" i="70" s="1"/>
  <c r="W109" i="70" s="1"/>
  <c r="L40" i="70" a="1"/>
  <c r="L40" i="70" s="1"/>
  <c r="L109" i="70" s="1"/>
  <c r="AB52" i="70" a="1"/>
  <c r="AB52" i="70" s="1"/>
  <c r="AB121" i="70" s="1"/>
  <c r="Q52" i="70" a="1"/>
  <c r="Q52" i="70" s="1"/>
  <c r="Q121" i="70" s="1"/>
  <c r="F52" i="70" a="1"/>
  <c r="F52" i="70" s="1"/>
  <c r="F121" i="70" s="1"/>
  <c r="AF52" i="70" a="1"/>
  <c r="AF52" i="70" s="1"/>
  <c r="AF121" i="70" s="1"/>
  <c r="T52" i="70" a="1"/>
  <c r="T52" i="70" s="1"/>
  <c r="T121" i="70" s="1"/>
  <c r="AF44" i="70" a="1"/>
  <c r="AF44" i="70" s="1"/>
  <c r="AF113" i="70" s="1"/>
  <c r="AE40" i="70" a="1"/>
  <c r="AE40" i="70" s="1"/>
  <c r="AE109" i="70" s="1"/>
  <c r="H40" i="70" a="1"/>
  <c r="H40" i="70" s="1"/>
  <c r="H109" i="70" s="1"/>
  <c r="G52" i="70" a="1"/>
  <c r="G52" i="70" s="1"/>
  <c r="G121" i="70" s="1"/>
  <c r="H44" i="70" a="1"/>
  <c r="H44" i="70" s="1"/>
  <c r="H113" i="70" s="1"/>
  <c r="S40" i="70" a="1"/>
  <c r="S40" i="70" s="1"/>
  <c r="S109" i="70" s="1"/>
  <c r="E52" i="70" a="1"/>
  <c r="E52" i="70" s="1"/>
  <c r="E121" i="70" s="1"/>
  <c r="R44" i="70" a="1"/>
  <c r="R44" i="70" s="1"/>
  <c r="R113" i="70" s="1"/>
  <c r="AC40" i="70" a="1"/>
  <c r="AC40" i="70" s="1"/>
  <c r="AC109" i="70" s="1"/>
  <c r="F40" i="70" a="1"/>
  <c r="F40" i="70" s="1"/>
  <c r="F109" i="70" s="1"/>
  <c r="K40" i="70" a="1"/>
  <c r="K40" i="70" s="1"/>
  <c r="K109" i="70" s="1"/>
  <c r="Y40" i="70" a="1"/>
  <c r="Y40" i="70" s="1"/>
  <c r="Y109" i="70" s="1"/>
  <c r="L44" i="70" a="1"/>
  <c r="L44" i="70" s="1"/>
  <c r="L113" i="70" s="1"/>
  <c r="Y44" i="70" a="1"/>
  <c r="Y44" i="70" s="1"/>
  <c r="Y113" i="70" s="1"/>
  <c r="AH52" i="70" a="1"/>
  <c r="AH52" i="70" s="1"/>
  <c r="AH121" i="70" s="1"/>
  <c r="C16" i="70"/>
  <c r="N99" i="70" s="1"/>
  <c r="E8" i="69"/>
  <c r="D16" i="67"/>
  <c r="N102" i="67" s="1"/>
  <c r="E16" i="67"/>
  <c r="N105" i="67" s="1"/>
  <c r="L40" i="67" a="1"/>
  <c r="L40" i="67" s="1"/>
  <c r="L109" i="67" s="1"/>
  <c r="AH52" i="67" a="1"/>
  <c r="AH52" i="67" s="1"/>
  <c r="AH121" i="67" s="1"/>
  <c r="AD52" i="67" a="1"/>
  <c r="AD52" i="67" s="1"/>
  <c r="AD121" i="67" s="1"/>
  <c r="Z52" i="67" a="1"/>
  <c r="Z52" i="67" s="1"/>
  <c r="Z121" i="67" s="1"/>
  <c r="V52" i="67" a="1"/>
  <c r="V52" i="67" s="1"/>
  <c r="V121" i="67" s="1"/>
  <c r="R52" i="67" a="1"/>
  <c r="R52" i="67" s="1"/>
  <c r="R121" i="67" s="1"/>
  <c r="N52" i="67" a="1"/>
  <c r="N52" i="67" s="1"/>
  <c r="N121" i="67" s="1"/>
  <c r="J52" i="67" a="1"/>
  <c r="J52" i="67" s="1"/>
  <c r="J121" i="67" s="1"/>
  <c r="AF52" i="67" a="1"/>
  <c r="AF52" i="67" s="1"/>
  <c r="AF121" i="67" s="1"/>
  <c r="AA52" i="67" a="1"/>
  <c r="AA52" i="67" s="1"/>
  <c r="AA121" i="67" s="1"/>
  <c r="U52" i="67" a="1"/>
  <c r="U52" i="67" s="1"/>
  <c r="U121" i="67" s="1"/>
  <c r="P52" i="67" a="1"/>
  <c r="P52" i="67" s="1"/>
  <c r="P121" i="67" s="1"/>
  <c r="K52" i="67" a="1"/>
  <c r="K52" i="67" s="1"/>
  <c r="K121" i="67" s="1"/>
  <c r="F52" i="67" a="1"/>
  <c r="F52" i="67" s="1"/>
  <c r="F121" i="67" s="1"/>
  <c r="AG44" i="67" a="1"/>
  <c r="AG44" i="67" s="1"/>
  <c r="AG113" i="67" s="1"/>
  <c r="X44" i="67" a="1"/>
  <c r="X44" i="67" s="1"/>
  <c r="X113" i="67" s="1"/>
  <c r="O44" i="67" a="1"/>
  <c r="O44" i="67" s="1"/>
  <c r="O113" i="67" s="1"/>
  <c r="E52" i="67" a="1"/>
  <c r="E52" i="67" s="1"/>
  <c r="E121" i="67" s="1"/>
  <c r="AB44" i="67" a="1"/>
  <c r="AB44" i="67" s="1"/>
  <c r="AB113" i="67" s="1"/>
  <c r="S44" i="67" a="1"/>
  <c r="S44" i="67" s="1"/>
  <c r="S113" i="67" s="1"/>
  <c r="J44" i="67" a="1"/>
  <c r="J44" i="67" s="1"/>
  <c r="J113" i="67" s="1"/>
  <c r="F44" i="67" a="1"/>
  <c r="F44" i="67" s="1"/>
  <c r="F113" i="67" s="1"/>
  <c r="AH40" i="67" a="1"/>
  <c r="AH40" i="67" s="1"/>
  <c r="AH109" i="67" s="1"/>
  <c r="AD40" i="67" a="1"/>
  <c r="AD40" i="67" s="1"/>
  <c r="AD109" i="67" s="1"/>
  <c r="Z40" i="67" a="1"/>
  <c r="Z40" i="67" s="1"/>
  <c r="Z109" i="67" s="1"/>
  <c r="V40" i="67" a="1"/>
  <c r="V40" i="67" s="1"/>
  <c r="V109" i="67" s="1"/>
  <c r="R40" i="67" a="1"/>
  <c r="R40" i="67" s="1"/>
  <c r="R109" i="67" s="1"/>
  <c r="N40" i="67" a="1"/>
  <c r="N40" i="67" s="1"/>
  <c r="N109" i="67" s="1"/>
  <c r="J40" i="67" a="1"/>
  <c r="J40" i="67" s="1"/>
  <c r="J109" i="67" s="1"/>
  <c r="F40" i="67" a="1"/>
  <c r="F40" i="67" s="1"/>
  <c r="F109" i="67" s="1"/>
  <c r="AJ52" i="67" a="1"/>
  <c r="AJ52" i="67" s="1"/>
  <c r="AJ121" i="67" s="1"/>
  <c r="AE52" i="67" a="1"/>
  <c r="AE52" i="67" s="1"/>
  <c r="AE121" i="67" s="1"/>
  <c r="Y52" i="67" a="1"/>
  <c r="Y52" i="67" s="1"/>
  <c r="Y121" i="67" s="1"/>
  <c r="T52" i="67" a="1"/>
  <c r="T52" i="67" s="1"/>
  <c r="T121" i="67" s="1"/>
  <c r="O52" i="67" a="1"/>
  <c r="O52" i="67" s="1"/>
  <c r="O121" i="67" s="1"/>
  <c r="I52" i="67" a="1"/>
  <c r="I52" i="67" s="1"/>
  <c r="I121" i="67" s="1"/>
  <c r="AF44" i="67" a="1"/>
  <c r="AF44" i="67" s="1"/>
  <c r="AF113" i="67" s="1"/>
  <c r="W44" i="67" a="1"/>
  <c r="W44" i="67" s="1"/>
  <c r="W113" i="67" s="1"/>
  <c r="N44" i="67" a="1"/>
  <c r="N44" i="67" s="1"/>
  <c r="N113" i="67" s="1"/>
  <c r="AJ44" i="67" a="1"/>
  <c r="AJ44" i="67" s="1"/>
  <c r="AJ113" i="67" s="1"/>
  <c r="AA44" i="67" a="1"/>
  <c r="AA44" i="67" s="1"/>
  <c r="AA113" i="67" s="1"/>
  <c r="R44" i="67" a="1"/>
  <c r="R44" i="67" s="1"/>
  <c r="R113" i="67" s="1"/>
  <c r="M44" i="67" a="1"/>
  <c r="M44" i="67" s="1"/>
  <c r="M113" i="67" s="1"/>
  <c r="I44" i="67" a="1"/>
  <c r="I44" i="67" s="1"/>
  <c r="I113" i="67" s="1"/>
  <c r="E44" i="67" a="1"/>
  <c r="E44" i="67" s="1"/>
  <c r="E113" i="67" s="1"/>
  <c r="AG40" i="67" a="1"/>
  <c r="AG40" i="67" s="1"/>
  <c r="AG109" i="67" s="1"/>
  <c r="AC40" i="67" a="1"/>
  <c r="AC40" i="67" s="1"/>
  <c r="AC109" i="67" s="1"/>
  <c r="Y40" i="67" a="1"/>
  <c r="Y40" i="67" s="1"/>
  <c r="Y109" i="67" s="1"/>
  <c r="U40" i="67" a="1"/>
  <c r="U40" i="67" s="1"/>
  <c r="U109" i="67" s="1"/>
  <c r="Q40" i="67" a="1"/>
  <c r="Q40" i="67" s="1"/>
  <c r="Q109" i="67" s="1"/>
  <c r="M40" i="67" a="1"/>
  <c r="M40" i="67" s="1"/>
  <c r="M109" i="67" s="1"/>
  <c r="I40" i="67" a="1"/>
  <c r="I40" i="67" s="1"/>
  <c r="I109" i="67" s="1"/>
  <c r="E40" i="67" a="1"/>
  <c r="E40" i="67" s="1"/>
  <c r="E109" i="67" s="1"/>
  <c r="E117" i="67" s="1"/>
  <c r="AB52" i="67" a="1"/>
  <c r="AB52" i="67" s="1"/>
  <c r="AB121" i="67" s="1"/>
  <c r="Q52" i="67" a="1"/>
  <c r="Q52" i="67" s="1"/>
  <c r="Q121" i="67" s="1"/>
  <c r="G52" i="67" a="1"/>
  <c r="G52" i="67" s="1"/>
  <c r="G121" i="67" s="1"/>
  <c r="AD44" i="67" a="1"/>
  <c r="AD44" i="67" s="1"/>
  <c r="AD113" i="67" s="1"/>
  <c r="AC44" i="67" a="1"/>
  <c r="AC44" i="67" s="1"/>
  <c r="AC113" i="67" s="1"/>
  <c r="T44" i="67" a="1"/>
  <c r="T44" i="67" s="1"/>
  <c r="T113" i="67" s="1"/>
  <c r="K44" i="67" a="1"/>
  <c r="K44" i="67" s="1"/>
  <c r="K113" i="67" s="1"/>
  <c r="AI40" i="67" a="1"/>
  <c r="AI40" i="67" s="1"/>
  <c r="AI109" i="67" s="1"/>
  <c r="AA40" i="67" a="1"/>
  <c r="AA40" i="67" s="1"/>
  <c r="AA109" i="67" s="1"/>
  <c r="S40" i="67" a="1"/>
  <c r="S40" i="67" s="1"/>
  <c r="S109" i="67" s="1"/>
  <c r="K40" i="67" a="1"/>
  <c r="K40" i="67" s="1"/>
  <c r="K109" i="67" s="1"/>
  <c r="AI52" i="67" a="1"/>
  <c r="AI52" i="67" s="1"/>
  <c r="AI121" i="67" s="1"/>
  <c r="X52" i="67" a="1"/>
  <c r="X52" i="67" s="1"/>
  <c r="X121" i="67" s="1"/>
  <c r="M52" i="67" a="1"/>
  <c r="M52" i="67" s="1"/>
  <c r="M121" i="67" s="1"/>
  <c r="Q44" i="67" a="1"/>
  <c r="Q44" i="67" s="1"/>
  <c r="Q113" i="67" s="1"/>
  <c r="AI44" i="67" a="1"/>
  <c r="AI44" i="67" s="1"/>
  <c r="AI113" i="67" s="1"/>
  <c r="Z44" i="67" a="1"/>
  <c r="Z44" i="67" s="1"/>
  <c r="Z113" i="67" s="1"/>
  <c r="H44" i="67" a="1"/>
  <c r="H44" i="67" s="1"/>
  <c r="H113" i="67" s="1"/>
  <c r="AF40" i="67" a="1"/>
  <c r="AF40" i="67" s="1"/>
  <c r="AF109" i="67" s="1"/>
  <c r="X40" i="67" a="1"/>
  <c r="X40" i="67" s="1"/>
  <c r="X109" i="67" s="1"/>
  <c r="P40" i="67" a="1"/>
  <c r="P40" i="67" s="1"/>
  <c r="P109" i="67" s="1"/>
  <c r="H40" i="67" a="1"/>
  <c r="H40" i="67" s="1"/>
  <c r="H109" i="67" s="1"/>
  <c r="AG52" i="67" a="1"/>
  <c r="AG52" i="67" s="1"/>
  <c r="AG121" i="67" s="1"/>
  <c r="W52" i="67" a="1"/>
  <c r="W52" i="67" s="1"/>
  <c r="W121" i="67" s="1"/>
  <c r="L52" i="67" a="1"/>
  <c r="L52" i="67" s="1"/>
  <c r="L121" i="67" s="1"/>
  <c r="Y44" i="67" a="1"/>
  <c r="Y44" i="67" s="1"/>
  <c r="Y113" i="67" s="1"/>
  <c r="P44" i="67" a="1"/>
  <c r="P44" i="67" s="1"/>
  <c r="P113" i="67" s="1"/>
  <c r="AC52" i="67" a="1"/>
  <c r="AC52" i="67" s="1"/>
  <c r="AC121" i="67" s="1"/>
  <c r="S52" i="67" a="1"/>
  <c r="S52" i="67" s="1"/>
  <c r="S121" i="67" s="1"/>
  <c r="H52" i="67" a="1"/>
  <c r="H52" i="67" s="1"/>
  <c r="H121" i="67" s="1"/>
  <c r="AE44" i="67" a="1"/>
  <c r="AE44" i="67" s="1"/>
  <c r="AE113" i="67" s="1"/>
  <c r="V44" i="67" a="1"/>
  <c r="V44" i="67" s="1"/>
  <c r="V113" i="67" s="1"/>
  <c r="AH44" i="67" a="1"/>
  <c r="AH44" i="67" s="1"/>
  <c r="AH113" i="67" s="1"/>
  <c r="AE40" i="67" a="1"/>
  <c r="AE40" i="67" s="1"/>
  <c r="AE109" i="67" s="1"/>
  <c r="AB40" i="67" a="1"/>
  <c r="AB40" i="67" s="1"/>
  <c r="AB109" i="67" s="1"/>
  <c r="W40" i="67" a="1"/>
  <c r="W40" i="67" s="1"/>
  <c r="W109" i="67" s="1"/>
  <c r="U44" i="67" a="1"/>
  <c r="U44" i="67" s="1"/>
  <c r="U113" i="67" s="1"/>
  <c r="T40" i="67" a="1"/>
  <c r="T40" i="67" s="1"/>
  <c r="T109" i="67" s="1"/>
  <c r="O40" i="67" a="1"/>
  <c r="O40" i="67" s="1"/>
  <c r="O109" i="67" s="1"/>
  <c r="G44" i="67" a="1"/>
  <c r="G44" i="67" s="1"/>
  <c r="G113" i="67" s="1"/>
  <c r="G40" i="67" a="1"/>
  <c r="G40" i="67" s="1"/>
  <c r="G109" i="67" s="1"/>
  <c r="AJ40" i="67" a="1"/>
  <c r="AJ40" i="67" s="1"/>
  <c r="AJ109" i="67" s="1"/>
  <c r="L44" i="67" a="1"/>
  <c r="L44" i="67" s="1"/>
  <c r="L113" i="67" s="1"/>
  <c r="AH117" i="80" l="1"/>
  <c r="V53" i="72"/>
  <c r="AC117" i="86"/>
  <c r="E117" i="84"/>
  <c r="AI117" i="75"/>
  <c r="P117" i="75"/>
  <c r="T117" i="86"/>
  <c r="K117" i="70"/>
  <c r="L53" i="74"/>
  <c r="T117" i="76"/>
  <c r="L54" i="74"/>
  <c r="S117" i="81"/>
  <c r="AI45" i="81"/>
  <c r="AI46" i="81"/>
  <c r="E117" i="88"/>
  <c r="R117" i="73"/>
  <c r="J117" i="81"/>
  <c r="AI117" i="86"/>
  <c r="R117" i="72"/>
  <c r="K117" i="86"/>
  <c r="K47" i="88"/>
  <c r="N101" i="74"/>
  <c r="O101" i="74" s="1"/>
  <c r="E117" i="77"/>
  <c r="AH53" i="72"/>
  <c r="Y117" i="85"/>
  <c r="AH47" i="74"/>
  <c r="R117" i="74"/>
  <c r="AC117" i="73"/>
  <c r="J117" i="85"/>
  <c r="E117" i="80"/>
  <c r="AA117" i="89"/>
  <c r="J54" i="87"/>
  <c r="L55" i="74"/>
  <c r="T117" i="89"/>
  <c r="X117" i="73"/>
  <c r="S117" i="72"/>
  <c r="K117" i="73"/>
  <c r="U117" i="76"/>
  <c r="Q117" i="71"/>
  <c r="AI117" i="76"/>
  <c r="K117" i="88"/>
  <c r="K45" i="88"/>
  <c r="N100" i="74"/>
  <c r="O100" i="74" s="1"/>
  <c r="N101" i="86"/>
  <c r="O101" i="86" s="1"/>
  <c r="N100" i="84"/>
  <c r="O100" i="84" s="1"/>
  <c r="X117" i="77"/>
  <c r="I117" i="80"/>
  <c r="Y117" i="82"/>
  <c r="E117" i="83"/>
  <c r="AI117" i="67"/>
  <c r="AC117" i="72"/>
  <c r="U117" i="72"/>
  <c r="F117" i="71"/>
  <c r="E117" i="86"/>
  <c r="I117" i="86"/>
  <c r="S117" i="86"/>
  <c r="T55" i="86"/>
  <c r="N117" i="73"/>
  <c r="AC117" i="88"/>
  <c r="O117" i="89"/>
  <c r="M117" i="89"/>
  <c r="O117" i="80"/>
  <c r="AG117" i="83"/>
  <c r="J117" i="67"/>
  <c r="S117" i="67"/>
  <c r="Y117" i="67"/>
  <c r="R117" i="67"/>
  <c r="U117" i="73"/>
  <c r="R117" i="71"/>
  <c r="AG117" i="75"/>
  <c r="AH117" i="82"/>
  <c r="E117" i="85"/>
  <c r="E117" i="87"/>
  <c r="W117" i="71"/>
  <c r="AH117" i="72"/>
  <c r="E117" i="73"/>
  <c r="Z117" i="73"/>
  <c r="L117" i="75"/>
  <c r="AF117" i="83"/>
  <c r="AC117" i="83"/>
  <c r="I117" i="84"/>
  <c r="I117" i="87"/>
  <c r="J55" i="87"/>
  <c r="L117" i="88"/>
  <c r="J53" i="87"/>
  <c r="P117" i="89"/>
  <c r="AJ117" i="70"/>
  <c r="W117" i="76"/>
  <c r="W117" i="81"/>
  <c r="N117" i="89"/>
  <c r="Q117" i="89"/>
  <c r="W117" i="85"/>
  <c r="E117" i="70"/>
  <c r="E117" i="71"/>
  <c r="H117" i="82"/>
  <c r="Z117" i="82"/>
  <c r="E117" i="89"/>
  <c r="X117" i="67"/>
  <c r="AC117" i="67"/>
  <c r="AC117" i="70"/>
  <c r="Y117" i="71"/>
  <c r="E117" i="76"/>
  <c r="S117" i="76"/>
  <c r="S117" i="77"/>
  <c r="AH117" i="81"/>
  <c r="U117" i="87"/>
  <c r="I117" i="67"/>
  <c r="AD117" i="67"/>
  <c r="E117" i="72"/>
  <c r="E117" i="82"/>
  <c r="G117" i="67"/>
  <c r="V117" i="67"/>
  <c r="K117" i="67"/>
  <c r="E117" i="75"/>
  <c r="AB117" i="76"/>
  <c r="AB117" i="77"/>
  <c r="E117" i="81"/>
  <c r="AG117" i="84"/>
  <c r="Z117" i="84"/>
  <c r="J117" i="86"/>
  <c r="V117" i="88"/>
  <c r="E117" i="74"/>
  <c r="N97" i="67"/>
  <c r="O97" i="67" s="1"/>
  <c r="AD117" i="70"/>
  <c r="Q117" i="72"/>
  <c r="N100" i="71"/>
  <c r="O100" i="71" s="1"/>
  <c r="M117" i="71"/>
  <c r="I47" i="76"/>
  <c r="Q45" i="82"/>
  <c r="W117" i="67"/>
  <c r="AH117" i="67"/>
  <c r="W117" i="72"/>
  <c r="I45" i="76"/>
  <c r="U117" i="77"/>
  <c r="P117" i="77"/>
  <c r="J117" i="80"/>
  <c r="T117" i="81"/>
  <c r="AA117" i="81"/>
  <c r="U117" i="84"/>
  <c r="F117" i="85"/>
  <c r="Z117" i="86"/>
  <c r="U117" i="88"/>
  <c r="M117" i="67"/>
  <c r="AB117" i="71"/>
  <c r="L117" i="71"/>
  <c r="P54" i="72"/>
  <c r="J117" i="74"/>
  <c r="I46" i="76"/>
  <c r="AG117" i="82"/>
  <c r="AB117" i="89"/>
  <c r="N101" i="88"/>
  <c r="O101" i="88" s="1"/>
  <c r="AJ117" i="67"/>
  <c r="N100" i="72"/>
  <c r="O100" i="72" s="1"/>
  <c r="N104" i="86"/>
  <c r="N100" i="88"/>
  <c r="O100" i="88" s="1"/>
  <c r="I117" i="70"/>
  <c r="AF117" i="77"/>
  <c r="AD117" i="80"/>
  <c r="AI117" i="82"/>
  <c r="AE117" i="84"/>
  <c r="O117" i="84"/>
  <c r="AE117" i="85"/>
  <c r="AD117" i="85"/>
  <c r="W117" i="86"/>
  <c r="N117" i="85"/>
  <c r="N101" i="84"/>
  <c r="O101" i="84" s="1"/>
  <c r="F100" i="80"/>
  <c r="H100" i="80" s="1"/>
  <c r="F101" i="80"/>
  <c r="H101" i="80" s="1"/>
  <c r="F101" i="83"/>
  <c r="H101" i="83" s="1"/>
  <c r="F100" i="83"/>
  <c r="H100" i="83" s="1"/>
  <c r="Z45" i="70"/>
  <c r="Z113" i="70"/>
  <c r="Z117" i="70" s="1"/>
  <c r="F103" i="72"/>
  <c r="H103" i="72" s="1"/>
  <c r="F104" i="72"/>
  <c r="H104" i="72" s="1"/>
  <c r="F104" i="87"/>
  <c r="H104" i="87" s="1"/>
  <c r="F103" i="87"/>
  <c r="H103" i="87" s="1"/>
  <c r="F104" i="83"/>
  <c r="H104" i="83" s="1"/>
  <c r="F103" i="83"/>
  <c r="H103" i="83" s="1"/>
  <c r="L101" i="88"/>
  <c r="K101" i="88"/>
  <c r="K100" i="84"/>
  <c r="L100" i="84"/>
  <c r="K100" i="80"/>
  <c r="L100" i="80"/>
  <c r="J103" i="77"/>
  <c r="J104" i="77"/>
  <c r="J103" i="86"/>
  <c r="J104" i="86"/>
  <c r="J104" i="75"/>
  <c r="J103" i="75"/>
  <c r="N103" i="76"/>
  <c r="N101" i="76"/>
  <c r="O101" i="76" s="1"/>
  <c r="N100" i="73"/>
  <c r="O100" i="73" s="1"/>
  <c r="N103" i="67"/>
  <c r="N104" i="89"/>
  <c r="N104" i="82"/>
  <c r="N101" i="85"/>
  <c r="O101" i="85" s="1"/>
  <c r="N100" i="82"/>
  <c r="O100" i="82" s="1"/>
  <c r="L100" i="67"/>
  <c r="K100" i="67"/>
  <c r="L100" i="74"/>
  <c r="K100" i="74"/>
  <c r="N100" i="70"/>
  <c r="O100" i="70" s="1"/>
  <c r="N103" i="74"/>
  <c r="N43" i="70"/>
  <c r="N109" i="70"/>
  <c r="N117" i="70" s="1"/>
  <c r="AA117" i="71"/>
  <c r="J117" i="73"/>
  <c r="O117" i="73"/>
  <c r="T117" i="67"/>
  <c r="AA117" i="67"/>
  <c r="L117" i="70"/>
  <c r="AG117" i="70"/>
  <c r="X117" i="70"/>
  <c r="R117" i="70"/>
  <c r="S117" i="71"/>
  <c r="G117" i="71"/>
  <c r="Y117" i="74"/>
  <c r="Q117" i="77"/>
  <c r="K117" i="80"/>
  <c r="K117" i="81"/>
  <c r="F101" i="73"/>
  <c r="H101" i="73" s="1"/>
  <c r="F100" i="73"/>
  <c r="H100" i="73" s="1"/>
  <c r="Q47" i="70"/>
  <c r="Q113" i="70"/>
  <c r="Q117" i="70" s="1"/>
  <c r="F46" i="70"/>
  <c r="F113" i="70"/>
  <c r="F117" i="70" s="1"/>
  <c r="F103" i="84"/>
  <c r="H103" i="84" s="1"/>
  <c r="F104" i="84"/>
  <c r="H104" i="84" s="1"/>
  <c r="F104" i="85"/>
  <c r="H104" i="85" s="1"/>
  <c r="F103" i="85"/>
  <c r="H103" i="85" s="1"/>
  <c r="F104" i="81"/>
  <c r="H104" i="81" s="1"/>
  <c r="F103" i="81"/>
  <c r="H103" i="81" s="1"/>
  <c r="L101" i="87"/>
  <c r="K101" i="87"/>
  <c r="K101" i="83"/>
  <c r="L101" i="83"/>
  <c r="J104" i="87"/>
  <c r="J103" i="87"/>
  <c r="J104" i="72"/>
  <c r="J103" i="72"/>
  <c r="J103" i="85"/>
  <c r="J104" i="85"/>
  <c r="N100" i="76"/>
  <c r="O100" i="76" s="1"/>
  <c r="N103" i="85"/>
  <c r="N103" i="81"/>
  <c r="N100" i="85"/>
  <c r="O100" i="85" s="1"/>
  <c r="N100" i="81"/>
  <c r="O100" i="81" s="1"/>
  <c r="K101" i="77"/>
  <c r="L101" i="77"/>
  <c r="K101" i="73"/>
  <c r="L101" i="73"/>
  <c r="N104" i="74"/>
  <c r="N101" i="67"/>
  <c r="O101" i="67" s="1"/>
  <c r="V47" i="70"/>
  <c r="V113" i="70"/>
  <c r="V117" i="70" s="1"/>
  <c r="I117" i="81"/>
  <c r="L117" i="87"/>
  <c r="T117" i="87"/>
  <c r="Z117" i="67"/>
  <c r="L117" i="67"/>
  <c r="W117" i="70"/>
  <c r="AF41" i="70"/>
  <c r="AF109" i="70"/>
  <c r="AF117" i="70" s="1"/>
  <c r="Z55" i="70"/>
  <c r="Z121" i="70"/>
  <c r="AF117" i="76"/>
  <c r="AG117" i="76"/>
  <c r="AH117" i="77"/>
  <c r="H117" i="77"/>
  <c r="X117" i="80"/>
  <c r="N117" i="82"/>
  <c r="AJ117" i="87"/>
  <c r="F100" i="82"/>
  <c r="H100" i="82" s="1"/>
  <c r="F101" i="82"/>
  <c r="H101" i="82" s="1"/>
  <c r="F100" i="84"/>
  <c r="H100" i="84" s="1"/>
  <c r="F101" i="84"/>
  <c r="H101" i="84" s="1"/>
  <c r="F101" i="76"/>
  <c r="H101" i="76" s="1"/>
  <c r="F100" i="76"/>
  <c r="H100" i="76" s="1"/>
  <c r="F104" i="82"/>
  <c r="H104" i="82" s="1"/>
  <c r="F103" i="82"/>
  <c r="H103" i="82" s="1"/>
  <c r="F104" i="77"/>
  <c r="H104" i="77" s="1"/>
  <c r="F103" i="77"/>
  <c r="H103" i="77" s="1"/>
  <c r="K100" i="87"/>
  <c r="L100" i="87"/>
  <c r="L100" i="83"/>
  <c r="K100" i="83"/>
  <c r="J103" i="74"/>
  <c r="J104" i="74"/>
  <c r="J104" i="71"/>
  <c r="J103" i="71"/>
  <c r="N104" i="73"/>
  <c r="N100" i="75"/>
  <c r="O100" i="75" s="1"/>
  <c r="N101" i="72"/>
  <c r="O101" i="72" s="1"/>
  <c r="N104" i="88"/>
  <c r="N104" i="85"/>
  <c r="N104" i="81"/>
  <c r="N101" i="81"/>
  <c r="O101" i="81" s="1"/>
  <c r="N103" i="72"/>
  <c r="L100" i="77"/>
  <c r="K100" i="77"/>
  <c r="L100" i="73"/>
  <c r="K100" i="73"/>
  <c r="N100" i="67"/>
  <c r="O100" i="67" s="1"/>
  <c r="M42" i="70"/>
  <c r="M109" i="70"/>
  <c r="M117" i="70" s="1"/>
  <c r="AE117" i="67"/>
  <c r="F117" i="72"/>
  <c r="AF117" i="72"/>
  <c r="U117" i="80"/>
  <c r="S117" i="87"/>
  <c r="U117" i="67"/>
  <c r="AG117" i="67"/>
  <c r="O117" i="67"/>
  <c r="H117" i="67"/>
  <c r="N117" i="67"/>
  <c r="Y117" i="70"/>
  <c r="J117" i="70"/>
  <c r="T43" i="70"/>
  <c r="T109" i="70"/>
  <c r="T117" i="70" s="1"/>
  <c r="W55" i="70"/>
  <c r="W121" i="70"/>
  <c r="AB117" i="72"/>
  <c r="R117" i="75"/>
  <c r="Q117" i="75"/>
  <c r="R117" i="76"/>
  <c r="AA117" i="77"/>
  <c r="K117" i="77"/>
  <c r="AI117" i="77"/>
  <c r="Y117" i="77"/>
  <c r="Y117" i="80"/>
  <c r="H117" i="80"/>
  <c r="F117" i="81"/>
  <c r="P117" i="81"/>
  <c r="AH117" i="84"/>
  <c r="K117" i="84"/>
  <c r="Q117" i="84"/>
  <c r="G117" i="84"/>
  <c r="U117" i="85"/>
  <c r="H117" i="88"/>
  <c r="N117" i="88"/>
  <c r="F101" i="74"/>
  <c r="H101" i="74" s="1"/>
  <c r="AH115" i="74" s="1"/>
  <c r="F100" i="74"/>
  <c r="H100" i="74" s="1"/>
  <c r="F100" i="72"/>
  <c r="H100" i="72" s="1"/>
  <c r="F101" i="72"/>
  <c r="H101" i="72" s="1"/>
  <c r="AE117" i="88"/>
  <c r="D17" i="82"/>
  <c r="D17" i="72"/>
  <c r="D17" i="85"/>
  <c r="D17" i="75"/>
  <c r="D17" i="88"/>
  <c r="D17" i="80"/>
  <c r="D17" i="70"/>
  <c r="D17" i="86"/>
  <c r="D17" i="87"/>
  <c r="D17" i="83"/>
  <c r="D17" i="73"/>
  <c r="D17" i="76"/>
  <c r="D17" i="67"/>
  <c r="D17" i="89"/>
  <c r="D17" i="81"/>
  <c r="D17" i="71"/>
  <c r="D17" i="77"/>
  <c r="D17" i="84"/>
  <c r="D17" i="74"/>
  <c r="Y117" i="87"/>
  <c r="K117" i="72"/>
  <c r="O117" i="88"/>
  <c r="W117" i="83"/>
  <c r="F104" i="80"/>
  <c r="H104" i="80" s="1"/>
  <c r="F103" i="80"/>
  <c r="H103" i="80" s="1"/>
  <c r="F103" i="75"/>
  <c r="H103" i="75" s="1"/>
  <c r="F104" i="75"/>
  <c r="H104" i="75" s="1"/>
  <c r="G117" i="87"/>
  <c r="L100" i="86"/>
  <c r="K100" i="86"/>
  <c r="K101" i="82"/>
  <c r="L101" i="82"/>
  <c r="J103" i="84"/>
  <c r="J104" i="84"/>
  <c r="J103" i="89"/>
  <c r="J104" i="89"/>
  <c r="N103" i="73"/>
  <c r="N101" i="75"/>
  <c r="O101" i="75" s="1"/>
  <c r="N101" i="71"/>
  <c r="O101" i="71" s="1"/>
  <c r="N103" i="88"/>
  <c r="N103" i="84"/>
  <c r="N104" i="80"/>
  <c r="N101" i="87"/>
  <c r="O101" i="87" s="1"/>
  <c r="N101" i="80"/>
  <c r="O101" i="80" s="1"/>
  <c r="N104" i="72"/>
  <c r="K101" i="76"/>
  <c r="L101" i="76"/>
  <c r="L101" i="72"/>
  <c r="K101" i="72"/>
  <c r="F117" i="67"/>
  <c r="Y53" i="70"/>
  <c r="Y121" i="70"/>
  <c r="AB117" i="67"/>
  <c r="P117" i="67"/>
  <c r="G117" i="70"/>
  <c r="O42" i="70"/>
  <c r="O109" i="70"/>
  <c r="O117" i="70" s="1"/>
  <c r="AH46" i="70"/>
  <c r="AH113" i="70"/>
  <c r="AH117" i="70" s="1"/>
  <c r="K117" i="71"/>
  <c r="AG117" i="74"/>
  <c r="AA117" i="76"/>
  <c r="M117" i="77"/>
  <c r="T117" i="77"/>
  <c r="V117" i="81"/>
  <c r="S117" i="83"/>
  <c r="AC117" i="84"/>
  <c r="H117" i="86"/>
  <c r="P117" i="87"/>
  <c r="F100" i="87"/>
  <c r="H100" i="87" s="1"/>
  <c r="F101" i="87"/>
  <c r="H101" i="87" s="1"/>
  <c r="F100" i="71"/>
  <c r="H100" i="71" s="1"/>
  <c r="F101" i="71"/>
  <c r="H101" i="71" s="1"/>
  <c r="AG117" i="85"/>
  <c r="Y117" i="76"/>
  <c r="F100" i="85"/>
  <c r="H100" i="85" s="1"/>
  <c r="F101" i="85"/>
  <c r="H101" i="85" s="1"/>
  <c r="Q117" i="85"/>
  <c r="Q117" i="88"/>
  <c r="F103" i="89"/>
  <c r="H103" i="89" s="1"/>
  <c r="F104" i="89"/>
  <c r="H104" i="89" s="1"/>
  <c r="K101" i="86"/>
  <c r="L101" i="86"/>
  <c r="K100" i="82"/>
  <c r="L100" i="82"/>
  <c r="J104" i="70"/>
  <c r="J103" i="70"/>
  <c r="J103" i="73"/>
  <c r="J104" i="73"/>
  <c r="N103" i="87"/>
  <c r="N104" i="84"/>
  <c r="N103" i="80"/>
  <c r="N100" i="87"/>
  <c r="O100" i="87" s="1"/>
  <c r="N100" i="80"/>
  <c r="O100" i="80" s="1"/>
  <c r="N103" i="71"/>
  <c r="L100" i="76"/>
  <c r="K100" i="76"/>
  <c r="K100" i="72"/>
  <c r="L100" i="72"/>
  <c r="F100" i="75"/>
  <c r="H100" i="75" s="1"/>
  <c r="F101" i="75"/>
  <c r="H101" i="75" s="1"/>
  <c r="F101" i="81"/>
  <c r="H101" i="81" s="1"/>
  <c r="F100" i="81"/>
  <c r="H100" i="81" s="1"/>
  <c r="F104" i="86"/>
  <c r="H104" i="86" s="1"/>
  <c r="F103" i="86"/>
  <c r="H103" i="86" s="1"/>
  <c r="F104" i="73"/>
  <c r="H104" i="73" s="1"/>
  <c r="F103" i="73"/>
  <c r="H103" i="73" s="1"/>
  <c r="L100" i="89"/>
  <c r="K100" i="89"/>
  <c r="K101" i="85"/>
  <c r="L101" i="85"/>
  <c r="K101" i="81"/>
  <c r="L101" i="81"/>
  <c r="J104" i="82"/>
  <c r="O104" i="82" s="1"/>
  <c r="J103" i="82"/>
  <c r="J103" i="83"/>
  <c r="J104" i="83"/>
  <c r="N104" i="77"/>
  <c r="K100" i="70"/>
  <c r="L100" i="70"/>
  <c r="N104" i="87"/>
  <c r="N103" i="83"/>
  <c r="N100" i="83"/>
  <c r="O100" i="83" s="1"/>
  <c r="N104" i="71"/>
  <c r="N104" i="70"/>
  <c r="K101" i="75"/>
  <c r="L101" i="75"/>
  <c r="K101" i="71"/>
  <c r="L101" i="71"/>
  <c r="AF117" i="67"/>
  <c r="Q117" i="67"/>
  <c r="H117" i="70"/>
  <c r="AE117" i="70"/>
  <c r="AB41" i="70"/>
  <c r="AB109" i="70"/>
  <c r="AB117" i="70" s="1"/>
  <c r="U46" i="70"/>
  <c r="U113" i="70"/>
  <c r="U117" i="70" s="1"/>
  <c r="J54" i="70"/>
  <c r="J121" i="70"/>
  <c r="AE117" i="81"/>
  <c r="I117" i="82"/>
  <c r="I117" i="88"/>
  <c r="F101" i="88"/>
  <c r="H101" i="88" s="1"/>
  <c r="F100" i="88"/>
  <c r="H100" i="88" s="1"/>
  <c r="F101" i="77"/>
  <c r="H101" i="77" s="1"/>
  <c r="F100" i="77"/>
  <c r="H100" i="77" s="1"/>
  <c r="AA47" i="70"/>
  <c r="AA113" i="70"/>
  <c r="AA117" i="70" s="1"/>
  <c r="F104" i="76"/>
  <c r="H104" i="76" s="1"/>
  <c r="F103" i="76"/>
  <c r="H103" i="76" s="1"/>
  <c r="AI117" i="70"/>
  <c r="F104" i="71"/>
  <c r="H104" i="71" s="1"/>
  <c r="F103" i="71"/>
  <c r="H103" i="71" s="1"/>
  <c r="K101" i="89"/>
  <c r="L101" i="89"/>
  <c r="L100" i="85"/>
  <c r="K100" i="85"/>
  <c r="L100" i="81"/>
  <c r="K100" i="81"/>
  <c r="J104" i="81"/>
  <c r="O104" i="81" s="1"/>
  <c r="J103" i="81"/>
  <c r="J103" i="80"/>
  <c r="J104" i="80"/>
  <c r="N103" i="77"/>
  <c r="N101" i="77"/>
  <c r="O101" i="77" s="1"/>
  <c r="L101" i="70"/>
  <c r="K101" i="70"/>
  <c r="N103" i="86"/>
  <c r="N104" i="83"/>
  <c r="N100" i="89"/>
  <c r="O100" i="89" s="1"/>
  <c r="N100" i="86"/>
  <c r="O100" i="86" s="1"/>
  <c r="N101" i="83"/>
  <c r="O101" i="83" s="1"/>
  <c r="N103" i="70"/>
  <c r="L100" i="75"/>
  <c r="K100" i="75"/>
  <c r="K100" i="71"/>
  <c r="L100" i="71"/>
  <c r="N104" i="75"/>
  <c r="P117" i="70"/>
  <c r="S45" i="70"/>
  <c r="S113" i="70"/>
  <c r="S117" i="70" s="1"/>
  <c r="I53" i="70"/>
  <c r="I121" i="70"/>
  <c r="M117" i="80"/>
  <c r="Y117" i="84"/>
  <c r="G117" i="85"/>
  <c r="G117" i="86"/>
  <c r="F100" i="86"/>
  <c r="H100" i="86" s="1"/>
  <c r="F101" i="86"/>
  <c r="H101" i="86" s="1"/>
  <c r="F101" i="89"/>
  <c r="H101" i="89" s="1"/>
  <c r="F100" i="89"/>
  <c r="H100" i="89" s="1"/>
  <c r="F103" i="74"/>
  <c r="H103" i="74" s="1"/>
  <c r="F104" i="74"/>
  <c r="H104" i="74" s="1"/>
  <c r="F104" i="70"/>
  <c r="H104" i="70" s="1"/>
  <c r="F103" i="70"/>
  <c r="H103" i="70" s="1"/>
  <c r="L100" i="88"/>
  <c r="K100" i="88"/>
  <c r="K101" i="84"/>
  <c r="L101" i="84"/>
  <c r="K101" i="80"/>
  <c r="L101" i="80"/>
  <c r="J104" i="67"/>
  <c r="J103" i="67"/>
  <c r="J103" i="76"/>
  <c r="J104" i="76"/>
  <c r="J104" i="88"/>
  <c r="J103" i="88"/>
  <c r="N104" i="76"/>
  <c r="N100" i="77"/>
  <c r="O100" i="77" s="1"/>
  <c r="N101" i="73"/>
  <c r="O101" i="73" s="1"/>
  <c r="N104" i="67"/>
  <c r="N103" i="89"/>
  <c r="N103" i="82"/>
  <c r="N101" i="89"/>
  <c r="O101" i="89" s="1"/>
  <c r="N101" i="82"/>
  <c r="O101" i="82" s="1"/>
  <c r="L101" i="67"/>
  <c r="K101" i="67"/>
  <c r="K101" i="74"/>
  <c r="L101" i="74"/>
  <c r="N101" i="70"/>
  <c r="O101" i="70" s="1"/>
  <c r="N103" i="75"/>
  <c r="N98" i="75"/>
  <c r="O98" i="75" s="1"/>
  <c r="N97" i="75"/>
  <c r="O97" i="75" s="1"/>
  <c r="N97" i="77"/>
  <c r="O97" i="77" s="1"/>
  <c r="N97" i="80"/>
  <c r="O97" i="80" s="1"/>
  <c r="N98" i="87"/>
  <c r="O98" i="87" s="1"/>
  <c r="N98" i="82"/>
  <c r="O98" i="82" s="1"/>
  <c r="N98" i="80"/>
  <c r="O98" i="80" s="1"/>
  <c r="N97" i="82"/>
  <c r="O97" i="82" s="1"/>
  <c r="N97" i="74"/>
  <c r="O97" i="74" s="1"/>
  <c r="N97" i="89"/>
  <c r="O97" i="89" s="1"/>
  <c r="N97" i="76"/>
  <c r="O97" i="76" s="1"/>
  <c r="K97" i="86"/>
  <c r="L98" i="82"/>
  <c r="L98" i="89"/>
  <c r="K97" i="88"/>
  <c r="J97" i="74"/>
  <c r="L97" i="74" s="1"/>
  <c r="J98" i="74"/>
  <c r="K98" i="74" s="1"/>
  <c r="J97" i="81"/>
  <c r="K97" i="81" s="1"/>
  <c r="J98" i="81"/>
  <c r="L98" i="81" s="1"/>
  <c r="J97" i="76"/>
  <c r="K97" i="76" s="1"/>
  <c r="J98" i="76"/>
  <c r="L98" i="76" s="1"/>
  <c r="N98" i="72"/>
  <c r="O98" i="72" s="1"/>
  <c r="N98" i="83"/>
  <c r="O98" i="83" s="1"/>
  <c r="N98" i="77"/>
  <c r="O98" i="77" s="1"/>
  <c r="N97" i="72"/>
  <c r="O97" i="72" s="1"/>
  <c r="N97" i="87"/>
  <c r="O97" i="87" s="1"/>
  <c r="J97" i="88"/>
  <c r="L97" i="88" s="1"/>
  <c r="J98" i="88"/>
  <c r="L98" i="88" s="1"/>
  <c r="J97" i="84"/>
  <c r="K97" i="84" s="1"/>
  <c r="J98" i="84"/>
  <c r="K98" i="84" s="1"/>
  <c r="J98" i="82"/>
  <c r="K98" i="82" s="1"/>
  <c r="J97" i="82"/>
  <c r="K97" i="82" s="1"/>
  <c r="N97" i="83"/>
  <c r="O97" i="83" s="1"/>
  <c r="N98" i="71"/>
  <c r="O98" i="71" s="1"/>
  <c r="N97" i="86"/>
  <c r="O97" i="86" s="1"/>
  <c r="J98" i="75"/>
  <c r="K98" i="75" s="1"/>
  <c r="J97" i="75"/>
  <c r="K97" i="75" s="1"/>
  <c r="J98" i="83"/>
  <c r="L98" i="83" s="1"/>
  <c r="J97" i="83"/>
  <c r="L97" i="83" s="1"/>
  <c r="J98" i="86"/>
  <c r="L98" i="86" s="1"/>
  <c r="J97" i="86"/>
  <c r="L97" i="86" s="1"/>
  <c r="N97" i="71"/>
  <c r="O97" i="71" s="1"/>
  <c r="N98" i="86"/>
  <c r="O98" i="86" s="1"/>
  <c r="J97" i="80"/>
  <c r="K97" i="80" s="1"/>
  <c r="J98" i="80"/>
  <c r="K98" i="80" s="1"/>
  <c r="J98" i="67"/>
  <c r="K98" i="67" s="1"/>
  <c r="J97" i="67"/>
  <c r="L97" i="67" s="1"/>
  <c r="N98" i="70"/>
  <c r="O98" i="70" s="1"/>
  <c r="F114" i="70" s="1"/>
  <c r="N97" i="85"/>
  <c r="O97" i="85" s="1"/>
  <c r="J98" i="71"/>
  <c r="K98" i="71" s="1"/>
  <c r="J97" i="71"/>
  <c r="K97" i="71" s="1"/>
  <c r="J97" i="73"/>
  <c r="K97" i="73" s="1"/>
  <c r="J98" i="73"/>
  <c r="K98" i="73" s="1"/>
  <c r="N97" i="70"/>
  <c r="O97" i="70" s="1"/>
  <c r="N98" i="81"/>
  <c r="O98" i="81" s="1"/>
  <c r="AI114" i="81" s="1"/>
  <c r="N98" i="74"/>
  <c r="O98" i="74" s="1"/>
  <c r="N98" i="89"/>
  <c r="O98" i="89" s="1"/>
  <c r="N98" i="85"/>
  <c r="O98" i="85" s="1"/>
  <c r="J98" i="89"/>
  <c r="K98" i="89" s="1"/>
  <c r="J97" i="89"/>
  <c r="L97" i="89" s="1"/>
  <c r="J97" i="77"/>
  <c r="L97" i="77" s="1"/>
  <c r="J98" i="77"/>
  <c r="K98" i="77" s="1"/>
  <c r="N98" i="67"/>
  <c r="O98" i="67" s="1"/>
  <c r="N98" i="76"/>
  <c r="O98" i="76" s="1"/>
  <c r="N97" i="81"/>
  <c r="O97" i="81" s="1"/>
  <c r="N97" i="73"/>
  <c r="O97" i="73" s="1"/>
  <c r="N98" i="88"/>
  <c r="O98" i="88" s="1"/>
  <c r="N98" i="84"/>
  <c r="O98" i="84" s="1"/>
  <c r="J98" i="70"/>
  <c r="K98" i="70" s="1"/>
  <c r="J97" i="70"/>
  <c r="K97" i="70" s="1"/>
  <c r="J98" i="87"/>
  <c r="K98" i="87" s="1"/>
  <c r="J97" i="87"/>
  <c r="L97" i="87" s="1"/>
  <c r="N98" i="73"/>
  <c r="O98" i="73" s="1"/>
  <c r="N97" i="88"/>
  <c r="O97" i="88" s="1"/>
  <c r="N97" i="84"/>
  <c r="O97" i="84" s="1"/>
  <c r="J97" i="85"/>
  <c r="K97" i="85" s="1"/>
  <c r="J98" i="85"/>
  <c r="K98" i="85" s="1"/>
  <c r="J98" i="72"/>
  <c r="L98" i="72" s="1"/>
  <c r="J97" i="72"/>
  <c r="L97" i="72" s="1"/>
  <c r="Z117" i="71"/>
  <c r="T45" i="85"/>
  <c r="T113" i="85"/>
  <c r="T117" i="85" s="1"/>
  <c r="AB46" i="88"/>
  <c r="AB113" i="88"/>
  <c r="AB117" i="88" s="1"/>
  <c r="AJ47" i="74"/>
  <c r="AJ113" i="74"/>
  <c r="AJ117" i="74" s="1"/>
  <c r="AF117" i="71"/>
  <c r="P117" i="76"/>
  <c r="AA117" i="80"/>
  <c r="AA117" i="87"/>
  <c r="R46" i="81"/>
  <c r="R113" i="81"/>
  <c r="R117" i="81" s="1"/>
  <c r="J46" i="88"/>
  <c r="J113" i="88"/>
  <c r="J117" i="88" s="1"/>
  <c r="AG45" i="86"/>
  <c r="AG113" i="86"/>
  <c r="AG117" i="86" s="1"/>
  <c r="Z45" i="75"/>
  <c r="Z114" i="75" s="1"/>
  <c r="Z113" i="75"/>
  <c r="Z117" i="75" s="1"/>
  <c r="S47" i="74"/>
  <c r="S113" i="74"/>
  <c r="S117" i="74" s="1"/>
  <c r="AF45" i="73"/>
  <c r="AF113" i="73"/>
  <c r="AF117" i="73" s="1"/>
  <c r="O117" i="71"/>
  <c r="AE117" i="71"/>
  <c r="H117" i="72"/>
  <c r="AE117" i="73"/>
  <c r="L117" i="73"/>
  <c r="Y117" i="73"/>
  <c r="AF46" i="73"/>
  <c r="I117" i="75"/>
  <c r="M117" i="76"/>
  <c r="J117" i="77"/>
  <c r="W117" i="77"/>
  <c r="V117" i="77"/>
  <c r="AC117" i="77"/>
  <c r="AG117" i="80"/>
  <c r="L117" i="80"/>
  <c r="V117" i="80"/>
  <c r="F117" i="83"/>
  <c r="Q117" i="83"/>
  <c r="AD117" i="84"/>
  <c r="W117" i="84"/>
  <c r="AJ117" i="85"/>
  <c r="H117" i="85"/>
  <c r="X117" i="85"/>
  <c r="AA117" i="86"/>
  <c r="W117" i="87"/>
  <c r="AF117" i="87"/>
  <c r="AI117" i="88"/>
  <c r="G117" i="88"/>
  <c r="AH117" i="88"/>
  <c r="AG45" i="81"/>
  <c r="AG113" i="81"/>
  <c r="AG117" i="81" s="1"/>
  <c r="P117" i="80"/>
  <c r="H47" i="75"/>
  <c r="H113" i="75"/>
  <c r="AJ46" i="73"/>
  <c r="AJ113" i="73"/>
  <c r="AJ117" i="73" s="1"/>
  <c r="AC117" i="74"/>
  <c r="O47" i="81"/>
  <c r="O113" i="81"/>
  <c r="O117" i="81" s="1"/>
  <c r="AI46" i="73"/>
  <c r="AI113" i="73"/>
  <c r="AI117" i="73" s="1"/>
  <c r="AA46" i="88"/>
  <c r="AA115" i="88" s="1"/>
  <c r="AA113" i="88"/>
  <c r="AA117" i="88" s="1"/>
  <c r="AJ117" i="71"/>
  <c r="V117" i="74"/>
  <c r="S117" i="75"/>
  <c r="Q117" i="76"/>
  <c r="AJ117" i="77"/>
  <c r="AJ117" i="81"/>
  <c r="AI117" i="83"/>
  <c r="AI117" i="84"/>
  <c r="Q45" i="80"/>
  <c r="Q113" i="80"/>
  <c r="Q117" i="80" s="1"/>
  <c r="H45" i="74"/>
  <c r="H113" i="74"/>
  <c r="H117" i="74" s="1"/>
  <c r="AI47" i="85"/>
  <c r="AI113" i="85"/>
  <c r="AI117" i="85" s="1"/>
  <c r="AH46" i="86"/>
  <c r="AH113" i="86"/>
  <c r="AH117" i="86" s="1"/>
  <c r="O45" i="86"/>
  <c r="O113" i="86"/>
  <c r="O117" i="86" s="1"/>
  <c r="AG45" i="71"/>
  <c r="AG113" i="71"/>
  <c r="AG117" i="71" s="1"/>
  <c r="AJ46" i="76"/>
  <c r="AJ113" i="76"/>
  <c r="AJ117" i="76" s="1"/>
  <c r="R117" i="88"/>
  <c r="U117" i="71"/>
  <c r="P117" i="71"/>
  <c r="N117" i="71"/>
  <c r="M117" i="72"/>
  <c r="X117" i="72"/>
  <c r="AA117" i="72"/>
  <c r="I117" i="72"/>
  <c r="T117" i="73"/>
  <c r="AB117" i="73"/>
  <c r="AA117" i="73"/>
  <c r="F117" i="73"/>
  <c r="L117" i="74"/>
  <c r="AE117" i="74"/>
  <c r="AF117" i="75"/>
  <c r="AE117" i="76"/>
  <c r="Z117" i="76"/>
  <c r="F117" i="80"/>
  <c r="AF117" i="80"/>
  <c r="AB117" i="80"/>
  <c r="R117" i="83"/>
  <c r="T117" i="83"/>
  <c r="X117" i="83"/>
  <c r="AB117" i="84"/>
  <c r="N117" i="84"/>
  <c r="L117" i="84"/>
  <c r="V117" i="85"/>
  <c r="S117" i="85"/>
  <c r="AJ117" i="86"/>
  <c r="AB117" i="86"/>
  <c r="V117" i="86"/>
  <c r="L117" i="86"/>
  <c r="N117" i="87"/>
  <c r="G45" i="80"/>
  <c r="G113" i="80"/>
  <c r="G117" i="80" s="1"/>
  <c r="M47" i="85"/>
  <c r="M113" i="85"/>
  <c r="M117" i="85" s="1"/>
  <c r="L46" i="85"/>
  <c r="L113" i="85"/>
  <c r="U47" i="74"/>
  <c r="U113" i="74"/>
  <c r="U117" i="74" s="1"/>
  <c r="Z45" i="87"/>
  <c r="Z113" i="87"/>
  <c r="Z117" i="87" s="1"/>
  <c r="AC117" i="87"/>
  <c r="AI45" i="74"/>
  <c r="AI113" i="74"/>
  <c r="P47" i="72"/>
  <c r="P113" i="72"/>
  <c r="P117" i="72" s="1"/>
  <c r="E47" i="77"/>
  <c r="P45" i="83"/>
  <c r="P113" i="83"/>
  <c r="AJ117" i="72"/>
  <c r="F47" i="76"/>
  <c r="F113" i="76"/>
  <c r="F117" i="76" s="1"/>
  <c r="AD47" i="72"/>
  <c r="AD113" i="72"/>
  <c r="AF47" i="88"/>
  <c r="AF113" i="88"/>
  <c r="AF117" i="88" s="1"/>
  <c r="AI46" i="80"/>
  <c r="AI113" i="80"/>
  <c r="AI117" i="80" s="1"/>
  <c r="W47" i="74"/>
  <c r="W113" i="74"/>
  <c r="W117" i="74" s="1"/>
  <c r="E46" i="74"/>
  <c r="E115" i="74" s="1"/>
  <c r="AH117" i="71"/>
  <c r="I117" i="71"/>
  <c r="V117" i="72"/>
  <c r="N117" i="72"/>
  <c r="AD117" i="73"/>
  <c r="N117" i="74"/>
  <c r="AI117" i="74"/>
  <c r="T117" i="74"/>
  <c r="O117" i="75"/>
  <c r="H117" i="76"/>
  <c r="K117" i="76"/>
  <c r="O117" i="77"/>
  <c r="R117" i="77"/>
  <c r="AE117" i="80"/>
  <c r="N117" i="80"/>
  <c r="AC117" i="80"/>
  <c r="U117" i="81"/>
  <c r="AJ117" i="83"/>
  <c r="AA117" i="83"/>
  <c r="V117" i="83"/>
  <c r="T117" i="84"/>
  <c r="AA117" i="84"/>
  <c r="R117" i="84"/>
  <c r="AF117" i="84"/>
  <c r="AJ117" i="84"/>
  <c r="Z117" i="85"/>
  <c r="F117" i="86"/>
  <c r="Y117" i="86"/>
  <c r="AH117" i="87"/>
  <c r="AG117" i="87"/>
  <c r="AB117" i="87"/>
  <c r="W117" i="88"/>
  <c r="X117" i="88"/>
  <c r="T46" i="88"/>
  <c r="T113" i="88"/>
  <c r="M46" i="88"/>
  <c r="M113" i="88"/>
  <c r="Z47" i="80"/>
  <c r="Z113" i="80"/>
  <c r="Z117" i="80" s="1"/>
  <c r="M117" i="83"/>
  <c r="R45" i="87"/>
  <c r="R113" i="87"/>
  <c r="R117" i="87" s="1"/>
  <c r="K117" i="87"/>
  <c r="AD117" i="76"/>
  <c r="X47" i="76"/>
  <c r="X113" i="76"/>
  <c r="X117" i="76" s="1"/>
  <c r="AE46" i="72"/>
  <c r="AE113" i="72"/>
  <c r="F47" i="74"/>
  <c r="F113" i="74"/>
  <c r="F117" i="74" s="1"/>
  <c r="K117" i="74"/>
  <c r="F46" i="87"/>
  <c r="F113" i="87"/>
  <c r="F117" i="87" s="1"/>
  <c r="AF45" i="86"/>
  <c r="AF113" i="86"/>
  <c r="AF117" i="86" s="1"/>
  <c r="Q46" i="74"/>
  <c r="Q115" i="74" s="1"/>
  <c r="Q113" i="74"/>
  <c r="Q117" i="74" s="1"/>
  <c r="AF45" i="74"/>
  <c r="AF113" i="74"/>
  <c r="AF117" i="74" s="1"/>
  <c r="M47" i="75"/>
  <c r="M113" i="75"/>
  <c r="M117" i="75" s="1"/>
  <c r="M117" i="81"/>
  <c r="V47" i="73"/>
  <c r="V113" i="73"/>
  <c r="V117" i="73" s="1"/>
  <c r="H117" i="71"/>
  <c r="AA45" i="75"/>
  <c r="AA113" i="75"/>
  <c r="AA117" i="75" s="1"/>
  <c r="AE117" i="86"/>
  <c r="AD117" i="81"/>
  <c r="AC45" i="75"/>
  <c r="AC113" i="75"/>
  <c r="AC117" i="75" s="1"/>
  <c r="AD117" i="71"/>
  <c r="AI117" i="71"/>
  <c r="AC117" i="71"/>
  <c r="J117" i="71"/>
  <c r="O117" i="72"/>
  <c r="S117" i="73"/>
  <c r="G117" i="73"/>
  <c r="Q117" i="73"/>
  <c r="T117" i="75"/>
  <c r="V117" i="76"/>
  <c r="L117" i="77"/>
  <c r="AE117" i="77"/>
  <c r="G117" i="77"/>
  <c r="AD117" i="77"/>
  <c r="W117" i="80"/>
  <c r="AF117" i="81"/>
  <c r="H117" i="81"/>
  <c r="N117" i="83"/>
  <c r="AH117" i="83"/>
  <c r="F117" i="84"/>
  <c r="S117" i="84"/>
  <c r="V117" i="84"/>
  <c r="I117" i="85"/>
  <c r="AB117" i="85"/>
  <c r="R117" i="85"/>
  <c r="U117" i="86"/>
  <c r="X117" i="86"/>
  <c r="P117" i="86"/>
  <c r="Q117" i="86"/>
  <c r="Q117" i="87"/>
  <c r="M117" i="87"/>
  <c r="AI117" i="87"/>
  <c r="Y117" i="88"/>
  <c r="S117" i="88"/>
  <c r="O47" i="83"/>
  <c r="O113" i="83"/>
  <c r="AG46" i="72"/>
  <c r="AG113" i="72"/>
  <c r="AG117" i="72" s="1"/>
  <c r="X45" i="74"/>
  <c r="X113" i="74"/>
  <c r="Q45" i="81"/>
  <c r="Q113" i="81"/>
  <c r="Q117" i="81" s="1"/>
  <c r="G117" i="75"/>
  <c r="AD47" i="88"/>
  <c r="AD113" i="88"/>
  <c r="AD117" i="88" s="1"/>
  <c r="J46" i="76"/>
  <c r="J113" i="76"/>
  <c r="J117" i="76" s="1"/>
  <c r="G117" i="76"/>
  <c r="AD45" i="74"/>
  <c r="AD113" i="74"/>
  <c r="AD117" i="74" s="1"/>
  <c r="V47" i="87"/>
  <c r="V113" i="87"/>
  <c r="V117" i="87" s="1"/>
  <c r="P117" i="83"/>
  <c r="M117" i="84"/>
  <c r="X117" i="84"/>
  <c r="AE117" i="87"/>
  <c r="O117" i="87"/>
  <c r="AG46" i="88"/>
  <c r="AG113" i="88"/>
  <c r="AG117" i="88" s="1"/>
  <c r="O47" i="85"/>
  <c r="O113" i="85"/>
  <c r="V45" i="75"/>
  <c r="V113" i="75"/>
  <c r="AH45" i="74"/>
  <c r="AH113" i="74"/>
  <c r="AH117" i="74" s="1"/>
  <c r="T117" i="71"/>
  <c r="V117" i="71"/>
  <c r="X117" i="71"/>
  <c r="Z117" i="72"/>
  <c r="T117" i="72"/>
  <c r="H117" i="73"/>
  <c r="I117" i="74"/>
  <c r="AH117" i="75"/>
  <c r="AE117" i="75"/>
  <c r="AD117" i="75"/>
  <c r="AG117" i="77"/>
  <c r="I117" i="77"/>
  <c r="N117" i="77"/>
  <c r="AJ117" i="80"/>
  <c r="X117" i="81"/>
  <c r="J117" i="84"/>
  <c r="P117" i="84"/>
  <c r="H117" i="84"/>
  <c r="AF117" i="85"/>
  <c r="R117" i="86"/>
  <c r="AJ117" i="88"/>
  <c r="U117" i="83"/>
  <c r="Z46" i="88"/>
  <c r="Z113" i="88"/>
  <c r="Z117" i="88" s="1"/>
  <c r="AC45" i="81"/>
  <c r="AC113" i="81"/>
  <c r="AC117" i="81" s="1"/>
  <c r="AB45" i="75"/>
  <c r="AB113" i="75"/>
  <c r="AB117" i="75" s="1"/>
  <c r="G45" i="74"/>
  <c r="G113" i="74"/>
  <c r="G117" i="74" s="1"/>
  <c r="P47" i="74"/>
  <c r="P113" i="74"/>
  <c r="P117" i="74" s="1"/>
  <c r="N45" i="75"/>
  <c r="N113" i="75"/>
  <c r="N117" i="75" s="1"/>
  <c r="W55" i="73"/>
  <c r="W121" i="73"/>
  <c r="W55" i="88"/>
  <c r="W121" i="88"/>
  <c r="AG55" i="74"/>
  <c r="AG121" i="74"/>
  <c r="L55" i="75"/>
  <c r="L121" i="75"/>
  <c r="Q53" i="80"/>
  <c r="Q121" i="80"/>
  <c r="Z54" i="74"/>
  <c r="Z121" i="74"/>
  <c r="AD53" i="87"/>
  <c r="AD121" i="87"/>
  <c r="W54" i="74"/>
  <c r="W121" i="74"/>
  <c r="L53" i="73"/>
  <c r="L121" i="73"/>
  <c r="AC54" i="81"/>
  <c r="AC121" i="81"/>
  <c r="AJ54" i="85"/>
  <c r="AJ121" i="85"/>
  <c r="O53" i="74"/>
  <c r="O121" i="74"/>
  <c r="N54" i="74"/>
  <c r="N121" i="74"/>
  <c r="W53" i="86"/>
  <c r="W121" i="86"/>
  <c r="V55" i="72"/>
  <c r="V121" i="72"/>
  <c r="V55" i="74"/>
  <c r="V121" i="74"/>
  <c r="I53" i="74"/>
  <c r="I121" i="74"/>
  <c r="S55" i="73"/>
  <c r="S121" i="73"/>
  <c r="AJ55" i="74"/>
  <c r="AJ121" i="74"/>
  <c r="P53" i="75"/>
  <c r="P121" i="75"/>
  <c r="J55" i="75"/>
  <c r="J121" i="75"/>
  <c r="Y55" i="74"/>
  <c r="Y121" i="74"/>
  <c r="L53" i="87"/>
  <c r="L121" i="87"/>
  <c r="AC53" i="77"/>
  <c r="AC121" i="77"/>
  <c r="AE53" i="74"/>
  <c r="AE121" i="74"/>
  <c r="U55" i="88"/>
  <c r="U121" i="88"/>
  <c r="N53" i="81"/>
  <c r="N121" i="81"/>
  <c r="I53" i="73"/>
  <c r="I121" i="73"/>
  <c r="Z55" i="75"/>
  <c r="Z121" i="75"/>
  <c r="F54" i="71"/>
  <c r="F121" i="71"/>
  <c r="N53" i="75"/>
  <c r="N121" i="75"/>
  <c r="K55" i="74"/>
  <c r="K121" i="74"/>
  <c r="AH55" i="72"/>
  <c r="AH121" i="72"/>
  <c r="AB54" i="75"/>
  <c r="AB121" i="75"/>
  <c r="P55" i="81"/>
  <c r="P121" i="81"/>
  <c r="T53" i="86"/>
  <c r="T121" i="86"/>
  <c r="Q55" i="74"/>
  <c r="Q121" i="74"/>
  <c r="AG54" i="87"/>
  <c r="AG121" i="87"/>
  <c r="M54" i="75"/>
  <c r="M121" i="75"/>
  <c r="P53" i="80"/>
  <c r="P121" i="80"/>
  <c r="AA54" i="74"/>
  <c r="AA121" i="74"/>
  <c r="X55" i="86"/>
  <c r="X121" i="86"/>
  <c r="AH55" i="74"/>
  <c r="AH121" i="74"/>
  <c r="J54" i="83"/>
  <c r="J121" i="83"/>
  <c r="AC53" i="74"/>
  <c r="AC121" i="74"/>
  <c r="AB54" i="77"/>
  <c r="AB121" i="77"/>
  <c r="AD55" i="75"/>
  <c r="AD121" i="75"/>
  <c r="AG54" i="75"/>
  <c r="AG121" i="75"/>
  <c r="R55" i="74"/>
  <c r="R121" i="74"/>
  <c r="AB53" i="76"/>
  <c r="AB121" i="76"/>
  <c r="K53" i="87"/>
  <c r="K121" i="87"/>
  <c r="AF53" i="86"/>
  <c r="AF121" i="86"/>
  <c r="X55" i="74"/>
  <c r="X121" i="74"/>
  <c r="AA55" i="83"/>
  <c r="AA121" i="83"/>
  <c r="AH53" i="75"/>
  <c r="AH121" i="75"/>
  <c r="Z54" i="83"/>
  <c r="Z121" i="83"/>
  <c r="AC53" i="75"/>
  <c r="AC121" i="75"/>
  <c r="AG53" i="72"/>
  <c r="AG121" i="72"/>
  <c r="T53" i="74"/>
  <c r="T121" i="74"/>
  <c r="P55" i="75"/>
  <c r="AB55" i="85"/>
  <c r="AB121" i="85"/>
  <c r="F53" i="88"/>
  <c r="F121" i="88"/>
  <c r="G54" i="74"/>
  <c r="G121" i="74"/>
  <c r="P53" i="86"/>
  <c r="P121" i="86"/>
  <c r="M54" i="74"/>
  <c r="M121" i="74"/>
  <c r="E54" i="88"/>
  <c r="R53" i="80"/>
  <c r="R121" i="80"/>
  <c r="U55" i="89"/>
  <c r="U121" i="89"/>
  <c r="U140" i="89" s="1"/>
  <c r="F53" i="89"/>
  <c r="F121" i="89"/>
  <c r="F140" i="89" s="1"/>
  <c r="W117" i="89"/>
  <c r="X117" i="89"/>
  <c r="Y46" i="89"/>
  <c r="Y113" i="89"/>
  <c r="Y117" i="89" s="1"/>
  <c r="AD46" i="89"/>
  <c r="AD113" i="89"/>
  <c r="AD117" i="89" s="1"/>
  <c r="AE117" i="89"/>
  <c r="AG117" i="89"/>
  <c r="I117" i="89"/>
  <c r="L117" i="89"/>
  <c r="G117" i="89"/>
  <c r="J117" i="89"/>
  <c r="U47" i="89"/>
  <c r="U113" i="89"/>
  <c r="U117" i="89" s="1"/>
  <c r="K45" i="89"/>
  <c r="K113" i="89"/>
  <c r="K117" i="89" s="1"/>
  <c r="F46" i="89"/>
  <c r="F113" i="89"/>
  <c r="F117" i="89" s="1"/>
  <c r="Z117" i="89"/>
  <c r="R117" i="89"/>
  <c r="AF45" i="89"/>
  <c r="AF113" i="89"/>
  <c r="AF117" i="89" s="1"/>
  <c r="S117" i="89"/>
  <c r="H117" i="89"/>
  <c r="AJ117" i="89"/>
  <c r="V41" i="89"/>
  <c r="V109" i="89"/>
  <c r="V117" i="89" s="1"/>
  <c r="AI41" i="89"/>
  <c r="AI109" i="89"/>
  <c r="AI117" i="89" s="1"/>
  <c r="AH42" i="89"/>
  <c r="AH109" i="89"/>
  <c r="AH117" i="89" s="1"/>
  <c r="P41" i="88"/>
  <c r="P109" i="88"/>
  <c r="P117" i="88" s="1"/>
  <c r="T43" i="88"/>
  <c r="T109" i="88"/>
  <c r="F41" i="88"/>
  <c r="F109" i="88"/>
  <c r="F117" i="88" s="1"/>
  <c r="M41" i="88"/>
  <c r="M109" i="88"/>
  <c r="AD43" i="87"/>
  <c r="AD109" i="87"/>
  <c r="AD117" i="87" s="1"/>
  <c r="X43" i="87"/>
  <c r="X109" i="87"/>
  <c r="X117" i="87" s="1"/>
  <c r="J41" i="87"/>
  <c r="J109" i="87"/>
  <c r="J117" i="87" s="1"/>
  <c r="H41" i="87"/>
  <c r="H109" i="87"/>
  <c r="H117" i="87" s="1"/>
  <c r="N41" i="86"/>
  <c r="N109" i="86"/>
  <c r="N117" i="86" s="1"/>
  <c r="M41" i="86"/>
  <c r="M109" i="86"/>
  <c r="M117" i="86" s="1"/>
  <c r="AD42" i="86"/>
  <c r="AD109" i="86"/>
  <c r="AD117" i="86" s="1"/>
  <c r="K41" i="85"/>
  <c r="K109" i="85"/>
  <c r="K117" i="85" s="1"/>
  <c r="O41" i="85"/>
  <c r="O109" i="85"/>
  <c r="P43" i="85"/>
  <c r="P109" i="85"/>
  <c r="P117" i="85" s="1"/>
  <c r="AH41" i="85"/>
  <c r="AH109" i="85"/>
  <c r="AH117" i="85" s="1"/>
  <c r="L41" i="85"/>
  <c r="L109" i="85"/>
  <c r="AA42" i="85"/>
  <c r="AA109" i="85"/>
  <c r="AA117" i="85" s="1"/>
  <c r="AC41" i="85"/>
  <c r="AC109" i="85"/>
  <c r="AC117" i="85" s="1"/>
  <c r="L41" i="83"/>
  <c r="L109" i="83"/>
  <c r="L117" i="83" s="1"/>
  <c r="Y43" i="83"/>
  <c r="Y109" i="83"/>
  <c r="Y117" i="83" s="1"/>
  <c r="AE42" i="83"/>
  <c r="AE109" i="83"/>
  <c r="AE117" i="83" s="1"/>
  <c r="G41" i="83"/>
  <c r="G109" i="83"/>
  <c r="G117" i="83" s="1"/>
  <c r="K42" i="83"/>
  <c r="K109" i="83"/>
  <c r="K117" i="83" s="1"/>
  <c r="AD43" i="83"/>
  <c r="AD109" i="83"/>
  <c r="AD117" i="83" s="1"/>
  <c r="J41" i="83"/>
  <c r="J109" i="83"/>
  <c r="J117" i="83" s="1"/>
  <c r="AB41" i="83"/>
  <c r="AB109" i="83"/>
  <c r="AB117" i="83" s="1"/>
  <c r="I42" i="83"/>
  <c r="I109" i="83"/>
  <c r="I117" i="83" s="1"/>
  <c r="Z43" i="83"/>
  <c r="Z109" i="83"/>
  <c r="Z117" i="83" s="1"/>
  <c r="AB48" i="83"/>
  <c r="O43" i="83"/>
  <c r="O109" i="83"/>
  <c r="H41" i="83"/>
  <c r="H109" i="83"/>
  <c r="H117" i="83" s="1"/>
  <c r="Q43" i="82"/>
  <c r="Q109" i="82"/>
  <c r="Q117" i="82" s="1"/>
  <c r="P117" i="82"/>
  <c r="O117" i="82"/>
  <c r="F117" i="82"/>
  <c r="X117" i="82"/>
  <c r="J117" i="82"/>
  <c r="G117" i="82"/>
  <c r="AD117" i="82"/>
  <c r="R42" i="82"/>
  <c r="R109" i="82"/>
  <c r="AF117" i="82"/>
  <c r="AC117" i="82"/>
  <c r="AB117" i="82"/>
  <c r="S117" i="82"/>
  <c r="T117" i="82"/>
  <c r="W117" i="82"/>
  <c r="AA117" i="82"/>
  <c r="AE117" i="82"/>
  <c r="M117" i="82"/>
  <c r="K117" i="82"/>
  <c r="L117" i="82"/>
  <c r="U117" i="82"/>
  <c r="AJ117" i="82"/>
  <c r="V117" i="82"/>
  <c r="F54" i="82"/>
  <c r="F121" i="82"/>
  <c r="N53" i="82"/>
  <c r="N121" i="82"/>
  <c r="R45" i="82"/>
  <c r="R113" i="82"/>
  <c r="G43" i="81"/>
  <c r="G109" i="81"/>
  <c r="G117" i="81" s="1"/>
  <c r="Z41" i="81"/>
  <c r="Z109" i="81"/>
  <c r="Z117" i="81" s="1"/>
  <c r="L42" i="81"/>
  <c r="L109" i="81"/>
  <c r="L117" i="81" s="1"/>
  <c r="AB41" i="81"/>
  <c r="AB109" i="81"/>
  <c r="AB117" i="81" s="1"/>
  <c r="Y41" i="81"/>
  <c r="Y109" i="81"/>
  <c r="Y117" i="81" s="1"/>
  <c r="N42" i="81"/>
  <c r="N109" i="81"/>
  <c r="N117" i="81" s="1"/>
  <c r="T43" i="80"/>
  <c r="T109" i="80"/>
  <c r="T117" i="80" s="1"/>
  <c r="S41" i="80"/>
  <c r="S109" i="80"/>
  <c r="S117" i="80" s="1"/>
  <c r="R43" i="80"/>
  <c r="R109" i="80"/>
  <c r="R117" i="80" s="1"/>
  <c r="Z43" i="77"/>
  <c r="Z109" i="77"/>
  <c r="Z117" i="77" s="1"/>
  <c r="I43" i="76"/>
  <c r="I109" i="76"/>
  <c r="I117" i="76" s="1"/>
  <c r="N41" i="76"/>
  <c r="N109" i="76"/>
  <c r="N117" i="76" s="1"/>
  <c r="AC42" i="76"/>
  <c r="AC109" i="76"/>
  <c r="AC117" i="76" s="1"/>
  <c r="L43" i="76"/>
  <c r="L109" i="76"/>
  <c r="L117" i="76" s="1"/>
  <c r="AH42" i="76"/>
  <c r="AH109" i="76"/>
  <c r="AH117" i="76" s="1"/>
  <c r="O43" i="76"/>
  <c r="O109" i="76"/>
  <c r="O117" i="76" s="1"/>
  <c r="X43" i="75"/>
  <c r="X109" i="75"/>
  <c r="X117" i="75" s="1"/>
  <c r="V41" i="75"/>
  <c r="V109" i="75"/>
  <c r="U41" i="75"/>
  <c r="U109" i="75"/>
  <c r="U117" i="75" s="1"/>
  <c r="H41" i="75"/>
  <c r="H110" i="75" s="1"/>
  <c r="H109" i="75"/>
  <c r="K42" i="75"/>
  <c r="K109" i="75"/>
  <c r="K117" i="75" s="1"/>
  <c r="AJ42" i="75"/>
  <c r="AJ109" i="75"/>
  <c r="AJ117" i="75" s="1"/>
  <c r="Y42" i="75"/>
  <c r="Y109" i="75"/>
  <c r="Y117" i="75" s="1"/>
  <c r="W43" i="75"/>
  <c r="W109" i="75"/>
  <c r="W117" i="75" s="1"/>
  <c r="J43" i="75"/>
  <c r="J109" i="75"/>
  <c r="J117" i="75" s="1"/>
  <c r="F43" i="75"/>
  <c r="F109" i="75"/>
  <c r="F117" i="75" s="1"/>
  <c r="X41" i="74"/>
  <c r="X109" i="74"/>
  <c r="O43" i="74"/>
  <c r="O109" i="74"/>
  <c r="O117" i="74" s="1"/>
  <c r="AB43" i="74"/>
  <c r="AB109" i="74"/>
  <c r="AB117" i="74" s="1"/>
  <c r="Z42" i="74"/>
  <c r="Z109" i="74"/>
  <c r="Z117" i="74" s="1"/>
  <c r="M41" i="74"/>
  <c r="M109" i="74"/>
  <c r="M117" i="74" s="1"/>
  <c r="AA43" i="74"/>
  <c r="AA109" i="74"/>
  <c r="AA117" i="74" s="1"/>
  <c r="AH42" i="73"/>
  <c r="AH109" i="73"/>
  <c r="AH117" i="73" s="1"/>
  <c r="W42" i="73"/>
  <c r="W109" i="73"/>
  <c r="W117" i="73" s="1"/>
  <c r="P41" i="73"/>
  <c r="P109" i="73"/>
  <c r="P117" i="73" s="1"/>
  <c r="M41" i="73"/>
  <c r="M109" i="73"/>
  <c r="M117" i="73" s="1"/>
  <c r="G43" i="72"/>
  <c r="G109" i="72"/>
  <c r="G117" i="72" s="1"/>
  <c r="J43" i="72"/>
  <c r="J109" i="72"/>
  <c r="J117" i="72" s="1"/>
  <c r="AD41" i="72"/>
  <c r="AD109" i="72"/>
  <c r="L41" i="72"/>
  <c r="L109" i="72"/>
  <c r="L117" i="72" s="1"/>
  <c r="AI41" i="72"/>
  <c r="AI109" i="72"/>
  <c r="AI117" i="72" s="1"/>
  <c r="AE42" i="72"/>
  <c r="AE109" i="72"/>
  <c r="AC55" i="87"/>
  <c r="AJ53" i="85"/>
  <c r="AA54" i="83"/>
  <c r="Q47" i="81"/>
  <c r="AI47" i="81"/>
  <c r="Q46" i="81"/>
  <c r="Q54" i="80"/>
  <c r="J54" i="76"/>
  <c r="K55" i="75"/>
  <c r="K53" i="75"/>
  <c r="N54" i="75"/>
  <c r="K54" i="75"/>
  <c r="P54" i="75"/>
  <c r="H46" i="74"/>
  <c r="AJ46" i="74"/>
  <c r="H47" i="74"/>
  <c r="AJ45" i="74"/>
  <c r="K42" i="72"/>
  <c r="K43" i="72"/>
  <c r="K48" i="72"/>
  <c r="K41" i="72"/>
  <c r="AE62" i="89"/>
  <c r="R41" i="88"/>
  <c r="G41" i="87"/>
  <c r="AC54" i="87"/>
  <c r="AJ55" i="85"/>
  <c r="AB42" i="83"/>
  <c r="AD42" i="81"/>
  <c r="Q46" i="80"/>
  <c r="Q47" i="80"/>
  <c r="AJ45" i="76"/>
  <c r="N55" i="75"/>
  <c r="M53" i="75"/>
  <c r="M46" i="75"/>
  <c r="K54" i="74"/>
  <c r="AI41" i="70"/>
  <c r="T108" i="58"/>
  <c r="P53" i="72"/>
  <c r="P55" i="72"/>
  <c r="J55" i="76"/>
  <c r="AI42" i="70"/>
  <c r="E43" i="75"/>
  <c r="J53" i="76"/>
  <c r="AI43" i="70"/>
  <c r="Y48" i="81"/>
  <c r="AG55" i="75"/>
  <c r="Q55" i="80"/>
  <c r="R42" i="88"/>
  <c r="AF47" i="73"/>
  <c r="AI42" i="72"/>
  <c r="R43" i="88"/>
  <c r="AI43" i="72"/>
  <c r="AA43" i="85"/>
  <c r="P46" i="74"/>
  <c r="AJ41" i="72"/>
  <c r="AA41" i="85"/>
  <c r="AA48" i="85"/>
  <c r="AB62" i="89"/>
  <c r="AA62" i="89"/>
  <c r="G43" i="87"/>
  <c r="R48" i="88"/>
  <c r="G42" i="87"/>
  <c r="X66" i="89"/>
  <c r="O66" i="89"/>
  <c r="E62" i="89"/>
  <c r="M45" i="75"/>
  <c r="AE43" i="83"/>
  <c r="AC53" i="87"/>
  <c r="X54" i="74"/>
  <c r="I41" i="76"/>
  <c r="G42" i="72"/>
  <c r="V45" i="73"/>
  <c r="AA53" i="76"/>
  <c r="AB53" i="77"/>
  <c r="AC43" i="85"/>
  <c r="G41" i="72"/>
  <c r="G48" i="72"/>
  <c r="AB55" i="77"/>
  <c r="AC48" i="85"/>
  <c r="AC42" i="85"/>
  <c r="V54" i="74"/>
  <c r="H48" i="83"/>
  <c r="Z46" i="70"/>
  <c r="AI47" i="76"/>
  <c r="AA46" i="70"/>
  <c r="P47" i="83"/>
  <c r="O41" i="88"/>
  <c r="N46" i="86"/>
  <c r="N53" i="72"/>
  <c r="AC54" i="75"/>
  <c r="AH45" i="86"/>
  <c r="Z47" i="87"/>
  <c r="N55" i="72"/>
  <c r="P42" i="85"/>
  <c r="N54" i="72"/>
  <c r="AA45" i="70"/>
  <c r="M46" i="85"/>
  <c r="AC41" i="74"/>
  <c r="K41" i="74"/>
  <c r="K48" i="74"/>
  <c r="M45" i="73"/>
  <c r="N53" i="74"/>
  <c r="AC42" i="74"/>
  <c r="R45" i="81"/>
  <c r="Y42" i="76"/>
  <c r="Y42" i="81"/>
  <c r="R47" i="81"/>
  <c r="AH42" i="85"/>
  <c r="Y43" i="81"/>
  <c r="AH43" i="85"/>
  <c r="K53" i="74"/>
  <c r="N43" i="76"/>
  <c r="AA60" i="89"/>
  <c r="S47" i="72"/>
  <c r="AJ42" i="89"/>
  <c r="Q45" i="72"/>
  <c r="I54" i="74"/>
  <c r="Z41" i="83"/>
  <c r="H48" i="87"/>
  <c r="AA67" i="89"/>
  <c r="M46" i="73"/>
  <c r="I55" i="74"/>
  <c r="M42" i="74"/>
  <c r="AD46" i="74"/>
  <c r="N48" i="76"/>
  <c r="Z42" i="83"/>
  <c r="F47" i="70"/>
  <c r="W54" i="86"/>
  <c r="O65" i="89"/>
  <c r="X46" i="74"/>
  <c r="AC43" i="74"/>
  <c r="K43" i="74"/>
  <c r="AC41" i="75"/>
  <c r="T41" i="80"/>
  <c r="J43" i="87"/>
  <c r="AD45" i="89"/>
  <c r="J42" i="72"/>
  <c r="AC42" i="75"/>
  <c r="F45" i="75"/>
  <c r="L42" i="76"/>
  <c r="AC47" i="88"/>
  <c r="J41" i="72"/>
  <c r="Y41" i="75"/>
  <c r="J42" i="75"/>
  <c r="Y43" i="75"/>
  <c r="O42" i="76"/>
  <c r="F45" i="89"/>
  <c r="Y65" i="89"/>
  <c r="AE41" i="72"/>
  <c r="R45" i="74"/>
  <c r="AJ53" i="86"/>
  <c r="AJ55" i="86"/>
  <c r="O82" i="89" a="1"/>
  <c r="O82" i="89" s="1"/>
  <c r="O83" i="89" s="1"/>
  <c r="AJ54" i="74"/>
  <c r="N55" i="81"/>
  <c r="AB55" i="76"/>
  <c r="N54" i="81"/>
  <c r="L45" i="85"/>
  <c r="AB54" i="76"/>
  <c r="L55" i="87"/>
  <c r="AI47" i="74"/>
  <c r="AC48" i="75"/>
  <c r="AG53" i="75"/>
  <c r="F45" i="77"/>
  <c r="Q46" i="82"/>
  <c r="N45" i="85"/>
  <c r="AC47" i="75"/>
  <c r="U45" i="76"/>
  <c r="Y66" i="89"/>
  <c r="AC46" i="75"/>
  <c r="R43" i="82"/>
  <c r="F43" i="88"/>
  <c r="AH41" i="76"/>
  <c r="Q47" i="82"/>
  <c r="T55" i="74"/>
  <c r="N47" i="75"/>
  <c r="O46" i="85"/>
  <c r="Q55" i="85"/>
  <c r="X82" i="89" a="1"/>
  <c r="X82" i="89" s="1"/>
  <c r="X84" i="89" s="1"/>
  <c r="F55" i="89"/>
  <c r="AG46" i="71"/>
  <c r="J48" i="72"/>
  <c r="AE43" i="72"/>
  <c r="R46" i="74"/>
  <c r="AJ53" i="74"/>
  <c r="K42" i="74"/>
  <c r="Y48" i="75"/>
  <c r="Z46" i="75"/>
  <c r="AJ43" i="75"/>
  <c r="Q53" i="85"/>
  <c r="AJ54" i="86"/>
  <c r="AG46" i="86"/>
  <c r="L54" i="87"/>
  <c r="V48" i="89"/>
  <c r="AA47" i="89"/>
  <c r="O64" i="89"/>
  <c r="F53" i="71"/>
  <c r="S45" i="74"/>
  <c r="AJ41" i="75"/>
  <c r="Q54" i="85"/>
  <c r="X65" i="89"/>
  <c r="W43" i="89"/>
  <c r="J41" i="75"/>
  <c r="J110" i="75" s="1"/>
  <c r="V43" i="75"/>
  <c r="AH48" i="76"/>
  <c r="AJ53" i="82"/>
  <c r="Y82" i="89" a="1"/>
  <c r="Y82" i="89" s="1"/>
  <c r="Y86" i="89" s="1"/>
  <c r="X64" i="89"/>
  <c r="AA61" i="89"/>
  <c r="L43" i="81"/>
  <c r="AG47" i="86"/>
  <c r="AD54" i="87"/>
  <c r="AG47" i="71"/>
  <c r="X47" i="74"/>
  <c r="R47" i="74"/>
  <c r="AG47" i="72"/>
  <c r="E47" i="74"/>
  <c r="O41" i="74"/>
  <c r="J48" i="75"/>
  <c r="AC43" i="75"/>
  <c r="Z47" i="75"/>
  <c r="J54" i="75"/>
  <c r="L48" i="81"/>
  <c r="AC46" i="81"/>
  <c r="AJ55" i="82"/>
  <c r="O46" i="86"/>
  <c r="W55" i="86"/>
  <c r="AD55" i="87"/>
  <c r="J42" i="87"/>
  <c r="V54" i="88"/>
  <c r="I78" i="89" a="1"/>
  <c r="I78" i="89" s="1"/>
  <c r="I80" i="89" s="1"/>
  <c r="W48" i="89"/>
  <c r="AB61" i="89"/>
  <c r="V42" i="89"/>
  <c r="AD47" i="89"/>
  <c r="F47" i="89"/>
  <c r="Y64" i="89"/>
  <c r="P46" i="72"/>
  <c r="V46" i="75"/>
  <c r="F55" i="71"/>
  <c r="P45" i="72"/>
  <c r="S46" i="74"/>
  <c r="S115" i="74" s="1"/>
  <c r="Q45" i="74"/>
  <c r="E45" i="74"/>
  <c r="AI46" i="74"/>
  <c r="V47" i="75"/>
  <c r="N55" i="82"/>
  <c r="AJ54" i="82"/>
  <c r="M45" i="85"/>
  <c r="O47" i="86"/>
  <c r="N47" i="73"/>
  <c r="N54" i="82"/>
  <c r="P41" i="85"/>
  <c r="J53" i="75"/>
  <c r="U47" i="76"/>
  <c r="F46" i="77"/>
  <c r="AC47" i="81"/>
  <c r="AG45" i="72"/>
  <c r="O42" i="74"/>
  <c r="U46" i="76"/>
  <c r="F47" i="77"/>
  <c r="K43" i="87"/>
  <c r="F42" i="74"/>
  <c r="F41" i="75"/>
  <c r="F110" i="75" s="1"/>
  <c r="R42" i="80"/>
  <c r="K48" i="87"/>
  <c r="K42" i="87"/>
  <c r="F41" i="74"/>
  <c r="AC55" i="77"/>
  <c r="M42" i="86"/>
  <c r="K41" i="87"/>
  <c r="P48" i="88"/>
  <c r="AH43" i="76"/>
  <c r="G47" i="80"/>
  <c r="AE41" i="83"/>
  <c r="AD46" i="72"/>
  <c r="AH55" i="75"/>
  <c r="AG53" i="87"/>
  <c r="I62" i="89"/>
  <c r="AH54" i="75"/>
  <c r="AE43" i="86"/>
  <c r="Z47" i="70"/>
  <c r="AA55" i="74"/>
  <c r="AC55" i="75"/>
  <c r="L41" i="76"/>
  <c r="Y41" i="76"/>
  <c r="AI46" i="76"/>
  <c r="P46" i="83"/>
  <c r="N47" i="86"/>
  <c r="N48" i="86"/>
  <c r="AH47" i="86"/>
  <c r="O43" i="88"/>
  <c r="Y43" i="76"/>
  <c r="AI45" i="76"/>
  <c r="N45" i="86"/>
  <c r="R47" i="87"/>
  <c r="O42" i="88"/>
  <c r="W41" i="89"/>
  <c r="G60" i="89"/>
  <c r="AD43" i="72"/>
  <c r="AD51" i="72" s="1"/>
  <c r="G46" i="74"/>
  <c r="G115" i="74" s="1"/>
  <c r="Z43" i="74"/>
  <c r="O48" i="88"/>
  <c r="W53" i="89"/>
  <c r="K47" i="89"/>
  <c r="W42" i="89"/>
  <c r="G47" i="74"/>
  <c r="Z41" i="74"/>
  <c r="O55" i="76"/>
  <c r="AD42" i="87"/>
  <c r="R46" i="87"/>
  <c r="W54" i="89"/>
  <c r="AD42" i="72"/>
  <c r="O53" i="76"/>
  <c r="AD41" i="87"/>
  <c r="Z46" i="87"/>
  <c r="W55" i="89"/>
  <c r="V43" i="89"/>
  <c r="O54" i="74"/>
  <c r="O54" i="76"/>
  <c r="N41" i="81"/>
  <c r="O55" i="74"/>
  <c r="AB41" i="74"/>
  <c r="K43" i="85"/>
  <c r="AD48" i="87"/>
  <c r="F54" i="89"/>
  <c r="G61" i="89"/>
  <c r="AA74" i="89"/>
  <c r="G62" i="89"/>
  <c r="AA73" i="89"/>
  <c r="AA72" i="89"/>
  <c r="W54" i="70"/>
  <c r="W53" i="70"/>
  <c r="R55" i="80"/>
  <c r="AD45" i="72"/>
  <c r="AD53" i="75"/>
  <c r="F42" i="75"/>
  <c r="F46" i="76"/>
  <c r="F45" i="76"/>
  <c r="Z45" i="80"/>
  <c r="U41" i="83"/>
  <c r="K55" i="87"/>
  <c r="F48" i="88"/>
  <c r="P45" i="74"/>
  <c r="AG54" i="74"/>
  <c r="X53" i="74"/>
  <c r="N46" i="75"/>
  <c r="U48" i="83"/>
  <c r="AF54" i="86"/>
  <c r="W53" i="88"/>
  <c r="AD45" i="88"/>
  <c r="K53" i="88"/>
  <c r="Q41" i="88"/>
  <c r="Q110" i="88" s="1"/>
  <c r="Y54" i="72"/>
  <c r="AJ42" i="72"/>
  <c r="S53" i="73"/>
  <c r="AE55" i="74"/>
  <c r="U42" i="75"/>
  <c r="Q48" i="88"/>
  <c r="W54" i="88"/>
  <c r="K54" i="88"/>
  <c r="Q43" i="88"/>
  <c r="AJ48" i="72"/>
  <c r="Y53" i="72"/>
  <c r="AJ43" i="72"/>
  <c r="AD48" i="72"/>
  <c r="S54" i="73"/>
  <c r="Y54" i="74"/>
  <c r="AE54" i="74"/>
  <c r="K41" i="75"/>
  <c r="R54" i="80"/>
  <c r="AC53" i="81"/>
  <c r="AG41" i="85"/>
  <c r="K55" i="88"/>
  <c r="Q42" i="88"/>
  <c r="Y55" i="72"/>
  <c r="AD47" i="74"/>
  <c r="U42" i="83"/>
  <c r="AG48" i="85"/>
  <c r="AG42" i="85"/>
  <c r="AD46" i="88"/>
  <c r="AC55" i="81"/>
  <c r="U43" i="83"/>
  <c r="AG43" i="85"/>
  <c r="Z46" i="80"/>
  <c r="AG55" i="72"/>
  <c r="AJ45" i="73"/>
  <c r="AD54" i="75"/>
  <c r="K43" i="75"/>
  <c r="F42" i="88"/>
  <c r="M46" i="89"/>
  <c r="M43" i="83"/>
  <c r="AA54" i="76"/>
  <c r="G42" i="83"/>
  <c r="X53" i="86"/>
  <c r="G45" i="75"/>
  <c r="AA55" i="76"/>
  <c r="AG41" i="72"/>
  <c r="G55" i="74"/>
  <c r="G47" i="75"/>
  <c r="AG43" i="72"/>
  <c r="G53" i="74"/>
  <c r="G46" i="75"/>
  <c r="AD42" i="76"/>
  <c r="AD48" i="76"/>
  <c r="AI45" i="80"/>
  <c r="AI47" i="80"/>
  <c r="Z42" i="81"/>
  <c r="AC45" i="86"/>
  <c r="AC47" i="86"/>
  <c r="AG48" i="72"/>
  <c r="AD41" i="76"/>
  <c r="O46" i="83"/>
  <c r="AC46" i="86"/>
  <c r="AG42" i="72"/>
  <c r="AD43" i="76"/>
  <c r="Y48" i="83"/>
  <c r="O45" i="83"/>
  <c r="Y41" i="83"/>
  <c r="I61" i="89"/>
  <c r="AJ47" i="76"/>
  <c r="AA53" i="77"/>
  <c r="F55" i="82"/>
  <c r="J53" i="83"/>
  <c r="N47" i="85"/>
  <c r="P54" i="86"/>
  <c r="AB67" i="89"/>
  <c r="J45" i="89"/>
  <c r="F61" i="89"/>
  <c r="N48" i="85"/>
  <c r="Q54" i="74"/>
  <c r="M43" i="74"/>
  <c r="E42" i="75"/>
  <c r="J55" i="83"/>
  <c r="N46" i="85"/>
  <c r="AJ48" i="89"/>
  <c r="AB78" i="89" a="1"/>
  <c r="AB78" i="89" s="1"/>
  <c r="AB79" i="89" s="1"/>
  <c r="F62" i="89"/>
  <c r="S46" i="72"/>
  <c r="Q53" i="74"/>
  <c r="V53" i="74"/>
  <c r="W53" i="74"/>
  <c r="Z53" i="75"/>
  <c r="AB47" i="75"/>
  <c r="P53" i="76"/>
  <c r="E41" i="75"/>
  <c r="E110" i="75" s="1"/>
  <c r="H43" i="87"/>
  <c r="AB60" i="89"/>
  <c r="S45" i="72"/>
  <c r="AB46" i="75"/>
  <c r="P54" i="76"/>
  <c r="S48" i="80"/>
  <c r="S42" i="80"/>
  <c r="AJ41" i="89"/>
  <c r="N46" i="73"/>
  <c r="N55" i="74"/>
  <c r="AF47" i="74"/>
  <c r="W55" i="74"/>
  <c r="Z54" i="75"/>
  <c r="P55" i="76"/>
  <c r="AA54" i="77"/>
  <c r="S43" i="80"/>
  <c r="O46" i="81"/>
  <c r="AD41" i="83"/>
  <c r="Z53" i="83"/>
  <c r="R53" i="85"/>
  <c r="H42" i="87"/>
  <c r="AJ43" i="89"/>
  <c r="N45" i="73"/>
  <c r="T54" i="74"/>
  <c r="AF46" i="74"/>
  <c r="E48" i="75"/>
  <c r="AA55" i="77"/>
  <c r="O45" i="81"/>
  <c r="F53" i="82"/>
  <c r="P55" i="86"/>
  <c r="F78" i="89" a="1"/>
  <c r="F78" i="89" s="1"/>
  <c r="F81" i="89" s="1"/>
  <c r="Y45" i="89"/>
  <c r="J47" i="89"/>
  <c r="M55" i="74"/>
  <c r="J46" i="89"/>
  <c r="N42" i="70"/>
  <c r="Y48" i="76"/>
  <c r="T48" i="70"/>
  <c r="L73" i="89"/>
  <c r="AH54" i="74"/>
  <c r="W41" i="75"/>
  <c r="P48" i="80"/>
  <c r="P55" i="80"/>
  <c r="N48" i="81"/>
  <c r="AG47" i="81"/>
  <c r="K48" i="85"/>
  <c r="N43" i="85"/>
  <c r="L47" i="85"/>
  <c r="M45" i="88"/>
  <c r="V53" i="88"/>
  <c r="AE60" i="89"/>
  <c r="K46" i="73"/>
  <c r="AH53" i="74"/>
  <c r="W42" i="75"/>
  <c r="P42" i="80"/>
  <c r="P47" i="80"/>
  <c r="AG46" i="81"/>
  <c r="X47" i="85"/>
  <c r="F45" i="87"/>
  <c r="U53" i="88"/>
  <c r="K47" i="73"/>
  <c r="AI54" i="74"/>
  <c r="T45" i="76"/>
  <c r="P43" i="80"/>
  <c r="P45" i="80"/>
  <c r="N41" i="85"/>
  <c r="AB45" i="88"/>
  <c r="AJ54" i="88"/>
  <c r="K45" i="73"/>
  <c r="W46" i="74"/>
  <c r="T47" i="76"/>
  <c r="P41" i="80"/>
  <c r="P46" i="80"/>
  <c r="N42" i="85"/>
  <c r="AJ53" i="88"/>
  <c r="U54" i="88"/>
  <c r="AI47" i="73"/>
  <c r="AB47" i="88"/>
  <c r="AJ55" i="88"/>
  <c r="AJ54" i="70"/>
  <c r="L54" i="73"/>
  <c r="M42" i="73"/>
  <c r="P54" i="80"/>
  <c r="N43" i="81"/>
  <c r="R48" i="82"/>
  <c r="K42" i="85"/>
  <c r="V55" i="88"/>
  <c r="N48" i="70"/>
  <c r="N41" i="70"/>
  <c r="L55" i="73"/>
  <c r="AB55" i="75"/>
  <c r="Z42" i="77"/>
  <c r="M47" i="73"/>
  <c r="V42" i="75"/>
  <c r="T46" i="76"/>
  <c r="Z41" i="77"/>
  <c r="O41" i="83"/>
  <c r="AG47" i="88"/>
  <c r="M48" i="73"/>
  <c r="F45" i="74"/>
  <c r="P43" i="88"/>
  <c r="S41" i="88"/>
  <c r="L74" i="89"/>
  <c r="O54" i="70"/>
  <c r="O53" i="70"/>
  <c r="M43" i="73"/>
  <c r="F46" i="74"/>
  <c r="O55" i="81"/>
  <c r="R46" i="82"/>
  <c r="AC46" i="88"/>
  <c r="S43" i="88"/>
  <c r="L72" i="89"/>
  <c r="S46" i="70"/>
  <c r="O55" i="70"/>
  <c r="AG54" i="72"/>
  <c r="R47" i="82"/>
  <c r="O48" i="83"/>
  <c r="L48" i="85"/>
  <c r="AC41" i="87"/>
  <c r="P42" i="88"/>
  <c r="Z45" i="88"/>
  <c r="S42" i="88"/>
  <c r="L90" i="89" a="1"/>
  <c r="L90" i="89" s="1"/>
  <c r="L91" i="89" s="1"/>
  <c r="Y53" i="74"/>
  <c r="Z48" i="77"/>
  <c r="R48" i="80"/>
  <c r="R41" i="80"/>
  <c r="G46" i="80"/>
  <c r="O42" i="83"/>
  <c r="AI46" i="85"/>
  <c r="AC42" i="87"/>
  <c r="AG45" i="88"/>
  <c r="AF55" i="86"/>
  <c r="K54" i="87"/>
  <c r="T48" i="88"/>
  <c r="AF47" i="89"/>
  <c r="M73" i="89"/>
  <c r="AH47" i="70"/>
  <c r="I55" i="70"/>
  <c r="AH45" i="70"/>
  <c r="G41" i="81"/>
  <c r="M42" i="81"/>
  <c r="K46" i="86"/>
  <c r="AC43" i="87"/>
  <c r="AC46" i="89"/>
  <c r="G48" i="81"/>
  <c r="G42" i="81"/>
  <c r="M48" i="83"/>
  <c r="K45" i="86"/>
  <c r="AB53" i="87"/>
  <c r="AF46" i="89"/>
  <c r="AC47" i="89"/>
  <c r="V53" i="85"/>
  <c r="K47" i="86"/>
  <c r="AB55" i="87"/>
  <c r="AC45" i="89"/>
  <c r="P43" i="70"/>
  <c r="V55" i="85"/>
  <c r="AB54" i="87"/>
  <c r="N42" i="88"/>
  <c r="S47" i="70"/>
  <c r="AI45" i="85"/>
  <c r="AC45" i="88"/>
  <c r="AE61" i="89"/>
  <c r="AE43" i="88"/>
  <c r="AB42" i="70"/>
  <c r="P42" i="70"/>
  <c r="U47" i="70"/>
  <c r="N41" i="88"/>
  <c r="M48" i="88"/>
  <c r="G48" i="74"/>
  <c r="AF42" i="70"/>
  <c r="P41" i="70"/>
  <c r="N43" i="88"/>
  <c r="G48" i="75"/>
  <c r="AH41" i="73"/>
  <c r="Q46" i="89"/>
  <c r="U43" i="75"/>
  <c r="AG55" i="87"/>
  <c r="AE47" i="89"/>
  <c r="Q45" i="70"/>
  <c r="AI42" i="73"/>
  <c r="U47" i="73"/>
  <c r="R45" i="73"/>
  <c r="AC54" i="74"/>
  <c r="Q47" i="74"/>
  <c r="AI55" i="74"/>
  <c r="AA41" i="74"/>
  <c r="E53" i="74"/>
  <c r="X48" i="74"/>
  <c r="F43" i="74"/>
  <c r="G41" i="75"/>
  <c r="G110" i="75" s="1"/>
  <c r="X41" i="75"/>
  <c r="H43" i="75"/>
  <c r="Y45" i="76"/>
  <c r="X45" i="76"/>
  <c r="O41" i="76"/>
  <c r="N55" i="80"/>
  <c r="L41" i="81"/>
  <c r="AD41" i="81"/>
  <c r="J48" i="83"/>
  <c r="K48" i="83"/>
  <c r="H43" i="83"/>
  <c r="Z55" i="83"/>
  <c r="O42" i="85"/>
  <c r="X46" i="85"/>
  <c r="V54" i="85"/>
  <c r="AE42" i="86"/>
  <c r="X54" i="86"/>
  <c r="M43" i="86"/>
  <c r="AE48" i="88"/>
  <c r="T42" i="88"/>
  <c r="AE41" i="88"/>
  <c r="AE110" i="88" s="1"/>
  <c r="AH48" i="89"/>
  <c r="E78" i="89" a="1"/>
  <c r="E78" i="89" s="1"/>
  <c r="E86" i="89" s="1"/>
  <c r="Y47" i="89"/>
  <c r="AE46" i="89"/>
  <c r="AA45" i="89"/>
  <c r="M42" i="83"/>
  <c r="AD48" i="81"/>
  <c r="Z47" i="88"/>
  <c r="Q46" i="70"/>
  <c r="AJ42" i="73"/>
  <c r="AI43" i="73"/>
  <c r="U45" i="73"/>
  <c r="R47" i="73"/>
  <c r="AA48" i="74"/>
  <c r="AB42" i="74"/>
  <c r="AI53" i="74"/>
  <c r="E55" i="74"/>
  <c r="G42" i="74"/>
  <c r="F48" i="74"/>
  <c r="U48" i="75"/>
  <c r="G42" i="75"/>
  <c r="X42" i="75"/>
  <c r="G43" i="75"/>
  <c r="Y47" i="76"/>
  <c r="X46" i="76"/>
  <c r="O48" i="76"/>
  <c r="N54" i="80"/>
  <c r="Q41" i="82"/>
  <c r="W48" i="83"/>
  <c r="H42" i="83"/>
  <c r="W41" i="83"/>
  <c r="O43" i="85"/>
  <c r="X45" i="85"/>
  <c r="AE41" i="86"/>
  <c r="AE42" i="88"/>
  <c r="AE45" i="89"/>
  <c r="AA46" i="89"/>
  <c r="J42" i="83"/>
  <c r="Q43" i="73"/>
  <c r="N53" i="80"/>
  <c r="I54" i="73"/>
  <c r="AJ48" i="73"/>
  <c r="AG46" i="73"/>
  <c r="AI41" i="73"/>
  <c r="U46" i="73"/>
  <c r="R46" i="73"/>
  <c r="AB48" i="74"/>
  <c r="AA42" i="74"/>
  <c r="E54" i="74"/>
  <c r="X42" i="74"/>
  <c r="G41" i="74"/>
  <c r="H48" i="75"/>
  <c r="AG54" i="76"/>
  <c r="AC48" i="76"/>
  <c r="AC54" i="77"/>
  <c r="AJ45" i="80"/>
  <c r="AB42" i="81"/>
  <c r="P53" i="81"/>
  <c r="Q42" i="82"/>
  <c r="M41" i="83"/>
  <c r="K43" i="83"/>
  <c r="W42" i="83"/>
  <c r="R55" i="85"/>
  <c r="P45" i="86"/>
  <c r="AF46" i="86"/>
  <c r="AI46" i="86"/>
  <c r="X48" i="87"/>
  <c r="M53" i="87"/>
  <c r="X42" i="87"/>
  <c r="E60" i="89"/>
  <c r="AD55" i="76"/>
  <c r="AD43" i="81"/>
  <c r="L43" i="85"/>
  <c r="P48" i="73"/>
  <c r="AJ43" i="73"/>
  <c r="AG47" i="73"/>
  <c r="X43" i="74"/>
  <c r="G43" i="74"/>
  <c r="H42" i="75"/>
  <c r="H46" i="75"/>
  <c r="F47" i="75"/>
  <c r="AC53" i="76"/>
  <c r="AD53" i="76"/>
  <c r="AC41" i="76"/>
  <c r="AG55" i="76"/>
  <c r="AJ47" i="80"/>
  <c r="AB43" i="81"/>
  <c r="Q48" i="82"/>
  <c r="Y42" i="83"/>
  <c r="K41" i="83"/>
  <c r="W43" i="83"/>
  <c r="L42" i="85"/>
  <c r="R54" i="85"/>
  <c r="AE48" i="86"/>
  <c r="P46" i="86"/>
  <c r="AF47" i="86"/>
  <c r="AI47" i="86"/>
  <c r="M54" i="87"/>
  <c r="X41" i="87"/>
  <c r="T47" i="88"/>
  <c r="T45" i="89"/>
  <c r="AE78" i="89" a="1"/>
  <c r="AE78" i="89" s="1"/>
  <c r="AE80" i="89" s="1"/>
  <c r="AH41" i="89"/>
  <c r="E61" i="89"/>
  <c r="R42" i="70"/>
  <c r="I55" i="73"/>
  <c r="AJ41" i="73"/>
  <c r="AG45" i="73"/>
  <c r="P42" i="73"/>
  <c r="AJ47" i="73"/>
  <c r="W45" i="74"/>
  <c r="L53" i="75"/>
  <c r="H45" i="75"/>
  <c r="F46" i="75"/>
  <c r="V48" i="75"/>
  <c r="AC54" i="76"/>
  <c r="AC55" i="76"/>
  <c r="AD54" i="76"/>
  <c r="AC43" i="76"/>
  <c r="AG53" i="76"/>
  <c r="T42" i="80"/>
  <c r="AJ46" i="80"/>
  <c r="P54" i="81"/>
  <c r="R41" i="82"/>
  <c r="J43" i="83"/>
  <c r="AD42" i="83"/>
  <c r="G48" i="83"/>
  <c r="P47" i="86"/>
  <c r="AI45" i="86"/>
  <c r="M55" i="87"/>
  <c r="F47" i="87"/>
  <c r="N90" i="89" a="1"/>
  <c r="N90" i="89" s="1"/>
  <c r="N92" i="89" s="1"/>
  <c r="T47" i="89"/>
  <c r="AH43" i="89"/>
  <c r="AC55" i="74"/>
  <c r="L54" i="75"/>
  <c r="Y46" i="76"/>
  <c r="Y54" i="70"/>
  <c r="R43" i="70"/>
  <c r="AH43" i="73"/>
  <c r="F48" i="75"/>
  <c r="T41" i="88"/>
  <c r="T46" i="89"/>
  <c r="Q47" i="72"/>
  <c r="AE45" i="72"/>
  <c r="V46" i="73"/>
  <c r="AI45" i="73"/>
  <c r="AG53" i="74"/>
  <c r="AA47" i="75"/>
  <c r="I42" i="76"/>
  <c r="J47" i="76"/>
  <c r="O54" i="81"/>
  <c r="O45" i="85"/>
  <c r="AH46" i="85"/>
  <c r="AD41" i="86"/>
  <c r="X53" i="88"/>
  <c r="AA47" i="88"/>
  <c r="O54" i="88"/>
  <c r="M43" i="88"/>
  <c r="AI48" i="89"/>
  <c r="M90" i="89" a="1"/>
  <c r="M90" i="89" s="1"/>
  <c r="M91" i="89" s="1"/>
  <c r="K46" i="89"/>
  <c r="K115" i="89" s="1"/>
  <c r="L48" i="72"/>
  <c r="M53" i="74"/>
  <c r="F54" i="74"/>
  <c r="AA46" i="75"/>
  <c r="I48" i="76"/>
  <c r="J45" i="76"/>
  <c r="Z43" i="81"/>
  <c r="O53" i="81"/>
  <c r="I41" i="83"/>
  <c r="AH45" i="85"/>
  <c r="X54" i="88"/>
  <c r="O53" i="88"/>
  <c r="R48" i="70"/>
  <c r="V45" i="70"/>
  <c r="M43" i="70"/>
  <c r="L42" i="72"/>
  <c r="W53" i="73"/>
  <c r="F53" i="74"/>
  <c r="S45" i="81"/>
  <c r="Q42" i="85"/>
  <c r="V45" i="87"/>
  <c r="X55" i="88"/>
  <c r="M54" i="88"/>
  <c r="O55" i="88"/>
  <c r="U54" i="89"/>
  <c r="V46" i="87"/>
  <c r="AB48" i="70"/>
  <c r="V46" i="70"/>
  <c r="M53" i="71"/>
  <c r="L43" i="72"/>
  <c r="F55" i="74"/>
  <c r="E45" i="77"/>
  <c r="Z48" i="81"/>
  <c r="AB53" i="81"/>
  <c r="S46" i="81"/>
  <c r="N42" i="86"/>
  <c r="Y42" i="87"/>
  <c r="AB55" i="88"/>
  <c r="M53" i="88"/>
  <c r="M48" i="70"/>
  <c r="M55" i="71"/>
  <c r="W43" i="73"/>
  <c r="U45" i="74"/>
  <c r="R54" i="74"/>
  <c r="AB55" i="81"/>
  <c r="S47" i="81"/>
  <c r="L42" i="83"/>
  <c r="AB54" i="85"/>
  <c r="AD43" i="86"/>
  <c r="Y41" i="87"/>
  <c r="AB53" i="88"/>
  <c r="M55" i="88"/>
  <c r="E53" i="88"/>
  <c r="U53" i="89"/>
  <c r="AI42" i="89"/>
  <c r="M74" i="89"/>
  <c r="Y55" i="70"/>
  <c r="U45" i="70"/>
  <c r="M54" i="71"/>
  <c r="AE48" i="72"/>
  <c r="Q46" i="72"/>
  <c r="AE47" i="72"/>
  <c r="AI48" i="73"/>
  <c r="Q41" i="73"/>
  <c r="U46" i="74"/>
  <c r="R53" i="74"/>
  <c r="AB53" i="75"/>
  <c r="E46" i="77"/>
  <c r="AB54" i="81"/>
  <c r="I43" i="83"/>
  <c r="AB53" i="85"/>
  <c r="N43" i="86"/>
  <c r="Y43" i="87"/>
  <c r="AB54" i="88"/>
  <c r="AA45" i="88"/>
  <c r="AI43" i="89"/>
  <c r="M72" i="89"/>
  <c r="E55" i="88"/>
  <c r="Q42" i="73"/>
  <c r="M43" i="81"/>
  <c r="L43" i="83"/>
  <c r="Q48" i="85"/>
  <c r="Q41" i="85"/>
  <c r="Q43" i="85"/>
  <c r="O48" i="85"/>
  <c r="Y48" i="87"/>
  <c r="N41" i="73"/>
  <c r="N43" i="73"/>
  <c r="N42" i="73"/>
  <c r="N48" i="73"/>
  <c r="M55" i="73"/>
  <c r="M53" i="73"/>
  <c r="M41" i="70"/>
  <c r="AI45" i="70"/>
  <c r="AI46" i="70"/>
  <c r="AI48" i="70"/>
  <c r="T42" i="70"/>
  <c r="AI47" i="70"/>
  <c r="R41" i="70"/>
  <c r="AF43" i="70"/>
  <c r="AI55" i="72"/>
  <c r="AI54" i="72"/>
  <c r="AI53" i="72"/>
  <c r="Z54" i="70"/>
  <c r="O43" i="70"/>
  <c r="O41" i="70"/>
  <c r="M54" i="73"/>
  <c r="P43" i="73"/>
  <c r="AH48" i="73"/>
  <c r="G43" i="83"/>
  <c r="X46" i="89"/>
  <c r="X47" i="89"/>
  <c r="X45" i="89"/>
  <c r="T47" i="85"/>
  <c r="T46" i="85"/>
  <c r="Z82" i="89" a="1"/>
  <c r="Z82" i="89" s="1"/>
  <c r="Z84" i="89" s="1"/>
  <c r="Z65" i="89"/>
  <c r="Z64" i="89"/>
  <c r="Z66" i="89"/>
  <c r="AH47" i="85"/>
  <c r="AF46" i="88"/>
  <c r="AF45" i="88"/>
  <c r="F55" i="88"/>
  <c r="F54" i="88"/>
  <c r="AF41" i="88"/>
  <c r="AF42" i="88"/>
  <c r="AF43" i="88"/>
  <c r="AH48" i="85"/>
  <c r="J45" i="88"/>
  <c r="J47" i="88"/>
  <c r="AF48" i="88"/>
  <c r="N74" i="89"/>
  <c r="K73" i="89"/>
  <c r="T45" i="88"/>
  <c r="N73" i="89"/>
  <c r="K74" i="89"/>
  <c r="K72" i="89"/>
  <c r="M47" i="88"/>
  <c r="Z53" i="74"/>
  <c r="Z55" i="74"/>
  <c r="AA53" i="74"/>
  <c r="I67" i="89"/>
  <c r="Q47" i="89"/>
  <c r="Q45" i="89"/>
  <c r="M47" i="89"/>
  <c r="M45" i="89"/>
  <c r="AE67" i="89"/>
  <c r="U45" i="89"/>
  <c r="U46" i="89"/>
  <c r="O47" i="89"/>
  <c r="O46" i="89"/>
  <c r="O45" i="89"/>
  <c r="AD83" i="89"/>
  <c r="AD84" i="89"/>
  <c r="AD85" i="89"/>
  <c r="X62" i="89"/>
  <c r="X60" i="89"/>
  <c r="X61" i="89"/>
  <c r="X67" i="89"/>
  <c r="AF54" i="89"/>
  <c r="AF140" i="89"/>
  <c r="AF55" i="89"/>
  <c r="AF53" i="89"/>
  <c r="G74" i="89"/>
  <c r="G73" i="89"/>
  <c r="G72" i="89"/>
  <c r="P74" i="89"/>
  <c r="P72" i="89"/>
  <c r="P73" i="89"/>
  <c r="AI66" i="89"/>
  <c r="AI65" i="89"/>
  <c r="AI64" i="89"/>
  <c r="V53" i="89"/>
  <c r="V140" i="89"/>
  <c r="V54" i="89"/>
  <c r="V55" i="89"/>
  <c r="V66" i="89"/>
  <c r="V65" i="89"/>
  <c r="V64" i="89"/>
  <c r="U66" i="89"/>
  <c r="U64" i="89"/>
  <c r="U65" i="89"/>
  <c r="F66" i="89"/>
  <c r="F65" i="89"/>
  <c r="F64" i="89"/>
  <c r="F68" i="89" s="1"/>
  <c r="V91" i="89"/>
  <c r="V92" i="89"/>
  <c r="V93" i="89"/>
  <c r="G140" i="89"/>
  <c r="G55" i="89"/>
  <c r="G53" i="89"/>
  <c r="G54" i="89"/>
  <c r="R86" i="89"/>
  <c r="R79" i="89"/>
  <c r="R80" i="89"/>
  <c r="R81" i="89"/>
  <c r="S65" i="89"/>
  <c r="S66" i="89"/>
  <c r="S64" i="89"/>
  <c r="T74" i="89"/>
  <c r="T73" i="89"/>
  <c r="T72" i="89"/>
  <c r="AB72" i="89"/>
  <c r="AB74" i="89"/>
  <c r="AB90" i="89" a="1"/>
  <c r="AB90" i="89" s="1"/>
  <c r="AB73" i="89"/>
  <c r="R74" i="89"/>
  <c r="R73" i="89"/>
  <c r="R72" i="89"/>
  <c r="AG140" i="89"/>
  <c r="AG55" i="89"/>
  <c r="AG54" i="89"/>
  <c r="AG53" i="89"/>
  <c r="AC67" i="89"/>
  <c r="AC62" i="89"/>
  <c r="AC60" i="89"/>
  <c r="AC61" i="89"/>
  <c r="S53" i="89"/>
  <c r="S140" i="89"/>
  <c r="S55" i="89"/>
  <c r="S54" i="89"/>
  <c r="AF74" i="89"/>
  <c r="AF73" i="89"/>
  <c r="AF72" i="89"/>
  <c r="AF62" i="89"/>
  <c r="AF61" i="89"/>
  <c r="AF60" i="89"/>
  <c r="AF67" i="89"/>
  <c r="I54" i="89"/>
  <c r="I55" i="89"/>
  <c r="I140" i="89"/>
  <c r="I53" i="89"/>
  <c r="AG86" i="89"/>
  <c r="AG81" i="89"/>
  <c r="AG80" i="89"/>
  <c r="AG79" i="89"/>
  <c r="H72" i="89"/>
  <c r="H74" i="89"/>
  <c r="H73" i="89"/>
  <c r="J81" i="89"/>
  <c r="J86" i="89"/>
  <c r="J79" i="89"/>
  <c r="J80" i="89"/>
  <c r="AD74" i="89"/>
  <c r="AD73" i="89"/>
  <c r="AD72" i="89"/>
  <c r="H62" i="89"/>
  <c r="H61" i="89"/>
  <c r="H60" i="89"/>
  <c r="H67" i="89"/>
  <c r="H78" i="89" a="1"/>
  <c r="H78" i="89" s="1"/>
  <c r="N54" i="89"/>
  <c r="N53" i="89"/>
  <c r="N140" i="89"/>
  <c r="N55" i="89"/>
  <c r="U42" i="89"/>
  <c r="U43" i="89"/>
  <c r="U41" i="89"/>
  <c r="U48" i="89"/>
  <c r="AE132" i="89"/>
  <c r="AE83" i="89"/>
  <c r="AE84" i="89"/>
  <c r="AE85" i="89"/>
  <c r="P81" i="89"/>
  <c r="P79" i="89"/>
  <c r="P80" i="89"/>
  <c r="J85" i="89"/>
  <c r="J84" i="89"/>
  <c r="J83" i="89"/>
  <c r="J132" i="89"/>
  <c r="R85" i="89"/>
  <c r="R84" i="89"/>
  <c r="R83" i="89"/>
  <c r="V73" i="89"/>
  <c r="V74" i="89"/>
  <c r="V72" i="89"/>
  <c r="Z79" i="89"/>
  <c r="Z81" i="89"/>
  <c r="Z80" i="89"/>
  <c r="AF85" i="89"/>
  <c r="AF84" i="89"/>
  <c r="AF83" i="89"/>
  <c r="X78" i="89" a="1"/>
  <c r="X78" i="89" s="1"/>
  <c r="S67" i="89"/>
  <c r="S60" i="89"/>
  <c r="S62" i="89"/>
  <c r="S61" i="89"/>
  <c r="Y79" i="89"/>
  <c r="Y81" i="89"/>
  <c r="Y80" i="89"/>
  <c r="J93" i="89"/>
  <c r="J92" i="89"/>
  <c r="J91" i="89"/>
  <c r="Q80" i="89"/>
  <c r="Q81" i="89"/>
  <c r="Q86" i="89"/>
  <c r="Q79" i="89"/>
  <c r="AA81" i="89"/>
  <c r="AA80" i="89"/>
  <c r="AA79" i="89"/>
  <c r="E84" i="89"/>
  <c r="E83" i="89"/>
  <c r="E85" i="89"/>
  <c r="S82" i="89" a="1"/>
  <c r="S82" i="89" s="1"/>
  <c r="U82" i="89" a="1"/>
  <c r="U82" i="89" s="1"/>
  <c r="AD67" i="89"/>
  <c r="AD60" i="89"/>
  <c r="AD62" i="89"/>
  <c r="AD61" i="89"/>
  <c r="AC83" i="89"/>
  <c r="AC132" i="89"/>
  <c r="AC84" i="89"/>
  <c r="AC85" i="89"/>
  <c r="L54" i="89"/>
  <c r="L53" i="89"/>
  <c r="L140" i="89"/>
  <c r="L55" i="89"/>
  <c r="AB66" i="89"/>
  <c r="AB64" i="89"/>
  <c r="AB65" i="89"/>
  <c r="G43" i="89"/>
  <c r="G128" i="89"/>
  <c r="G48" i="89"/>
  <c r="G41" i="89"/>
  <c r="G110" i="89" s="1"/>
  <c r="G42" i="89"/>
  <c r="R64" i="89"/>
  <c r="R66" i="89"/>
  <c r="R65" i="89"/>
  <c r="R90" i="89" a="1"/>
  <c r="R90" i="89" s="1"/>
  <c r="AI82" i="89" a="1"/>
  <c r="AI82" i="89" s="1"/>
  <c r="AI86" i="89" s="1"/>
  <c r="AA92" i="89"/>
  <c r="AA91" i="89"/>
  <c r="AA93" i="89"/>
  <c r="AH84" i="89"/>
  <c r="AH83" i="89"/>
  <c r="AH85" i="89"/>
  <c r="E66" i="89"/>
  <c r="E65" i="89"/>
  <c r="E64" i="89"/>
  <c r="AD41" i="89"/>
  <c r="AD43" i="89"/>
  <c r="AD42" i="89"/>
  <c r="AD48" i="89"/>
  <c r="AC74" i="89"/>
  <c r="AC73" i="89"/>
  <c r="AC72" i="89"/>
  <c r="V60" i="89"/>
  <c r="V67" i="89"/>
  <c r="V61" i="89"/>
  <c r="V62" i="89"/>
  <c r="Q42" i="89"/>
  <c r="Q43" i="89"/>
  <c r="Q41" i="89"/>
  <c r="Q48" i="89"/>
  <c r="Y73" i="89"/>
  <c r="Y74" i="89"/>
  <c r="Y90" i="89" a="1"/>
  <c r="Y90" i="89" s="1"/>
  <c r="Y72" i="89"/>
  <c r="E72" i="89"/>
  <c r="E74" i="89"/>
  <c r="E73" i="89"/>
  <c r="E90" i="89" a="1"/>
  <c r="E90" i="89" s="1"/>
  <c r="AF65" i="89"/>
  <c r="AF64" i="89"/>
  <c r="AF66" i="89"/>
  <c r="AJ93" i="89"/>
  <c r="AJ92" i="89"/>
  <c r="AJ91" i="89"/>
  <c r="AA41" i="89"/>
  <c r="AA43" i="89"/>
  <c r="AA42" i="89"/>
  <c r="AA48" i="89"/>
  <c r="AC90" i="89" a="1"/>
  <c r="AC90" i="89" s="1"/>
  <c r="P66" i="89"/>
  <c r="P65" i="89"/>
  <c r="P82" i="89" a="1"/>
  <c r="P82" i="89" s="1"/>
  <c r="P86" i="89" s="1"/>
  <c r="P64" i="89"/>
  <c r="AJ66" i="89"/>
  <c r="AJ64" i="89"/>
  <c r="AJ65" i="89"/>
  <c r="L43" i="89"/>
  <c r="L48" i="89"/>
  <c r="L41" i="89"/>
  <c r="L110" i="89" s="1"/>
  <c r="L42" i="89"/>
  <c r="G64" i="89"/>
  <c r="G66" i="89"/>
  <c r="G65" i="89"/>
  <c r="P67" i="89"/>
  <c r="P61" i="89"/>
  <c r="P62" i="89"/>
  <c r="P60" i="89"/>
  <c r="R43" i="89"/>
  <c r="R48" i="89"/>
  <c r="R42" i="89"/>
  <c r="R41" i="89"/>
  <c r="R128" i="89"/>
  <c r="M54" i="89"/>
  <c r="M140" i="89"/>
  <c r="M53" i="89"/>
  <c r="M55" i="89"/>
  <c r="Q93" i="89"/>
  <c r="Q92" i="89"/>
  <c r="Q91" i="89"/>
  <c r="U73" i="89"/>
  <c r="U74" i="89"/>
  <c r="U72" i="89"/>
  <c r="N43" i="89"/>
  <c r="N41" i="89"/>
  <c r="N42" i="89"/>
  <c r="N48" i="89"/>
  <c r="P46" i="89"/>
  <c r="P45" i="89"/>
  <c r="P47" i="89"/>
  <c r="X74" i="89"/>
  <c r="X73" i="89"/>
  <c r="X72" i="89"/>
  <c r="AA64" i="89"/>
  <c r="AA66" i="89"/>
  <c r="AA65" i="89"/>
  <c r="N65" i="89"/>
  <c r="N66" i="89"/>
  <c r="N64" i="89"/>
  <c r="W92" i="89"/>
  <c r="W91" i="89"/>
  <c r="W93" i="89"/>
  <c r="I72" i="89"/>
  <c r="I74" i="89"/>
  <c r="I73" i="89"/>
  <c r="Q73" i="89"/>
  <c r="Q72" i="89"/>
  <c r="Q74" i="89"/>
  <c r="H41" i="89"/>
  <c r="H42" i="89"/>
  <c r="H111" i="89" s="1"/>
  <c r="H48" i="89"/>
  <c r="H43" i="89"/>
  <c r="M48" i="89"/>
  <c r="M43" i="89"/>
  <c r="M41" i="89"/>
  <c r="M42" i="89"/>
  <c r="AI91" i="89"/>
  <c r="AI93" i="89"/>
  <c r="AI92" i="89"/>
  <c r="AJ74" i="89"/>
  <c r="AJ73" i="89"/>
  <c r="AJ72" i="89"/>
  <c r="N47" i="89"/>
  <c r="N45" i="89"/>
  <c r="N46" i="89"/>
  <c r="J140" i="89"/>
  <c r="J53" i="89"/>
  <c r="J54" i="89"/>
  <c r="J55" i="89"/>
  <c r="AI73" i="89"/>
  <c r="AI72" i="89"/>
  <c r="AI74" i="89"/>
  <c r="O72" i="89"/>
  <c r="O73" i="89"/>
  <c r="O74" i="89"/>
  <c r="T67" i="89"/>
  <c r="T62" i="89"/>
  <c r="T61" i="89"/>
  <c r="T60" i="89"/>
  <c r="AB82" i="89" a="1"/>
  <c r="AB82" i="89" s="1"/>
  <c r="AG74" i="89"/>
  <c r="AG73" i="89"/>
  <c r="AG72" i="89"/>
  <c r="P90" i="89" a="1"/>
  <c r="P90" i="89" s="1"/>
  <c r="T48" i="89"/>
  <c r="T42" i="89"/>
  <c r="T41" i="89"/>
  <c r="T43" i="89"/>
  <c r="E41" i="89"/>
  <c r="E48" i="89"/>
  <c r="E42" i="89"/>
  <c r="E43" i="89"/>
  <c r="F48" i="89"/>
  <c r="F43" i="89"/>
  <c r="F42" i="89"/>
  <c r="F41" i="89"/>
  <c r="F110" i="89" s="1"/>
  <c r="Q140" i="89"/>
  <c r="Q53" i="89"/>
  <c r="Q55" i="89"/>
  <c r="Q54" i="89"/>
  <c r="K60" i="89"/>
  <c r="K67" i="89"/>
  <c r="K61" i="89"/>
  <c r="K62" i="89"/>
  <c r="K78" i="89" a="1"/>
  <c r="K78" i="89" s="1"/>
  <c r="Z74" i="89"/>
  <c r="Z72" i="89"/>
  <c r="Z73" i="89"/>
  <c r="AB140" i="89"/>
  <c r="AB54" i="89"/>
  <c r="AB53" i="89"/>
  <c r="AB55" i="89"/>
  <c r="W80" i="89"/>
  <c r="W81" i="89"/>
  <c r="W79" i="89"/>
  <c r="W128" i="89"/>
  <c r="K93" i="89"/>
  <c r="K91" i="89"/>
  <c r="K92" i="89"/>
  <c r="K65" i="89"/>
  <c r="K66" i="89"/>
  <c r="K64" i="89"/>
  <c r="K82" i="89" a="1"/>
  <c r="K82" i="89" s="1"/>
  <c r="X41" i="89"/>
  <c r="X43" i="89"/>
  <c r="X42" i="89"/>
  <c r="X48" i="89"/>
  <c r="G81" i="89"/>
  <c r="G80" i="89"/>
  <c r="G79" i="89"/>
  <c r="AF41" i="89"/>
  <c r="AF43" i="89"/>
  <c r="AF48" i="89"/>
  <c r="AF42" i="89"/>
  <c r="AG43" i="89"/>
  <c r="AG48" i="89"/>
  <c r="AG41" i="89"/>
  <c r="AG42" i="89"/>
  <c r="AD140" i="89"/>
  <c r="AD55" i="89"/>
  <c r="AD54" i="89"/>
  <c r="AD53" i="89"/>
  <c r="AH62" i="89"/>
  <c r="AH61" i="89"/>
  <c r="AH60" i="89"/>
  <c r="AH67" i="89"/>
  <c r="AH78" i="89" a="1"/>
  <c r="AH78" i="89" s="1"/>
  <c r="M80" i="89"/>
  <c r="M81" i="89"/>
  <c r="M79" i="89"/>
  <c r="S47" i="89"/>
  <c r="S45" i="89"/>
  <c r="S46" i="89"/>
  <c r="M65" i="89"/>
  <c r="M66" i="89"/>
  <c r="M64" i="89"/>
  <c r="M82" i="89" a="1"/>
  <c r="M82" i="89" s="1"/>
  <c r="M86" i="89" s="1"/>
  <c r="T64" i="89"/>
  <c r="T66" i="89"/>
  <c r="T65" i="89"/>
  <c r="AF78" i="89" a="1"/>
  <c r="AF78" i="89" s="1"/>
  <c r="AA82" i="89" a="1"/>
  <c r="AA82" i="89" s="1"/>
  <c r="AA86" i="89" s="1"/>
  <c r="AB48" i="89"/>
  <c r="AB41" i="89"/>
  <c r="AB43" i="89"/>
  <c r="AB42" i="89"/>
  <c r="G67" i="89"/>
  <c r="I83" i="89"/>
  <c r="I85" i="89"/>
  <c r="I84" i="89"/>
  <c r="H46" i="89"/>
  <c r="H47" i="89"/>
  <c r="H45" i="89"/>
  <c r="I45" i="89"/>
  <c r="I132" i="89"/>
  <c r="I47" i="89"/>
  <c r="I46" i="89"/>
  <c r="Q60" i="89"/>
  <c r="Q67" i="89"/>
  <c r="Q62" i="89"/>
  <c r="Q61" i="89"/>
  <c r="W64" i="89"/>
  <c r="W65" i="89"/>
  <c r="W66" i="89"/>
  <c r="L85" i="89"/>
  <c r="L84" i="89"/>
  <c r="L83" i="89"/>
  <c r="AJ128" i="89"/>
  <c r="AJ80" i="89"/>
  <c r="AJ81" i="89"/>
  <c r="AJ79" i="89"/>
  <c r="AA55" i="89"/>
  <c r="AA53" i="89"/>
  <c r="AA140" i="89"/>
  <c r="AA54" i="89"/>
  <c r="AG83" i="89"/>
  <c r="AG85" i="89"/>
  <c r="AG84" i="89"/>
  <c r="I41" i="89"/>
  <c r="I110" i="89" s="1"/>
  <c r="I48" i="89"/>
  <c r="I43" i="89"/>
  <c r="I42" i="89"/>
  <c r="I111" i="89" s="1"/>
  <c r="AI46" i="89"/>
  <c r="AI45" i="89"/>
  <c r="AI47" i="89"/>
  <c r="AE54" i="89"/>
  <c r="AE140" i="89"/>
  <c r="AE55" i="89"/>
  <c r="AE53" i="89"/>
  <c r="E140" i="89"/>
  <c r="E53" i="89"/>
  <c r="E55" i="89"/>
  <c r="E54" i="89"/>
  <c r="AH74" i="89"/>
  <c r="AH73" i="89"/>
  <c r="AH72" i="89"/>
  <c r="F73" i="89"/>
  <c r="F72" i="89"/>
  <c r="F74" i="89"/>
  <c r="I90" i="89" a="1"/>
  <c r="I90" i="89" s="1"/>
  <c r="V78" i="89" a="1"/>
  <c r="V78" i="89" s="1"/>
  <c r="AG90" i="89" a="1"/>
  <c r="AG90" i="89" s="1"/>
  <c r="H66" i="89"/>
  <c r="H64" i="89"/>
  <c r="H65" i="89"/>
  <c r="J43" i="89"/>
  <c r="J48" i="89"/>
  <c r="J41" i="89"/>
  <c r="J110" i="89" s="1"/>
  <c r="J42" i="89"/>
  <c r="J61" i="89"/>
  <c r="J60" i="89"/>
  <c r="J62" i="89"/>
  <c r="J67" i="89"/>
  <c r="L61" i="89"/>
  <c r="L67" i="89"/>
  <c r="L62" i="89"/>
  <c r="L60" i="89"/>
  <c r="L78" i="89" a="1"/>
  <c r="L78" i="89" s="1"/>
  <c r="G82" i="89" a="1"/>
  <c r="G82" i="89" s="1"/>
  <c r="AJ82" i="89" a="1"/>
  <c r="AJ82" i="89" s="1"/>
  <c r="AJ86" i="89" s="1"/>
  <c r="AH90" i="89" a="1"/>
  <c r="AH90" i="89" s="1"/>
  <c r="S74" i="89"/>
  <c r="S72" i="89"/>
  <c r="S73" i="89"/>
  <c r="O140" i="89"/>
  <c r="O54" i="89"/>
  <c r="O55" i="89"/>
  <c r="O53" i="89"/>
  <c r="J72" i="89"/>
  <c r="J74" i="89"/>
  <c r="J73" i="89"/>
  <c r="Y61" i="89"/>
  <c r="Y60" i="89"/>
  <c r="Y62" i="89"/>
  <c r="Y67" i="89"/>
  <c r="Z60" i="89"/>
  <c r="Z62" i="89"/>
  <c r="Z67" i="89"/>
  <c r="Z61" i="89"/>
  <c r="T82" i="89" a="1"/>
  <c r="T82" i="89" s="1"/>
  <c r="O90" i="89" a="1"/>
  <c r="O90" i="89" s="1"/>
  <c r="F90" i="89" a="1"/>
  <c r="F90" i="89" s="1"/>
  <c r="N82" i="89" a="1"/>
  <c r="N82" i="89" s="1"/>
  <c r="N86" i="89" s="1"/>
  <c r="AJ61" i="89"/>
  <c r="AJ62" i="89"/>
  <c r="AJ60" i="89"/>
  <c r="AJ67" i="89"/>
  <c r="AC78" i="89" a="1"/>
  <c r="AC78" i="89" s="1"/>
  <c r="F67" i="89"/>
  <c r="H82" i="89" a="1"/>
  <c r="H82" i="89" s="1"/>
  <c r="S78" i="89" a="1"/>
  <c r="S78" i="89" s="1"/>
  <c r="AH65" i="89"/>
  <c r="AH64" i="89"/>
  <c r="AH66" i="89"/>
  <c r="U90" i="89" a="1"/>
  <c r="U90" i="89" s="1"/>
  <c r="AF90" i="89" a="1"/>
  <c r="AF90" i="89" s="1"/>
  <c r="R60" i="89"/>
  <c r="R67" i="89"/>
  <c r="R61" i="89"/>
  <c r="R62" i="89"/>
  <c r="Q85" i="89"/>
  <c r="Q84" i="89"/>
  <c r="Q132" i="89"/>
  <c r="Q83" i="89"/>
  <c r="O62" i="89"/>
  <c r="O61" i="89"/>
  <c r="O67" i="89"/>
  <c r="O60" i="89"/>
  <c r="O78" i="89" a="1"/>
  <c r="O78" i="89" s="1"/>
  <c r="AC140" i="89"/>
  <c r="AC54" i="89"/>
  <c r="AC53" i="89"/>
  <c r="AC55" i="89"/>
  <c r="W72" i="89"/>
  <c r="W74" i="89"/>
  <c r="W73" i="89"/>
  <c r="W140" i="89"/>
  <c r="AI81" i="89"/>
  <c r="AI80" i="89"/>
  <c r="AI79" i="89"/>
  <c r="T78" i="89" a="1"/>
  <c r="T78" i="89" s="1"/>
  <c r="Y48" i="89"/>
  <c r="Y41" i="89"/>
  <c r="Y42" i="89"/>
  <c r="Y43" i="89"/>
  <c r="P43" i="89"/>
  <c r="P48" i="89"/>
  <c r="P42" i="89"/>
  <c r="P41" i="89"/>
  <c r="O42" i="89"/>
  <c r="O41" i="89"/>
  <c r="O43" i="89"/>
  <c r="O48" i="89"/>
  <c r="Z90" i="89" a="1"/>
  <c r="Z90" i="89" s="1"/>
  <c r="AG46" i="89"/>
  <c r="AG45" i="89"/>
  <c r="AG132" i="89"/>
  <c r="AG47" i="89"/>
  <c r="G90" i="89" a="1"/>
  <c r="G90" i="89" s="1"/>
  <c r="AG61" i="89"/>
  <c r="AG62" i="89"/>
  <c r="AG60" i="89"/>
  <c r="AG67" i="89"/>
  <c r="AI140" i="89"/>
  <c r="AI54" i="89"/>
  <c r="AI55" i="89"/>
  <c r="AI53" i="89"/>
  <c r="X90" i="89" a="1"/>
  <c r="X90" i="89" s="1"/>
  <c r="AE66" i="89"/>
  <c r="AE64" i="89"/>
  <c r="AE65" i="89"/>
  <c r="V82" i="89" a="1"/>
  <c r="V82" i="89" s="1"/>
  <c r="F82" i="89" a="1"/>
  <c r="F82" i="89" s="1"/>
  <c r="Z45" i="89"/>
  <c r="Z47" i="89"/>
  <c r="Z46" i="89"/>
  <c r="E132" i="89"/>
  <c r="E46" i="89"/>
  <c r="E45" i="89"/>
  <c r="E47" i="89"/>
  <c r="Z41" i="89"/>
  <c r="Z42" i="89"/>
  <c r="Z43" i="89"/>
  <c r="Z48" i="89"/>
  <c r="H90" i="89" a="1"/>
  <c r="H90" i="89" s="1"/>
  <c r="AC43" i="89"/>
  <c r="AC48" i="89"/>
  <c r="AC41" i="89"/>
  <c r="AC42" i="89"/>
  <c r="M60" i="89"/>
  <c r="M61" i="89"/>
  <c r="M67" i="89"/>
  <c r="M62" i="89"/>
  <c r="I66" i="89"/>
  <c r="I64" i="89"/>
  <c r="I68" i="89" s="1"/>
  <c r="I65" i="89"/>
  <c r="AJ140" i="89"/>
  <c r="AJ54" i="89"/>
  <c r="AJ53" i="89"/>
  <c r="AJ55" i="89"/>
  <c r="R47" i="89"/>
  <c r="R46" i="89"/>
  <c r="R45" i="89"/>
  <c r="R132" i="89"/>
  <c r="S42" i="89"/>
  <c r="S48" i="89"/>
  <c r="S41" i="89"/>
  <c r="S43" i="89"/>
  <c r="W82" i="89" a="1"/>
  <c r="W82" i="89" s="1"/>
  <c r="W86" i="89" s="1"/>
  <c r="T140" i="89"/>
  <c r="T53" i="89"/>
  <c r="T55" i="89"/>
  <c r="T54" i="89"/>
  <c r="AB46" i="89"/>
  <c r="AB45" i="89"/>
  <c r="AB47" i="89"/>
  <c r="L46" i="89"/>
  <c r="L45" i="89"/>
  <c r="L132" i="89"/>
  <c r="L47" i="89"/>
  <c r="S90" i="89" a="1"/>
  <c r="S90" i="89" s="1"/>
  <c r="K48" i="89"/>
  <c r="K41" i="89"/>
  <c r="K43" i="89"/>
  <c r="K42" i="89"/>
  <c r="AE73" i="89"/>
  <c r="AE74" i="89"/>
  <c r="AE90" i="89" a="1"/>
  <c r="AE90" i="89" s="1"/>
  <c r="AE72" i="89"/>
  <c r="AI60" i="89"/>
  <c r="AI62" i="89"/>
  <c r="AI61" i="89"/>
  <c r="AI67" i="89"/>
  <c r="Y53" i="89"/>
  <c r="Y140" i="89"/>
  <c r="Y55" i="89"/>
  <c r="Y54" i="89"/>
  <c r="E67" i="89"/>
  <c r="AE41" i="89"/>
  <c r="AE42" i="89"/>
  <c r="AE43" i="89"/>
  <c r="AE48" i="89"/>
  <c r="V47" i="89"/>
  <c r="V45" i="89"/>
  <c r="V46" i="89"/>
  <c r="U67" i="89"/>
  <c r="U62" i="89"/>
  <c r="U61" i="89"/>
  <c r="U60" i="89"/>
  <c r="AH140" i="89"/>
  <c r="AH55" i="89"/>
  <c r="AH54" i="89"/>
  <c r="AH53" i="89"/>
  <c r="W47" i="89"/>
  <c r="W46" i="89"/>
  <c r="W45" i="89"/>
  <c r="AD90" i="89" a="1"/>
  <c r="AD90" i="89" s="1"/>
  <c r="AD78" i="89" a="1"/>
  <c r="AD78" i="89" s="1"/>
  <c r="H54" i="89"/>
  <c r="H55" i="89"/>
  <c r="H140" i="89"/>
  <c r="H53" i="89"/>
  <c r="G45" i="89"/>
  <c r="G47" i="89"/>
  <c r="G46" i="89"/>
  <c r="AJ47" i="89"/>
  <c r="AJ46" i="89"/>
  <c r="AJ45" i="89"/>
  <c r="Q64" i="89"/>
  <c r="Q66" i="89"/>
  <c r="Q65" i="89"/>
  <c r="J66" i="89"/>
  <c r="J64" i="89"/>
  <c r="J65" i="89"/>
  <c r="W60" i="89"/>
  <c r="W67" i="89"/>
  <c r="W62" i="89"/>
  <c r="W61" i="89"/>
  <c r="AH47" i="89"/>
  <c r="AH45" i="89"/>
  <c r="AH46" i="89"/>
  <c r="AH132" i="89"/>
  <c r="AC64" i="89"/>
  <c r="AC66" i="89"/>
  <c r="AC65" i="89"/>
  <c r="Z55" i="89"/>
  <c r="Z140" i="89"/>
  <c r="Z53" i="89"/>
  <c r="Z54" i="89"/>
  <c r="T90" i="89" a="1"/>
  <c r="T90" i="89" s="1"/>
  <c r="P140" i="89"/>
  <c r="P53" i="89"/>
  <c r="P54" i="89"/>
  <c r="P55" i="89"/>
  <c r="R53" i="89"/>
  <c r="R55" i="89"/>
  <c r="R54" i="89"/>
  <c r="R140" i="89"/>
  <c r="AD64" i="89"/>
  <c r="AD65" i="89"/>
  <c r="AD66" i="89"/>
  <c r="AG65" i="89"/>
  <c r="AG64" i="89"/>
  <c r="AG66" i="89"/>
  <c r="L65" i="89"/>
  <c r="L66" i="89"/>
  <c r="L64" i="89"/>
  <c r="K140" i="89"/>
  <c r="K53" i="89"/>
  <c r="K54" i="89"/>
  <c r="K55" i="89"/>
  <c r="N79" i="89"/>
  <c r="N81" i="89"/>
  <c r="N80" i="89"/>
  <c r="N61" i="89"/>
  <c r="N67" i="89"/>
  <c r="N62" i="89"/>
  <c r="N60" i="89"/>
  <c r="U78" i="89" a="1"/>
  <c r="U78" i="89" s="1"/>
  <c r="X140" i="89"/>
  <c r="X54" i="89"/>
  <c r="X53" i="89"/>
  <c r="X55" i="89"/>
  <c r="M42" i="88"/>
  <c r="P55" i="88"/>
  <c r="P54" i="88"/>
  <c r="P53" i="88"/>
  <c r="AF54" i="88"/>
  <c r="AF55" i="88"/>
  <c r="AF53" i="88"/>
  <c r="I53" i="88"/>
  <c r="I54" i="88"/>
  <c r="I55" i="88"/>
  <c r="U48" i="88"/>
  <c r="U42" i="88"/>
  <c r="U43" i="88"/>
  <c r="U41" i="88"/>
  <c r="G43" i="88"/>
  <c r="G42" i="88"/>
  <c r="G48" i="88"/>
  <c r="G41" i="88"/>
  <c r="G110" i="88" s="1"/>
  <c r="J53" i="88"/>
  <c r="J54" i="88"/>
  <c r="J55" i="88"/>
  <c r="Z55" i="88"/>
  <c r="Z54" i="88"/>
  <c r="Z53" i="88"/>
  <c r="AC54" i="88"/>
  <c r="AC53" i="88"/>
  <c r="AC55" i="88"/>
  <c r="K43" i="88"/>
  <c r="K42" i="88"/>
  <c r="K41" i="88"/>
  <c r="K48" i="88"/>
  <c r="L42" i="88"/>
  <c r="L43" i="88"/>
  <c r="L41" i="88"/>
  <c r="L48" i="88"/>
  <c r="AH46" i="88"/>
  <c r="AH47" i="88"/>
  <c r="AH45" i="88"/>
  <c r="N53" i="88"/>
  <c r="N55" i="88"/>
  <c r="N54" i="88"/>
  <c r="O45" i="88"/>
  <c r="O46" i="88"/>
  <c r="O47" i="88"/>
  <c r="N46" i="88"/>
  <c r="N45" i="88"/>
  <c r="N47" i="88"/>
  <c r="X45" i="88"/>
  <c r="X46" i="88"/>
  <c r="X47" i="88"/>
  <c r="AA41" i="88"/>
  <c r="AA42" i="88"/>
  <c r="AA48" i="88"/>
  <c r="AA43" i="88"/>
  <c r="N48" i="88"/>
  <c r="AJ46" i="88"/>
  <c r="AJ45" i="88"/>
  <c r="AJ47" i="88"/>
  <c r="U46" i="88"/>
  <c r="U47" i="88"/>
  <c r="U45" i="88"/>
  <c r="V48" i="88"/>
  <c r="V42" i="88"/>
  <c r="V41" i="88"/>
  <c r="V43" i="88"/>
  <c r="G54" i="88"/>
  <c r="G53" i="88"/>
  <c r="G55" i="88"/>
  <c r="G47" i="88"/>
  <c r="G46" i="88"/>
  <c r="G45" i="88"/>
  <c r="AH48" i="88"/>
  <c r="AH41" i="88"/>
  <c r="AH42" i="88"/>
  <c r="AH43" i="88"/>
  <c r="E47" i="88"/>
  <c r="E46" i="88"/>
  <c r="E45" i="88"/>
  <c r="H47" i="88"/>
  <c r="H46" i="88"/>
  <c r="H45" i="88"/>
  <c r="H53" i="88"/>
  <c r="H54" i="88"/>
  <c r="H55" i="88"/>
  <c r="Y45" i="88"/>
  <c r="Y46" i="88"/>
  <c r="Y47" i="88"/>
  <c r="S45" i="88"/>
  <c r="S46" i="88"/>
  <c r="S48" i="88"/>
  <c r="S47" i="88"/>
  <c r="R55" i="88"/>
  <c r="R54" i="88"/>
  <c r="R53" i="88"/>
  <c r="P46" i="88"/>
  <c r="P45" i="88"/>
  <c r="P47" i="88"/>
  <c r="AG53" i="88"/>
  <c r="AG55" i="88"/>
  <c r="AG54" i="88"/>
  <c r="Q46" i="88"/>
  <c r="Q45" i="88"/>
  <c r="Q47" i="88"/>
  <c r="J43" i="88"/>
  <c r="J42" i="88"/>
  <c r="J41" i="88"/>
  <c r="J110" i="88" s="1"/>
  <c r="J48" i="88"/>
  <c r="S55" i="88"/>
  <c r="S54" i="88"/>
  <c r="S53" i="88"/>
  <c r="T55" i="88"/>
  <c r="T54" i="88"/>
  <c r="T53" i="88"/>
  <c r="AI53" i="88"/>
  <c r="AI54" i="88"/>
  <c r="AI55" i="88"/>
  <c r="L54" i="88"/>
  <c r="L55" i="88"/>
  <c r="L53" i="88"/>
  <c r="Y55" i="88"/>
  <c r="Y54" i="88"/>
  <c r="Y53" i="88"/>
  <c r="Z48" i="88"/>
  <c r="Z41" i="88"/>
  <c r="Z43" i="88"/>
  <c r="Z42" i="88"/>
  <c r="E43" i="88"/>
  <c r="E48" i="88"/>
  <c r="E42" i="88"/>
  <c r="E41" i="88"/>
  <c r="E110" i="88" s="1"/>
  <c r="AC43" i="88"/>
  <c r="AC41" i="88"/>
  <c r="AC42" i="88"/>
  <c r="AC48" i="88"/>
  <c r="X41" i="88"/>
  <c r="X48" i="88"/>
  <c r="X42" i="88"/>
  <c r="X43" i="88"/>
  <c r="AI43" i="88"/>
  <c r="AI42" i="88"/>
  <c r="AI48" i="88"/>
  <c r="AI41" i="88"/>
  <c r="Y48" i="88"/>
  <c r="Y41" i="88"/>
  <c r="Y42" i="88"/>
  <c r="Y43" i="88"/>
  <c r="AE47" i="88"/>
  <c r="AE46" i="88"/>
  <c r="AE45" i="88"/>
  <c r="AE114" i="88" s="1"/>
  <c r="AB43" i="88"/>
  <c r="AB41" i="88"/>
  <c r="AB42" i="88"/>
  <c r="AB48" i="88"/>
  <c r="F47" i="88"/>
  <c r="F46" i="88"/>
  <c r="F45" i="88"/>
  <c r="H41" i="88"/>
  <c r="H110" i="88" s="1"/>
  <c r="H48" i="88"/>
  <c r="H42" i="88"/>
  <c r="H43" i="88"/>
  <c r="AG48" i="88"/>
  <c r="AG41" i="88"/>
  <c r="AG42" i="88"/>
  <c r="AG43" i="88"/>
  <c r="AD54" i="88"/>
  <c r="AD53" i="88"/>
  <c r="AD55" i="88"/>
  <c r="W46" i="88"/>
  <c r="W47" i="88"/>
  <c r="W45" i="88"/>
  <c r="I41" i="88"/>
  <c r="I43" i="88"/>
  <c r="I42" i="88"/>
  <c r="I48" i="88"/>
  <c r="V47" i="88"/>
  <c r="V46" i="88"/>
  <c r="V45" i="88"/>
  <c r="W41" i="88"/>
  <c r="W110" i="88" s="1"/>
  <c r="W48" i="88"/>
  <c r="W42" i="88"/>
  <c r="W43" i="88"/>
  <c r="L46" i="88"/>
  <c r="L45" i="88"/>
  <c r="L47" i="88"/>
  <c r="AE54" i="88"/>
  <c r="AE53" i="88"/>
  <c r="AE55" i="88"/>
  <c r="I45" i="88"/>
  <c r="I47" i="88"/>
  <c r="I46" i="88"/>
  <c r="AA54" i="88"/>
  <c r="AA53" i="88"/>
  <c r="AA55" i="88"/>
  <c r="AI46" i="88"/>
  <c r="AI47" i="88"/>
  <c r="AI45" i="88"/>
  <c r="Q55" i="88"/>
  <c r="Q54" i="88"/>
  <c r="Q53" i="88"/>
  <c r="AJ43" i="88"/>
  <c r="AJ48" i="88"/>
  <c r="AJ42" i="88"/>
  <c r="AJ41" i="88"/>
  <c r="AD41" i="88"/>
  <c r="AD110" i="88" s="1"/>
  <c r="AD42" i="88"/>
  <c r="AD43" i="88"/>
  <c r="AD48" i="88"/>
  <c r="AH54" i="88"/>
  <c r="AH53" i="88"/>
  <c r="AH55" i="88"/>
  <c r="R45" i="88"/>
  <c r="R46" i="88"/>
  <c r="R47" i="88"/>
  <c r="AJ46" i="87"/>
  <c r="AJ47" i="87"/>
  <c r="AJ45" i="87"/>
  <c r="P47" i="87"/>
  <c r="P45" i="87"/>
  <c r="P46" i="87"/>
  <c r="N54" i="87"/>
  <c r="N53" i="87"/>
  <c r="N55" i="87"/>
  <c r="F55" i="87"/>
  <c r="F53" i="87"/>
  <c r="F54" i="87"/>
  <c r="AF55" i="87"/>
  <c r="AF53" i="87"/>
  <c r="AF54" i="87"/>
  <c r="O54" i="87"/>
  <c r="O55" i="87"/>
  <c r="O53" i="87"/>
  <c r="V43" i="87"/>
  <c r="V41" i="87"/>
  <c r="V48" i="87"/>
  <c r="V42" i="87"/>
  <c r="AA45" i="87"/>
  <c r="AA46" i="87"/>
  <c r="AA47" i="87"/>
  <c r="AE53" i="87"/>
  <c r="AE55" i="87"/>
  <c r="AE54" i="87"/>
  <c r="S45" i="87"/>
  <c r="S47" i="87"/>
  <c r="S46" i="87"/>
  <c r="X55" i="87"/>
  <c r="X53" i="87"/>
  <c r="X54" i="87"/>
  <c r="AJ55" i="87"/>
  <c r="AJ54" i="87"/>
  <c r="AJ53" i="87"/>
  <c r="H47" i="87"/>
  <c r="H45" i="87"/>
  <c r="H46" i="87"/>
  <c r="Z55" i="87"/>
  <c r="Z54" i="87"/>
  <c r="Z53" i="87"/>
  <c r="AG42" i="87"/>
  <c r="AG48" i="87"/>
  <c r="AG41" i="87"/>
  <c r="AG43" i="87"/>
  <c r="E42" i="87"/>
  <c r="E48" i="87"/>
  <c r="E43" i="87"/>
  <c r="E41" i="87"/>
  <c r="Q47" i="87"/>
  <c r="Q45" i="87"/>
  <c r="Q46" i="87"/>
  <c r="Q41" i="87"/>
  <c r="Q43" i="87"/>
  <c r="Q48" i="87"/>
  <c r="Q42" i="87"/>
  <c r="Z43" i="87"/>
  <c r="Z41" i="87"/>
  <c r="Z42" i="87"/>
  <c r="Z48" i="87"/>
  <c r="W43" i="87"/>
  <c r="W48" i="87"/>
  <c r="W41" i="87"/>
  <c r="W42" i="87"/>
  <c r="AI55" i="87"/>
  <c r="AI53" i="87"/>
  <c r="AI54" i="87"/>
  <c r="S42" i="87"/>
  <c r="S48" i="87"/>
  <c r="S43" i="87"/>
  <c r="S41" i="87"/>
  <c r="J46" i="87"/>
  <c r="J45" i="87"/>
  <c r="J47" i="87"/>
  <c r="L46" i="87"/>
  <c r="L47" i="87"/>
  <c r="L45" i="87"/>
  <c r="I42" i="87"/>
  <c r="I48" i="87"/>
  <c r="I41" i="87"/>
  <c r="I110" i="87" s="1"/>
  <c r="I43" i="87"/>
  <c r="F42" i="87"/>
  <c r="F48" i="87"/>
  <c r="F43" i="87"/>
  <c r="F41" i="87"/>
  <c r="F110" i="87" s="1"/>
  <c r="U54" i="87"/>
  <c r="U53" i="87"/>
  <c r="U55" i="87"/>
  <c r="G46" i="87"/>
  <c r="G47" i="87"/>
  <c r="G45" i="87"/>
  <c r="AI48" i="87"/>
  <c r="AI41" i="87"/>
  <c r="AI43" i="87"/>
  <c r="AI42" i="87"/>
  <c r="AI45" i="87"/>
  <c r="AI46" i="87"/>
  <c r="AI47" i="87"/>
  <c r="AA42" i="87"/>
  <c r="AA43" i="87"/>
  <c r="AA41" i="87"/>
  <c r="AA48" i="87"/>
  <c r="Y45" i="87"/>
  <c r="Y46" i="87"/>
  <c r="Y47" i="87"/>
  <c r="AF43" i="87"/>
  <c r="AF42" i="87"/>
  <c r="AF48" i="87"/>
  <c r="AF41" i="87"/>
  <c r="N46" i="87"/>
  <c r="N47" i="87"/>
  <c r="N45" i="87"/>
  <c r="AE42" i="87"/>
  <c r="AE48" i="87"/>
  <c r="AE41" i="87"/>
  <c r="AE110" i="87" s="1"/>
  <c r="AE43" i="87"/>
  <c r="I54" i="87"/>
  <c r="I53" i="87"/>
  <c r="I55" i="87"/>
  <c r="R53" i="87"/>
  <c r="R54" i="87"/>
  <c r="R55" i="87"/>
  <c r="K47" i="87"/>
  <c r="K46" i="87"/>
  <c r="K45" i="87"/>
  <c r="T53" i="87"/>
  <c r="T54" i="87"/>
  <c r="T55" i="87"/>
  <c r="U46" i="87"/>
  <c r="U45" i="87"/>
  <c r="U47" i="87"/>
  <c r="AJ41" i="87"/>
  <c r="AJ43" i="87"/>
  <c r="AJ42" i="87"/>
  <c r="AJ48" i="87"/>
  <c r="L41" i="87"/>
  <c r="L42" i="87"/>
  <c r="L48" i="87"/>
  <c r="L43" i="87"/>
  <c r="S53" i="87"/>
  <c r="S54" i="87"/>
  <c r="S55" i="87"/>
  <c r="AA54" i="87"/>
  <c r="AA55" i="87"/>
  <c r="AA53" i="87"/>
  <c r="R41" i="87"/>
  <c r="R42" i="87"/>
  <c r="R43" i="87"/>
  <c r="R48" i="87"/>
  <c r="G48" i="87"/>
  <c r="V53" i="87"/>
  <c r="V54" i="87"/>
  <c r="V55" i="87"/>
  <c r="Q53" i="87"/>
  <c r="Q55" i="87"/>
  <c r="Q54" i="87"/>
  <c r="O47" i="87"/>
  <c r="O45" i="87"/>
  <c r="O46" i="87"/>
  <c r="AC45" i="87"/>
  <c r="AC46" i="87"/>
  <c r="AC47" i="87"/>
  <c r="P55" i="87"/>
  <c r="P54" i="87"/>
  <c r="P53" i="87"/>
  <c r="U43" i="87"/>
  <c r="U48" i="87"/>
  <c r="U41" i="87"/>
  <c r="U42" i="87"/>
  <c r="P48" i="87"/>
  <c r="P41" i="87"/>
  <c r="P42" i="87"/>
  <c r="P43" i="87"/>
  <c r="AB45" i="87"/>
  <c r="AB46" i="87"/>
  <c r="AB47" i="87"/>
  <c r="E45" i="87"/>
  <c r="E46" i="87"/>
  <c r="E115" i="87" s="1"/>
  <c r="E47" i="87"/>
  <c r="O48" i="87"/>
  <c r="O41" i="87"/>
  <c r="O42" i="87"/>
  <c r="O43" i="87"/>
  <c r="AD45" i="87"/>
  <c r="AD46" i="87"/>
  <c r="AD47" i="87"/>
  <c r="T46" i="87"/>
  <c r="T47" i="87"/>
  <c r="T45" i="87"/>
  <c r="N48" i="87"/>
  <c r="N42" i="87"/>
  <c r="N43" i="87"/>
  <c r="N41" i="87"/>
  <c r="AB42" i="87"/>
  <c r="AB43" i="87"/>
  <c r="AB41" i="87"/>
  <c r="AB48" i="87"/>
  <c r="T42" i="87"/>
  <c r="T43" i="87"/>
  <c r="T48" i="87"/>
  <c r="T41" i="87"/>
  <c r="J48" i="87"/>
  <c r="M47" i="87"/>
  <c r="M46" i="87"/>
  <c r="M45" i="87"/>
  <c r="Y53" i="87"/>
  <c r="Y54" i="87"/>
  <c r="Y55" i="87"/>
  <c r="W47" i="87"/>
  <c r="W46" i="87"/>
  <c r="W45" i="87"/>
  <c r="X45" i="87"/>
  <c r="X47" i="87"/>
  <c r="X46" i="87"/>
  <c r="I46" i="87"/>
  <c r="I45" i="87"/>
  <c r="I47" i="87"/>
  <c r="AC48" i="87"/>
  <c r="H53" i="87"/>
  <c r="H55" i="87"/>
  <c r="H54" i="87"/>
  <c r="W54" i="87"/>
  <c r="W55" i="87"/>
  <c r="W53" i="87"/>
  <c r="AE45" i="87"/>
  <c r="AE46" i="87"/>
  <c r="AE47" i="87"/>
  <c r="AH54" i="87"/>
  <c r="AH55" i="87"/>
  <c r="AH53" i="87"/>
  <c r="G53" i="87"/>
  <c r="G55" i="87"/>
  <c r="G54" i="87"/>
  <c r="AF46" i="87"/>
  <c r="AF45" i="87"/>
  <c r="AF47" i="87"/>
  <c r="AH45" i="87"/>
  <c r="AH46" i="87"/>
  <c r="AH47" i="87"/>
  <c r="E55" i="87"/>
  <c r="E53" i="87"/>
  <c r="E54" i="87"/>
  <c r="AG46" i="87"/>
  <c r="AG45" i="87"/>
  <c r="AG47" i="87"/>
  <c r="AH48" i="87"/>
  <c r="AH41" i="87"/>
  <c r="AH42" i="87"/>
  <c r="AH43" i="87"/>
  <c r="M41" i="87"/>
  <c r="M42" i="87"/>
  <c r="M48" i="87"/>
  <c r="M43" i="87"/>
  <c r="L53" i="86"/>
  <c r="L55" i="86"/>
  <c r="L54" i="86"/>
  <c r="Y43" i="86"/>
  <c r="Y42" i="86"/>
  <c r="Y41" i="86"/>
  <c r="Y48" i="86"/>
  <c r="AC53" i="86"/>
  <c r="AC54" i="86"/>
  <c r="AC55" i="86"/>
  <c r="I42" i="86"/>
  <c r="I48" i="86"/>
  <c r="I41" i="86"/>
  <c r="I43" i="86"/>
  <c r="AA55" i="86"/>
  <c r="AA53" i="86"/>
  <c r="AA54" i="86"/>
  <c r="AB46" i="86"/>
  <c r="AB45" i="86"/>
  <c r="AB47" i="86"/>
  <c r="O55" i="86"/>
  <c r="O54" i="86"/>
  <c r="O53" i="86"/>
  <c r="Q42" i="86"/>
  <c r="Q48" i="86"/>
  <c r="Q41" i="86"/>
  <c r="Q43" i="86"/>
  <c r="P41" i="86"/>
  <c r="P42" i="86"/>
  <c r="P48" i="86"/>
  <c r="P43" i="86"/>
  <c r="Z46" i="86"/>
  <c r="Z47" i="86"/>
  <c r="Z45" i="86"/>
  <c r="AI42" i="86"/>
  <c r="AI41" i="86"/>
  <c r="AI43" i="86"/>
  <c r="AI48" i="86"/>
  <c r="Y46" i="86"/>
  <c r="Y47" i="86"/>
  <c r="Y45" i="86"/>
  <c r="J55" i="86"/>
  <c r="J54" i="86"/>
  <c r="J53" i="86"/>
  <c r="R47" i="86"/>
  <c r="R46" i="86"/>
  <c r="R45" i="86"/>
  <c r="AJ42" i="86"/>
  <c r="AJ48" i="86"/>
  <c r="AJ41" i="86"/>
  <c r="AJ43" i="86"/>
  <c r="I55" i="86"/>
  <c r="I53" i="86"/>
  <c r="I54" i="86"/>
  <c r="AI53" i="86"/>
  <c r="AI55" i="86"/>
  <c r="AI54" i="86"/>
  <c r="E55" i="86"/>
  <c r="E53" i="86"/>
  <c r="E54" i="86"/>
  <c r="E46" i="86"/>
  <c r="E45" i="86"/>
  <c r="E47" i="86"/>
  <c r="AH53" i="86"/>
  <c r="AH55" i="86"/>
  <c r="AH54" i="86"/>
  <c r="K53" i="86"/>
  <c r="K55" i="86"/>
  <c r="K54" i="86"/>
  <c r="X42" i="86"/>
  <c r="X48" i="86"/>
  <c r="X41" i="86"/>
  <c r="X43" i="86"/>
  <c r="O48" i="86"/>
  <c r="O41" i="86"/>
  <c r="O43" i="86"/>
  <c r="O42" i="86"/>
  <c r="Z53" i="86"/>
  <c r="Z55" i="86"/>
  <c r="Z54" i="86"/>
  <c r="F48" i="86"/>
  <c r="F42" i="86"/>
  <c r="F41" i="86"/>
  <c r="F43" i="86"/>
  <c r="AA46" i="86"/>
  <c r="AA45" i="86"/>
  <c r="AA47" i="86"/>
  <c r="X46" i="86"/>
  <c r="X47" i="86"/>
  <c r="X45" i="86"/>
  <c r="U41" i="86"/>
  <c r="U43" i="86"/>
  <c r="U48" i="86"/>
  <c r="U42" i="86"/>
  <c r="N55" i="86"/>
  <c r="N54" i="86"/>
  <c r="N53" i="86"/>
  <c r="AG53" i="86"/>
  <c r="AG55" i="86"/>
  <c r="AG54" i="86"/>
  <c r="J42" i="86"/>
  <c r="J41" i="86"/>
  <c r="J43" i="86"/>
  <c r="J48" i="86"/>
  <c r="W46" i="86"/>
  <c r="W47" i="86"/>
  <c r="W45" i="86"/>
  <c r="H42" i="86"/>
  <c r="H41" i="86"/>
  <c r="H43" i="86"/>
  <c r="H48" i="86"/>
  <c r="F55" i="86"/>
  <c r="F53" i="86"/>
  <c r="F54" i="86"/>
  <c r="J47" i="86"/>
  <c r="J45" i="86"/>
  <c r="J46" i="86"/>
  <c r="L48" i="86"/>
  <c r="L41" i="86"/>
  <c r="L43" i="86"/>
  <c r="L42" i="86"/>
  <c r="Q54" i="86"/>
  <c r="Q53" i="86"/>
  <c r="Q55" i="86"/>
  <c r="Y54" i="86"/>
  <c r="Y53" i="86"/>
  <c r="Y55" i="86"/>
  <c r="G45" i="86"/>
  <c r="G47" i="86"/>
  <c r="G46" i="86"/>
  <c r="AE53" i="86"/>
  <c r="AE54" i="86"/>
  <c r="AE55" i="86"/>
  <c r="K42" i="86"/>
  <c r="K48" i="86"/>
  <c r="K41" i="86"/>
  <c r="K43" i="86"/>
  <c r="W43" i="86"/>
  <c r="W42" i="86"/>
  <c r="W48" i="86"/>
  <c r="W41" i="86"/>
  <c r="AA48" i="86"/>
  <c r="AA43" i="86"/>
  <c r="AA42" i="86"/>
  <c r="AA41" i="86"/>
  <c r="E48" i="86"/>
  <c r="E42" i="86"/>
  <c r="E41" i="86"/>
  <c r="E43" i="86"/>
  <c r="M53" i="86"/>
  <c r="M55" i="86"/>
  <c r="M54" i="86"/>
  <c r="AC48" i="86"/>
  <c r="AC43" i="86"/>
  <c r="AC42" i="86"/>
  <c r="AC41" i="86"/>
  <c r="V43" i="86"/>
  <c r="V48" i="86"/>
  <c r="V42" i="86"/>
  <c r="V41" i="86"/>
  <c r="AH42" i="86"/>
  <c r="AH41" i="86"/>
  <c r="AH43" i="86"/>
  <c r="AH48" i="86"/>
  <c r="AF42" i="86"/>
  <c r="AF41" i="86"/>
  <c r="AF43" i="86"/>
  <c r="AF48" i="86"/>
  <c r="T41" i="86"/>
  <c r="T48" i="86"/>
  <c r="T42" i="86"/>
  <c r="T43" i="86"/>
  <c r="AB55" i="86"/>
  <c r="AB53" i="86"/>
  <c r="AB54" i="86"/>
  <c r="M45" i="86"/>
  <c r="M47" i="86"/>
  <c r="M46" i="86"/>
  <c r="AG42" i="86"/>
  <c r="AG41" i="86"/>
  <c r="AG43" i="86"/>
  <c r="AG48" i="86"/>
  <c r="I47" i="86"/>
  <c r="I45" i="86"/>
  <c r="I46" i="86"/>
  <c r="V47" i="86"/>
  <c r="V46" i="86"/>
  <c r="V45" i="86"/>
  <c r="V53" i="86"/>
  <c r="V54" i="86"/>
  <c r="V55" i="86"/>
  <c r="H45" i="86"/>
  <c r="H47" i="86"/>
  <c r="H46" i="86"/>
  <c r="T47" i="86"/>
  <c r="T45" i="86"/>
  <c r="T46" i="86"/>
  <c r="AB48" i="86"/>
  <c r="AB43" i="86"/>
  <c r="AB42" i="86"/>
  <c r="AB41" i="86"/>
  <c r="S47" i="86"/>
  <c r="S45" i="86"/>
  <c r="S46" i="86"/>
  <c r="AE45" i="86"/>
  <c r="AE47" i="86"/>
  <c r="AE46" i="86"/>
  <c r="R48" i="86"/>
  <c r="R41" i="86"/>
  <c r="R43" i="86"/>
  <c r="R42" i="86"/>
  <c r="S41" i="86"/>
  <c r="S48" i="86"/>
  <c r="S42" i="86"/>
  <c r="S43" i="86"/>
  <c r="L47" i="86"/>
  <c r="L45" i="86"/>
  <c r="L46" i="86"/>
  <c r="AD45" i="86"/>
  <c r="AD47" i="86"/>
  <c r="AD46" i="86"/>
  <c r="H55" i="86"/>
  <c r="H53" i="86"/>
  <c r="H54" i="86"/>
  <c r="AD48" i="86"/>
  <c r="Q47" i="86"/>
  <c r="Q46" i="86"/>
  <c r="Q45" i="86"/>
  <c r="U47" i="86"/>
  <c r="U46" i="86"/>
  <c r="U45" i="86"/>
  <c r="U53" i="86"/>
  <c r="U54" i="86"/>
  <c r="U55" i="86"/>
  <c r="G55" i="86"/>
  <c r="G53" i="86"/>
  <c r="G54" i="86"/>
  <c r="S54" i="86"/>
  <c r="S53" i="86"/>
  <c r="S55" i="86"/>
  <c r="Z43" i="86"/>
  <c r="Z42" i="86"/>
  <c r="Z41" i="86"/>
  <c r="Z48" i="86"/>
  <c r="AJ45" i="86"/>
  <c r="AJ47" i="86"/>
  <c r="AJ46" i="86"/>
  <c r="F45" i="86"/>
  <c r="F47" i="86"/>
  <c r="F46" i="86"/>
  <c r="G48" i="86"/>
  <c r="G42" i="86"/>
  <c r="G41" i="86"/>
  <c r="G43" i="86"/>
  <c r="R54" i="86"/>
  <c r="R53" i="86"/>
  <c r="R55" i="86"/>
  <c r="AD54" i="86"/>
  <c r="AD53" i="86"/>
  <c r="AD55" i="86"/>
  <c r="M48" i="86"/>
  <c r="I43" i="85"/>
  <c r="I48" i="85"/>
  <c r="I41" i="85"/>
  <c r="I42" i="85"/>
  <c r="AB41" i="85"/>
  <c r="AB42" i="85"/>
  <c r="AB43" i="85"/>
  <c r="AB48" i="85"/>
  <c r="AC53" i="85"/>
  <c r="AC55" i="85"/>
  <c r="AC54" i="85"/>
  <c r="G43" i="85"/>
  <c r="G42" i="85"/>
  <c r="G41" i="85"/>
  <c r="G48" i="85"/>
  <c r="K55" i="85"/>
  <c r="K54" i="85"/>
  <c r="K53" i="85"/>
  <c r="AF48" i="85"/>
  <c r="AF43" i="85"/>
  <c r="AF42" i="85"/>
  <c r="AF41" i="85"/>
  <c r="X48" i="85"/>
  <c r="X41" i="85"/>
  <c r="X42" i="85"/>
  <c r="X43" i="85"/>
  <c r="G45" i="85"/>
  <c r="G114" i="85" s="1"/>
  <c r="G46" i="85"/>
  <c r="G47" i="85"/>
  <c r="V47" i="85"/>
  <c r="V45" i="85"/>
  <c r="V46" i="85"/>
  <c r="H43" i="85"/>
  <c r="H48" i="85"/>
  <c r="H41" i="85"/>
  <c r="H42" i="85"/>
  <c r="I55" i="85"/>
  <c r="I54" i="85"/>
  <c r="I53" i="85"/>
  <c r="H47" i="85"/>
  <c r="H45" i="85"/>
  <c r="H114" i="85" s="1"/>
  <c r="H46" i="85"/>
  <c r="W47" i="85"/>
  <c r="W45" i="85"/>
  <c r="W114" i="85" s="1"/>
  <c r="W46" i="85"/>
  <c r="U54" i="85"/>
  <c r="U53" i="85"/>
  <c r="U55" i="85"/>
  <c r="AF55" i="85"/>
  <c r="AF54" i="85"/>
  <c r="AF53" i="85"/>
  <c r="F54" i="85"/>
  <c r="F55" i="85"/>
  <c r="F53" i="85"/>
  <c r="AF46" i="85"/>
  <c r="AF47" i="85"/>
  <c r="AF45" i="85"/>
  <c r="T54" i="85"/>
  <c r="T55" i="85"/>
  <c r="T53" i="85"/>
  <c r="R47" i="85"/>
  <c r="R45" i="85"/>
  <c r="R46" i="85"/>
  <c r="AD46" i="85"/>
  <c r="AD45" i="85"/>
  <c r="AD47" i="85"/>
  <c r="AH53" i="85"/>
  <c r="AH54" i="85"/>
  <c r="AH55" i="85"/>
  <c r="P46" i="85"/>
  <c r="P47" i="85"/>
  <c r="P45" i="85"/>
  <c r="P114" i="85" s="1"/>
  <c r="E53" i="85"/>
  <c r="E55" i="85"/>
  <c r="E54" i="85"/>
  <c r="I45" i="85"/>
  <c r="I114" i="85" s="1"/>
  <c r="I47" i="85"/>
  <c r="I46" i="85"/>
  <c r="AC45" i="85"/>
  <c r="AC47" i="85"/>
  <c r="AC46" i="85"/>
  <c r="S54" i="85"/>
  <c r="S55" i="85"/>
  <c r="S53" i="85"/>
  <c r="P48" i="85"/>
  <c r="AE55" i="85"/>
  <c r="AE53" i="85"/>
  <c r="AE54" i="85"/>
  <c r="U48" i="85"/>
  <c r="U42" i="85"/>
  <c r="U41" i="85"/>
  <c r="U43" i="85"/>
  <c r="O55" i="85"/>
  <c r="O54" i="85"/>
  <c r="O53" i="85"/>
  <c r="Z53" i="85"/>
  <c r="Z55" i="85"/>
  <c r="Z54" i="85"/>
  <c r="AE48" i="85"/>
  <c r="AE43" i="85"/>
  <c r="AE42" i="85"/>
  <c r="AE41" i="85"/>
  <c r="AJ43" i="85"/>
  <c r="AJ42" i="85"/>
  <c r="AJ41" i="85"/>
  <c r="AJ48" i="85"/>
  <c r="Y45" i="85"/>
  <c r="Y114" i="85" s="1"/>
  <c r="Y46" i="85"/>
  <c r="Y47" i="85"/>
  <c r="J43" i="85"/>
  <c r="J48" i="85"/>
  <c r="J41" i="85"/>
  <c r="J42" i="85"/>
  <c r="E42" i="85"/>
  <c r="E41" i="85"/>
  <c r="E48" i="85"/>
  <c r="E43" i="85"/>
  <c r="AJ47" i="85"/>
  <c r="AJ46" i="85"/>
  <c r="AJ45" i="85"/>
  <c r="AI53" i="85"/>
  <c r="AI54" i="85"/>
  <c r="AI55" i="85"/>
  <c r="M41" i="85"/>
  <c r="M43" i="85"/>
  <c r="M42" i="85"/>
  <c r="M48" i="85"/>
  <c r="X55" i="85"/>
  <c r="X53" i="85"/>
  <c r="X54" i="85"/>
  <c r="K47" i="85"/>
  <c r="K46" i="85"/>
  <c r="K45" i="85"/>
  <c r="Y42" i="85"/>
  <c r="Y48" i="85"/>
  <c r="Y41" i="85"/>
  <c r="Y43" i="85"/>
  <c r="W53" i="85"/>
  <c r="W55" i="85"/>
  <c r="W54" i="85"/>
  <c r="U46" i="85"/>
  <c r="U45" i="85"/>
  <c r="U47" i="85"/>
  <c r="S41" i="85"/>
  <c r="S48" i="85"/>
  <c r="S42" i="85"/>
  <c r="S43" i="85"/>
  <c r="J53" i="85"/>
  <c r="J55" i="85"/>
  <c r="J54" i="85"/>
  <c r="AD48" i="85"/>
  <c r="AD42" i="85"/>
  <c r="AD43" i="85"/>
  <c r="AD41" i="85"/>
  <c r="Y55" i="85"/>
  <c r="Y53" i="85"/>
  <c r="Y54" i="85"/>
  <c r="AE45" i="85"/>
  <c r="AE47" i="85"/>
  <c r="AE46" i="85"/>
  <c r="S46" i="85"/>
  <c r="S45" i="85"/>
  <c r="S47" i="85"/>
  <c r="J47" i="85"/>
  <c r="J45" i="85"/>
  <c r="J46" i="85"/>
  <c r="L55" i="85"/>
  <c r="L54" i="85"/>
  <c r="L53" i="85"/>
  <c r="AG54" i="85"/>
  <c r="AG53" i="85"/>
  <c r="AG55" i="85"/>
  <c r="Z41" i="85"/>
  <c r="Z43" i="85"/>
  <c r="Z42" i="85"/>
  <c r="Z48" i="85"/>
  <c r="H54" i="85"/>
  <c r="H55" i="85"/>
  <c r="H53" i="85"/>
  <c r="AA53" i="85"/>
  <c r="AA55" i="85"/>
  <c r="AA54" i="85"/>
  <c r="E47" i="85"/>
  <c r="E46" i="85"/>
  <c r="E45" i="85"/>
  <c r="E114" i="85" s="1"/>
  <c r="P53" i="85"/>
  <c r="P55" i="85"/>
  <c r="P54" i="85"/>
  <c r="AD53" i="85"/>
  <c r="AD54" i="85"/>
  <c r="AD55" i="85"/>
  <c r="M55" i="85"/>
  <c r="M54" i="85"/>
  <c r="M53" i="85"/>
  <c r="G53" i="85"/>
  <c r="G55" i="85"/>
  <c r="G54" i="85"/>
  <c r="AA45" i="85"/>
  <c r="AA46" i="85"/>
  <c r="AA47" i="85"/>
  <c r="AB47" i="85"/>
  <c r="AB45" i="85"/>
  <c r="AB46" i="85"/>
  <c r="AI41" i="85"/>
  <c r="AI43" i="85"/>
  <c r="AI42" i="85"/>
  <c r="AI48" i="85"/>
  <c r="Q47" i="85"/>
  <c r="Q45" i="85"/>
  <c r="Q46" i="85"/>
  <c r="F46" i="85"/>
  <c r="F47" i="85"/>
  <c r="F45" i="85"/>
  <c r="F48" i="85"/>
  <c r="F42" i="85"/>
  <c r="F41" i="85"/>
  <c r="F43" i="85"/>
  <c r="N55" i="85"/>
  <c r="N54" i="85"/>
  <c r="N53" i="85"/>
  <c r="T42" i="85"/>
  <c r="T41" i="85"/>
  <c r="T48" i="85"/>
  <c r="T43" i="85"/>
  <c r="AG47" i="85"/>
  <c r="AG45" i="85"/>
  <c r="AG46" i="85"/>
  <c r="V41" i="85"/>
  <c r="V48" i="85"/>
  <c r="V42" i="85"/>
  <c r="V43" i="85"/>
  <c r="W48" i="85"/>
  <c r="W41" i="85"/>
  <c r="W42" i="85"/>
  <c r="W43" i="85"/>
  <c r="R42" i="85"/>
  <c r="R48" i="85"/>
  <c r="R41" i="85"/>
  <c r="R43" i="85"/>
  <c r="Z45" i="85"/>
  <c r="Z46" i="85"/>
  <c r="Z47" i="85"/>
  <c r="U55" i="84"/>
  <c r="U53" i="84"/>
  <c r="U54" i="84"/>
  <c r="AJ55" i="84"/>
  <c r="AJ54" i="84"/>
  <c r="AJ53" i="84"/>
  <c r="AI47" i="84"/>
  <c r="AI46" i="84"/>
  <c r="AI45" i="84"/>
  <c r="M48" i="84"/>
  <c r="M41" i="84"/>
  <c r="M42" i="84"/>
  <c r="M111" i="84" s="1"/>
  <c r="M43" i="84"/>
  <c r="X55" i="84"/>
  <c r="X53" i="84"/>
  <c r="X54" i="84"/>
  <c r="J55" i="84"/>
  <c r="J53" i="84"/>
  <c r="J54" i="84"/>
  <c r="T47" i="84"/>
  <c r="T45" i="84"/>
  <c r="T46" i="84"/>
  <c r="R43" i="84"/>
  <c r="R42" i="84"/>
  <c r="R48" i="84"/>
  <c r="R41" i="84"/>
  <c r="Y55" i="84"/>
  <c r="Y53" i="84"/>
  <c r="Y54" i="84"/>
  <c r="F54" i="84"/>
  <c r="F53" i="84"/>
  <c r="F55" i="84"/>
  <c r="AJ45" i="84"/>
  <c r="AJ46" i="84"/>
  <c r="AJ47" i="84"/>
  <c r="S42" i="84"/>
  <c r="S111" i="84" s="1"/>
  <c r="S48" i="84"/>
  <c r="S41" i="84"/>
  <c r="S43" i="84"/>
  <c r="Z55" i="84"/>
  <c r="Z54" i="84"/>
  <c r="Z53" i="84"/>
  <c r="R54" i="84"/>
  <c r="R55" i="84"/>
  <c r="R53" i="84"/>
  <c r="P41" i="84"/>
  <c r="P42" i="84"/>
  <c r="P48" i="84"/>
  <c r="P43" i="84"/>
  <c r="AF55" i="84"/>
  <c r="AF54" i="84"/>
  <c r="AF53" i="84"/>
  <c r="AD53" i="84"/>
  <c r="AD54" i="84"/>
  <c r="AD55" i="84"/>
  <c r="U46" i="84"/>
  <c r="U47" i="84"/>
  <c r="U45" i="84"/>
  <c r="Q43" i="84"/>
  <c r="Q41" i="84"/>
  <c r="Q42" i="84"/>
  <c r="Q48" i="84"/>
  <c r="H53" i="84"/>
  <c r="H54" i="84"/>
  <c r="H55" i="84"/>
  <c r="AC48" i="84"/>
  <c r="AC42" i="84"/>
  <c r="AC41" i="84"/>
  <c r="AC43" i="84"/>
  <c r="K53" i="84"/>
  <c r="K54" i="84"/>
  <c r="K55" i="84"/>
  <c r="Z45" i="84"/>
  <c r="Z46" i="84"/>
  <c r="Z47" i="84"/>
  <c r="AD48" i="84"/>
  <c r="AD42" i="84"/>
  <c r="AD43" i="84"/>
  <c r="AD41" i="84"/>
  <c r="AI55" i="84"/>
  <c r="AI54" i="84"/>
  <c r="AI53" i="84"/>
  <c r="N45" i="84"/>
  <c r="N47" i="84"/>
  <c r="N46" i="84"/>
  <c r="L47" i="84"/>
  <c r="L45" i="84"/>
  <c r="L46" i="84"/>
  <c r="N48" i="84"/>
  <c r="N41" i="84"/>
  <c r="N42" i="84"/>
  <c r="N43" i="84"/>
  <c r="O53" i="84"/>
  <c r="O54" i="84"/>
  <c r="O55" i="84"/>
  <c r="R46" i="84"/>
  <c r="R45" i="84"/>
  <c r="R47" i="84"/>
  <c r="M45" i="84"/>
  <c r="M47" i="84"/>
  <c r="M46" i="84"/>
  <c r="O41" i="84"/>
  <c r="O48" i="84"/>
  <c r="O42" i="84"/>
  <c r="O43" i="84"/>
  <c r="AH43" i="84"/>
  <c r="AH41" i="84"/>
  <c r="AH42" i="84"/>
  <c r="AH48" i="84"/>
  <c r="Q55" i="84"/>
  <c r="Q54" i="84"/>
  <c r="Q53" i="84"/>
  <c r="I45" i="84"/>
  <c r="I46" i="84"/>
  <c r="I47" i="84"/>
  <c r="P45" i="84"/>
  <c r="P47" i="84"/>
  <c r="P46" i="84"/>
  <c r="AF41" i="84"/>
  <c r="AF43" i="84"/>
  <c r="AF42" i="84"/>
  <c r="AF48" i="84"/>
  <c r="S54" i="84"/>
  <c r="S55" i="84"/>
  <c r="S53" i="84"/>
  <c r="J45" i="84"/>
  <c r="J46" i="84"/>
  <c r="J47" i="84"/>
  <c r="AC46" i="84"/>
  <c r="AC45" i="84"/>
  <c r="AC47" i="84"/>
  <c r="V41" i="84"/>
  <c r="V43" i="84"/>
  <c r="V48" i="84"/>
  <c r="V42" i="84"/>
  <c r="AA55" i="84"/>
  <c r="AA54" i="84"/>
  <c r="AA53" i="84"/>
  <c r="AG53" i="84"/>
  <c r="AG54" i="84"/>
  <c r="AG55" i="84"/>
  <c r="K47" i="84"/>
  <c r="K46" i="84"/>
  <c r="K45" i="84"/>
  <c r="H48" i="84"/>
  <c r="H41" i="84"/>
  <c r="H42" i="84"/>
  <c r="H43" i="84"/>
  <c r="P53" i="84"/>
  <c r="P54" i="84"/>
  <c r="P55" i="84"/>
  <c r="AH53" i="84"/>
  <c r="AH55" i="84"/>
  <c r="AH54" i="84"/>
  <c r="O45" i="84"/>
  <c r="O47" i="84"/>
  <c r="O46" i="84"/>
  <c r="G41" i="84"/>
  <c r="G48" i="84"/>
  <c r="G43" i="84"/>
  <c r="G42" i="84"/>
  <c r="E53" i="84"/>
  <c r="E55" i="84"/>
  <c r="E54" i="84"/>
  <c r="T54" i="84"/>
  <c r="T55" i="84"/>
  <c r="T53" i="84"/>
  <c r="N53" i="84"/>
  <c r="N54" i="84"/>
  <c r="N55" i="84"/>
  <c r="V46" i="84"/>
  <c r="V47" i="84"/>
  <c r="V45" i="84"/>
  <c r="AI43" i="84"/>
  <c r="AI42" i="84"/>
  <c r="AI41" i="84"/>
  <c r="AI48" i="84"/>
  <c r="AB46" i="84"/>
  <c r="AB45" i="84"/>
  <c r="AB47" i="84"/>
  <c r="AG41" i="84"/>
  <c r="AG43" i="84"/>
  <c r="AG42" i="84"/>
  <c r="AG48" i="84"/>
  <c r="AB54" i="84"/>
  <c r="AB55" i="84"/>
  <c r="AB53" i="84"/>
  <c r="W45" i="84"/>
  <c r="W46" i="84"/>
  <c r="W47" i="84"/>
  <c r="Y43" i="84"/>
  <c r="Y41" i="84"/>
  <c r="Y42" i="84"/>
  <c r="Y48" i="84"/>
  <c r="W48" i="84"/>
  <c r="W43" i="84"/>
  <c r="W41" i="84"/>
  <c r="W42" i="84"/>
  <c r="Q47" i="84"/>
  <c r="Q46" i="84"/>
  <c r="Q45" i="84"/>
  <c r="AC53" i="84"/>
  <c r="AC54" i="84"/>
  <c r="AC55" i="84"/>
  <c r="X45" i="84"/>
  <c r="X47" i="84"/>
  <c r="X46" i="84"/>
  <c r="AA42" i="84"/>
  <c r="AA41" i="84"/>
  <c r="AA48" i="84"/>
  <c r="AA43" i="84"/>
  <c r="L43" i="84"/>
  <c r="L48" i="84"/>
  <c r="L41" i="84"/>
  <c r="L42" i="84"/>
  <c r="F46" i="84"/>
  <c r="F47" i="84"/>
  <c r="F45" i="84"/>
  <c r="M54" i="84"/>
  <c r="M55" i="84"/>
  <c r="M53" i="84"/>
  <c r="G46" i="84"/>
  <c r="G47" i="84"/>
  <c r="G45" i="84"/>
  <c r="X48" i="84"/>
  <c r="X43" i="84"/>
  <c r="X42" i="84"/>
  <c r="X41" i="84"/>
  <c r="AE42" i="84"/>
  <c r="AE41" i="84"/>
  <c r="AE43" i="84"/>
  <c r="AE48" i="84"/>
  <c r="AE55" i="84"/>
  <c r="AE54" i="84"/>
  <c r="AE53" i="84"/>
  <c r="AD46" i="84"/>
  <c r="AD47" i="84"/>
  <c r="AD45" i="84"/>
  <c r="J43" i="84"/>
  <c r="J48" i="84"/>
  <c r="J41" i="84"/>
  <c r="J42" i="84"/>
  <c r="AJ43" i="84"/>
  <c r="AJ48" i="84"/>
  <c r="AJ41" i="84"/>
  <c r="AJ42" i="84"/>
  <c r="T42" i="84"/>
  <c r="T48" i="84"/>
  <c r="T41" i="84"/>
  <c r="T43" i="84"/>
  <c r="G53" i="84"/>
  <c r="G54" i="84"/>
  <c r="G55" i="84"/>
  <c r="L53" i="84"/>
  <c r="L54" i="84"/>
  <c r="L55" i="84"/>
  <c r="H45" i="84"/>
  <c r="H46" i="84"/>
  <c r="H47" i="84"/>
  <c r="K43" i="84"/>
  <c r="K48" i="84"/>
  <c r="K41" i="84"/>
  <c r="K42" i="84"/>
  <c r="I48" i="84"/>
  <c r="I41" i="84"/>
  <c r="I42" i="84"/>
  <c r="I43" i="84"/>
  <c r="AH47" i="84"/>
  <c r="AH45" i="84"/>
  <c r="AH46" i="84"/>
  <c r="V55" i="84"/>
  <c r="V53" i="84"/>
  <c r="V54" i="84"/>
  <c r="E46" i="84"/>
  <c r="E47" i="84"/>
  <c r="E45" i="84"/>
  <c r="E42" i="84"/>
  <c r="E41" i="84"/>
  <c r="E110" i="84" s="1"/>
  <c r="E48" i="84"/>
  <c r="E43" i="84"/>
  <c r="W55" i="84"/>
  <c r="W53" i="84"/>
  <c r="W54" i="84"/>
  <c r="AA46" i="84"/>
  <c r="AA45" i="84"/>
  <c r="AA47" i="84"/>
  <c r="Z41" i="84"/>
  <c r="Z43" i="84"/>
  <c r="Z42" i="84"/>
  <c r="Z48" i="84"/>
  <c r="AG47" i="84"/>
  <c r="AG45" i="84"/>
  <c r="AG46" i="84"/>
  <c r="S45" i="84"/>
  <c r="S46" i="84"/>
  <c r="S47" i="84"/>
  <c r="Y45" i="84"/>
  <c r="Y47" i="84"/>
  <c r="Y46" i="84"/>
  <c r="F42" i="84"/>
  <c r="F41" i="84"/>
  <c r="F48" i="84"/>
  <c r="F43" i="84"/>
  <c r="U48" i="84"/>
  <c r="U42" i="84"/>
  <c r="U43" i="84"/>
  <c r="U41" i="84"/>
  <c r="AF45" i="84"/>
  <c r="AF47" i="84"/>
  <c r="AF46" i="84"/>
  <c r="I55" i="84"/>
  <c r="I53" i="84"/>
  <c r="I54" i="84"/>
  <c r="AE45" i="84"/>
  <c r="AE47" i="84"/>
  <c r="AE46" i="84"/>
  <c r="AB42" i="84"/>
  <c r="AB41" i="84"/>
  <c r="AB48" i="84"/>
  <c r="AB43" i="84"/>
  <c r="AA45" i="83"/>
  <c r="AA46" i="83"/>
  <c r="AA47" i="83"/>
  <c r="AJ55" i="83"/>
  <c r="AJ53" i="83"/>
  <c r="AJ54" i="83"/>
  <c r="Q41" i="83"/>
  <c r="Q42" i="83"/>
  <c r="Q48" i="83"/>
  <c r="Q43" i="83"/>
  <c r="Y46" i="83"/>
  <c r="Y45" i="83"/>
  <c r="Y47" i="83"/>
  <c r="AF47" i="83"/>
  <c r="AF45" i="83"/>
  <c r="AF46" i="83"/>
  <c r="X45" i="83"/>
  <c r="X46" i="83"/>
  <c r="X47" i="83"/>
  <c r="F48" i="83"/>
  <c r="F42" i="83"/>
  <c r="F43" i="83"/>
  <c r="F41" i="83"/>
  <c r="N53" i="83"/>
  <c r="N54" i="83"/>
  <c r="N55" i="83"/>
  <c r="T55" i="83"/>
  <c r="T54" i="83"/>
  <c r="T53" i="83"/>
  <c r="O53" i="83"/>
  <c r="O54" i="83"/>
  <c r="O55" i="83"/>
  <c r="P55" i="83"/>
  <c r="P54" i="83"/>
  <c r="P53" i="83"/>
  <c r="S48" i="83"/>
  <c r="S43" i="83"/>
  <c r="S41" i="83"/>
  <c r="S42" i="83"/>
  <c r="V53" i="83"/>
  <c r="V54" i="83"/>
  <c r="V55" i="83"/>
  <c r="AG42" i="83"/>
  <c r="AG48" i="83"/>
  <c r="AG41" i="83"/>
  <c r="AG43" i="83"/>
  <c r="W53" i="83"/>
  <c r="W54" i="83"/>
  <c r="W55" i="83"/>
  <c r="Y54" i="83"/>
  <c r="Y55" i="83"/>
  <c r="Y53" i="83"/>
  <c r="R54" i="83"/>
  <c r="R55" i="83"/>
  <c r="R53" i="83"/>
  <c r="X55" i="83"/>
  <c r="X53" i="83"/>
  <c r="X54" i="83"/>
  <c r="AE46" i="83"/>
  <c r="AE47" i="83"/>
  <c r="AE45" i="83"/>
  <c r="AF54" i="83"/>
  <c r="AF53" i="83"/>
  <c r="AF55" i="83"/>
  <c r="I47" i="83"/>
  <c r="I46" i="83"/>
  <c r="I45" i="83"/>
  <c r="I114" i="83" s="1"/>
  <c r="T45" i="83"/>
  <c r="T114" i="83" s="1"/>
  <c r="T46" i="83"/>
  <c r="T47" i="83"/>
  <c r="AD55" i="83"/>
  <c r="AD54" i="83"/>
  <c r="AD53" i="83"/>
  <c r="AG55" i="83"/>
  <c r="AG53" i="83"/>
  <c r="AG54" i="83"/>
  <c r="E53" i="83"/>
  <c r="E54" i="83"/>
  <c r="E55" i="83"/>
  <c r="AE48" i="83"/>
  <c r="I48" i="83"/>
  <c r="AJ46" i="83"/>
  <c r="AJ47" i="83"/>
  <c r="AJ45" i="83"/>
  <c r="E48" i="83"/>
  <c r="E42" i="83"/>
  <c r="E43" i="83"/>
  <c r="E41" i="83"/>
  <c r="F54" i="83"/>
  <c r="F55" i="83"/>
  <c r="F53" i="83"/>
  <c r="AH48" i="83"/>
  <c r="AH41" i="83"/>
  <c r="AH42" i="83"/>
  <c r="AH43" i="83"/>
  <c r="N46" i="83"/>
  <c r="N45" i="83"/>
  <c r="N47" i="83"/>
  <c r="X42" i="83"/>
  <c r="X41" i="83"/>
  <c r="X48" i="83"/>
  <c r="X43" i="83"/>
  <c r="V45" i="83"/>
  <c r="V46" i="83"/>
  <c r="V47" i="83"/>
  <c r="AB47" i="83"/>
  <c r="AB45" i="83"/>
  <c r="AB46" i="83"/>
  <c r="M46" i="83"/>
  <c r="M45" i="83"/>
  <c r="M47" i="83"/>
  <c r="F47" i="83"/>
  <c r="F45" i="83"/>
  <c r="F46" i="83"/>
  <c r="AI55" i="83"/>
  <c r="AI53" i="83"/>
  <c r="AI54" i="83"/>
  <c r="Z47" i="83"/>
  <c r="Z46" i="83"/>
  <c r="Z45" i="83"/>
  <c r="Z114" i="83" s="1"/>
  <c r="Z48" i="83"/>
  <c r="S53" i="83"/>
  <c r="S54" i="83"/>
  <c r="S55" i="83"/>
  <c r="G45" i="83"/>
  <c r="G47" i="83"/>
  <c r="G46" i="83"/>
  <c r="U53" i="83"/>
  <c r="U54" i="83"/>
  <c r="U55" i="83"/>
  <c r="AC45" i="83"/>
  <c r="AC46" i="83"/>
  <c r="AC47" i="83"/>
  <c r="AI42" i="83"/>
  <c r="AI48" i="83"/>
  <c r="AI41" i="83"/>
  <c r="AI43" i="83"/>
  <c r="H45" i="83"/>
  <c r="H47" i="83"/>
  <c r="H46" i="83"/>
  <c r="G53" i="83"/>
  <c r="G54" i="83"/>
  <c r="G55" i="83"/>
  <c r="T42" i="83"/>
  <c r="T43" i="83"/>
  <c r="T41" i="83"/>
  <c r="T48" i="83"/>
  <c r="AB55" i="83"/>
  <c r="AB54" i="83"/>
  <c r="AB53" i="83"/>
  <c r="AD45" i="83"/>
  <c r="AD46" i="83"/>
  <c r="AD47" i="83"/>
  <c r="AD48" i="83"/>
  <c r="V43" i="83"/>
  <c r="V42" i="83"/>
  <c r="V41" i="83"/>
  <c r="V48" i="83"/>
  <c r="M54" i="83"/>
  <c r="M53" i="83"/>
  <c r="M55" i="83"/>
  <c r="AG45" i="83"/>
  <c r="AG46" i="83"/>
  <c r="AG47" i="83"/>
  <c r="S47" i="83"/>
  <c r="S45" i="83"/>
  <c r="S46" i="83"/>
  <c r="AC54" i="83"/>
  <c r="AC55" i="83"/>
  <c r="AC53" i="83"/>
  <c r="AF43" i="83"/>
  <c r="AF42" i="83"/>
  <c r="AF48" i="83"/>
  <c r="AF41" i="83"/>
  <c r="R46" i="83"/>
  <c r="R47" i="83"/>
  <c r="R45" i="83"/>
  <c r="AH54" i="83"/>
  <c r="AH53" i="83"/>
  <c r="AH55" i="83"/>
  <c r="P48" i="83"/>
  <c r="P42" i="83"/>
  <c r="P41" i="83"/>
  <c r="P43" i="83"/>
  <c r="AC42" i="83"/>
  <c r="AC41" i="83"/>
  <c r="AC48" i="83"/>
  <c r="AC43" i="83"/>
  <c r="AH47" i="83"/>
  <c r="AH46" i="83"/>
  <c r="AH45" i="83"/>
  <c r="J47" i="83"/>
  <c r="J46" i="83"/>
  <c r="J45" i="83"/>
  <c r="L46" i="83"/>
  <c r="L45" i="83"/>
  <c r="L47" i="83"/>
  <c r="Q54" i="83"/>
  <c r="Q53" i="83"/>
  <c r="Q55" i="83"/>
  <c r="L48" i="83"/>
  <c r="L54" i="83"/>
  <c r="L53" i="83"/>
  <c r="L55" i="83"/>
  <c r="K53" i="83"/>
  <c r="K54" i="83"/>
  <c r="K55" i="83"/>
  <c r="U45" i="83"/>
  <c r="U46" i="83"/>
  <c r="U47" i="83"/>
  <c r="R43" i="83"/>
  <c r="R42" i="83"/>
  <c r="R48" i="83"/>
  <c r="R41" i="83"/>
  <c r="AJ48" i="83"/>
  <c r="AJ41" i="83"/>
  <c r="AJ42" i="83"/>
  <c r="AJ43" i="83"/>
  <c r="N41" i="83"/>
  <c r="N48" i="83"/>
  <c r="N43" i="83"/>
  <c r="N42" i="83"/>
  <c r="K47" i="83"/>
  <c r="K46" i="83"/>
  <c r="K45" i="83"/>
  <c r="AA43" i="83"/>
  <c r="AA41" i="83"/>
  <c r="AA42" i="83"/>
  <c r="AA48" i="83"/>
  <c r="I55" i="83"/>
  <c r="I53" i="83"/>
  <c r="I54" i="83"/>
  <c r="AE55" i="83"/>
  <c r="AE54" i="83"/>
  <c r="AE53" i="83"/>
  <c r="Q45" i="83"/>
  <c r="Q47" i="83"/>
  <c r="Q46" i="83"/>
  <c r="W45" i="83"/>
  <c r="W46" i="83"/>
  <c r="W47" i="83"/>
  <c r="H55" i="83"/>
  <c r="H53" i="83"/>
  <c r="H54" i="83"/>
  <c r="AI47" i="83"/>
  <c r="AI46" i="83"/>
  <c r="AI45" i="83"/>
  <c r="E47" i="83"/>
  <c r="E45" i="83"/>
  <c r="E46" i="83"/>
  <c r="I41" i="82"/>
  <c r="I48" i="82"/>
  <c r="I43" i="82"/>
  <c r="I42" i="82"/>
  <c r="AI54" i="82"/>
  <c r="AI53" i="82"/>
  <c r="AI55" i="82"/>
  <c r="V48" i="82"/>
  <c r="V42" i="82"/>
  <c r="V43" i="82"/>
  <c r="V41" i="82"/>
  <c r="J46" i="82"/>
  <c r="J45" i="82"/>
  <c r="J47" i="82"/>
  <c r="E54" i="82"/>
  <c r="E55" i="82"/>
  <c r="E53" i="82"/>
  <c r="AD46" i="82"/>
  <c r="AD47" i="82"/>
  <c r="AD45" i="82"/>
  <c r="H47" i="82"/>
  <c r="H45" i="82"/>
  <c r="H46" i="82"/>
  <c r="AB47" i="82"/>
  <c r="AB46" i="82"/>
  <c r="AB45" i="82"/>
  <c r="AI46" i="82"/>
  <c r="AI45" i="82"/>
  <c r="AI47" i="82"/>
  <c r="AG48" i="82"/>
  <c r="AG41" i="82"/>
  <c r="AG42" i="82"/>
  <c r="AG43" i="82"/>
  <c r="J41" i="82"/>
  <c r="J48" i="82"/>
  <c r="J43" i="82"/>
  <c r="J42" i="82"/>
  <c r="W55" i="82"/>
  <c r="W54" i="82"/>
  <c r="W53" i="82"/>
  <c r="X47" i="82"/>
  <c r="X46" i="82"/>
  <c r="X45" i="82"/>
  <c r="O42" i="82"/>
  <c r="O43" i="82"/>
  <c r="O41" i="82"/>
  <c r="O48" i="82"/>
  <c r="K48" i="82"/>
  <c r="K41" i="82"/>
  <c r="K43" i="82"/>
  <c r="K42" i="82"/>
  <c r="AE42" i="82"/>
  <c r="AE43" i="82"/>
  <c r="AE41" i="82"/>
  <c r="AE48" i="82"/>
  <c r="AC43" i="82"/>
  <c r="AC42" i="82"/>
  <c r="AC48" i="82"/>
  <c r="AC41" i="82"/>
  <c r="F42" i="82"/>
  <c r="F41" i="82"/>
  <c r="F48" i="82"/>
  <c r="F43" i="82"/>
  <c r="K54" i="82"/>
  <c r="K53" i="82"/>
  <c r="K55" i="82"/>
  <c r="Z45" i="82"/>
  <c r="Z47" i="82"/>
  <c r="Z46" i="82"/>
  <c r="AA43" i="82"/>
  <c r="AA42" i="82"/>
  <c r="AA48" i="82"/>
  <c r="AA41" i="82"/>
  <c r="Q53" i="82"/>
  <c r="Q55" i="82"/>
  <c r="Q54" i="82"/>
  <c r="U48" i="82"/>
  <c r="U42" i="82"/>
  <c r="U43" i="82"/>
  <c r="U41" i="82"/>
  <c r="Z54" i="82"/>
  <c r="Z55" i="82"/>
  <c r="Z53" i="82"/>
  <c r="M54" i="82"/>
  <c r="M53" i="82"/>
  <c r="M55" i="82"/>
  <c r="G45" i="82"/>
  <c r="G46" i="82"/>
  <c r="G47" i="82"/>
  <c r="AH41" i="82"/>
  <c r="AH42" i="82"/>
  <c r="AH43" i="82"/>
  <c r="AH48" i="82"/>
  <c r="T46" i="82"/>
  <c r="T45" i="82"/>
  <c r="T47" i="82"/>
  <c r="F46" i="82"/>
  <c r="F45" i="82"/>
  <c r="F47" i="82"/>
  <c r="S45" i="82"/>
  <c r="S46" i="82"/>
  <c r="S47" i="82"/>
  <c r="N41" i="82"/>
  <c r="N48" i="82"/>
  <c r="N43" i="82"/>
  <c r="N42" i="82"/>
  <c r="E46" i="82"/>
  <c r="E47" i="82"/>
  <c r="E45" i="82"/>
  <c r="S55" i="82"/>
  <c r="S54" i="82"/>
  <c r="S53" i="82"/>
  <c r="S48" i="82"/>
  <c r="S42" i="82"/>
  <c r="S43" i="82"/>
  <c r="S41" i="82"/>
  <c r="I54" i="82"/>
  <c r="I53" i="82"/>
  <c r="I55" i="82"/>
  <c r="AE46" i="82"/>
  <c r="AE47" i="82"/>
  <c r="AE45" i="82"/>
  <c r="Y41" i="82"/>
  <c r="Y42" i="82"/>
  <c r="Y43" i="82"/>
  <c r="Y48" i="82"/>
  <c r="AC47" i="82"/>
  <c r="AC46" i="82"/>
  <c r="AC45" i="82"/>
  <c r="X41" i="82"/>
  <c r="X48" i="82"/>
  <c r="X42" i="82"/>
  <c r="X43" i="82"/>
  <c r="H54" i="82"/>
  <c r="H55" i="82"/>
  <c r="H53" i="82"/>
  <c r="L41" i="82"/>
  <c r="L42" i="82"/>
  <c r="L48" i="82"/>
  <c r="L43" i="82"/>
  <c r="AJ41" i="82"/>
  <c r="AJ43" i="82"/>
  <c r="AJ48" i="82"/>
  <c r="AJ42" i="82"/>
  <c r="L54" i="82"/>
  <c r="L53" i="82"/>
  <c r="L55" i="82"/>
  <c r="AB43" i="82"/>
  <c r="AB42" i="82"/>
  <c r="AB48" i="82"/>
  <c r="AB41" i="82"/>
  <c r="T55" i="82"/>
  <c r="T53" i="82"/>
  <c r="T54" i="82"/>
  <c r="AI43" i="82"/>
  <c r="AI41" i="82"/>
  <c r="AI48" i="82"/>
  <c r="AI42" i="82"/>
  <c r="K46" i="82"/>
  <c r="K45" i="82"/>
  <c r="K47" i="82"/>
  <c r="AF46" i="82"/>
  <c r="AF47" i="82"/>
  <c r="AF45" i="82"/>
  <c r="AA55" i="82"/>
  <c r="AA53" i="82"/>
  <c r="AA54" i="82"/>
  <c r="N47" i="82"/>
  <c r="N45" i="82"/>
  <c r="N46" i="82"/>
  <c r="M47" i="82"/>
  <c r="M45" i="82"/>
  <c r="M46" i="82"/>
  <c r="V45" i="82"/>
  <c r="V46" i="82"/>
  <c r="V47" i="82"/>
  <c r="W46" i="82"/>
  <c r="W47" i="82"/>
  <c r="W45" i="82"/>
  <c r="AA47" i="82"/>
  <c r="AA46" i="82"/>
  <c r="AA45" i="82"/>
  <c r="AJ45" i="82"/>
  <c r="AJ46" i="82"/>
  <c r="AJ47" i="82"/>
  <c r="AG46" i="82"/>
  <c r="AG47" i="82"/>
  <c r="AG45" i="82"/>
  <c r="Y53" i="82"/>
  <c r="Y54" i="82"/>
  <c r="Y55" i="82"/>
  <c r="G54" i="82"/>
  <c r="G55" i="82"/>
  <c r="G53" i="82"/>
  <c r="J54" i="82"/>
  <c r="J53" i="82"/>
  <c r="J55" i="82"/>
  <c r="AE55" i="82"/>
  <c r="AE53" i="82"/>
  <c r="AE54" i="82"/>
  <c r="H42" i="82"/>
  <c r="H41" i="82"/>
  <c r="H48" i="82"/>
  <c r="H43" i="82"/>
  <c r="AD55" i="82"/>
  <c r="AD53" i="82"/>
  <c r="AD54" i="82"/>
  <c r="U53" i="82"/>
  <c r="U55" i="82"/>
  <c r="U54" i="82"/>
  <c r="P46" i="82"/>
  <c r="P47" i="82"/>
  <c r="P45" i="82"/>
  <c r="AH46" i="82"/>
  <c r="AH47" i="82"/>
  <c r="AH45" i="82"/>
  <c r="W48" i="82"/>
  <c r="W42" i="82"/>
  <c r="W41" i="82"/>
  <c r="W43" i="82"/>
  <c r="Z42" i="82"/>
  <c r="Z43" i="82"/>
  <c r="Z48" i="82"/>
  <c r="Z41" i="82"/>
  <c r="AF55" i="82"/>
  <c r="AF53" i="82"/>
  <c r="AF54" i="82"/>
  <c r="P42" i="82"/>
  <c r="P43" i="82"/>
  <c r="P48" i="82"/>
  <c r="P41" i="82"/>
  <c r="AF42" i="82"/>
  <c r="AF43" i="82"/>
  <c r="AF41" i="82"/>
  <c r="AF48" i="82"/>
  <c r="L45" i="82"/>
  <c r="L47" i="82"/>
  <c r="L46" i="82"/>
  <c r="E43" i="82"/>
  <c r="E42" i="82"/>
  <c r="E41" i="82"/>
  <c r="E48" i="82"/>
  <c r="V55" i="82"/>
  <c r="V54" i="82"/>
  <c r="V53" i="82"/>
  <c r="U47" i="82"/>
  <c r="U45" i="82"/>
  <c r="U46" i="82"/>
  <c r="Y47" i="82"/>
  <c r="Y46" i="82"/>
  <c r="Y45" i="82"/>
  <c r="O53" i="82"/>
  <c r="O55" i="82"/>
  <c r="O54" i="82"/>
  <c r="R55" i="82"/>
  <c r="R54" i="82"/>
  <c r="R53" i="82"/>
  <c r="I46" i="82"/>
  <c r="I45" i="82"/>
  <c r="I47" i="82"/>
  <c r="AD43" i="82"/>
  <c r="AD48" i="82"/>
  <c r="AD41" i="82"/>
  <c r="AD42" i="82"/>
  <c r="T48" i="82"/>
  <c r="T42" i="82"/>
  <c r="T43" i="82"/>
  <c r="T41" i="82"/>
  <c r="AB54" i="82"/>
  <c r="AB55" i="82"/>
  <c r="AB53" i="82"/>
  <c r="P53" i="82"/>
  <c r="P55" i="82"/>
  <c r="P54" i="82"/>
  <c r="AG55" i="82"/>
  <c r="AG53" i="82"/>
  <c r="AG54" i="82"/>
  <c r="O47" i="82"/>
  <c r="O45" i="82"/>
  <c r="O46" i="82"/>
  <c r="AH54" i="82"/>
  <c r="AH55" i="82"/>
  <c r="AH53" i="82"/>
  <c r="M41" i="82"/>
  <c r="M43" i="82"/>
  <c r="M42" i="82"/>
  <c r="M48" i="82"/>
  <c r="X53" i="82"/>
  <c r="X55" i="82"/>
  <c r="X54" i="82"/>
  <c r="G43" i="82"/>
  <c r="G42" i="82"/>
  <c r="G41" i="82"/>
  <c r="G48" i="82"/>
  <c r="AC54" i="82"/>
  <c r="AC55" i="82"/>
  <c r="AC53" i="82"/>
  <c r="M41" i="81"/>
  <c r="U41" i="81"/>
  <c r="U48" i="81"/>
  <c r="U43" i="81"/>
  <c r="U42" i="81"/>
  <c r="K53" i="81"/>
  <c r="K55" i="81"/>
  <c r="K54" i="81"/>
  <c r="F45" i="81"/>
  <c r="F47" i="81"/>
  <c r="F46" i="81"/>
  <c r="T55" i="81"/>
  <c r="T53" i="81"/>
  <c r="T54" i="81"/>
  <c r="S53" i="81"/>
  <c r="S54" i="81"/>
  <c r="S55" i="81"/>
  <c r="AF53" i="81"/>
  <c r="AF55" i="81"/>
  <c r="AF54" i="81"/>
  <c r="V53" i="81"/>
  <c r="V54" i="81"/>
  <c r="V55" i="81"/>
  <c r="F43" i="81"/>
  <c r="F41" i="81"/>
  <c r="F42" i="81"/>
  <c r="F48" i="81"/>
  <c r="T42" i="81"/>
  <c r="T48" i="81"/>
  <c r="T41" i="81"/>
  <c r="T43" i="81"/>
  <c r="AE43" i="81"/>
  <c r="AE42" i="81"/>
  <c r="AE41" i="81"/>
  <c r="AE48" i="81"/>
  <c r="AF47" i="81"/>
  <c r="AF45" i="81"/>
  <c r="AF114" i="81" s="1"/>
  <c r="AF46" i="81"/>
  <c r="V45" i="81"/>
  <c r="V46" i="81"/>
  <c r="V47" i="81"/>
  <c r="AA54" i="81"/>
  <c r="AA55" i="81"/>
  <c r="AA53" i="81"/>
  <c r="P48" i="81"/>
  <c r="P42" i="81"/>
  <c r="P41" i="81"/>
  <c r="P43" i="81"/>
  <c r="K47" i="81"/>
  <c r="K46" i="81"/>
  <c r="K45" i="81"/>
  <c r="M54" i="81"/>
  <c r="M53" i="81"/>
  <c r="M55" i="81"/>
  <c r="AH54" i="81"/>
  <c r="AH53" i="81"/>
  <c r="AH55" i="81"/>
  <c r="AA43" i="81"/>
  <c r="AA48" i="81"/>
  <c r="AA42" i="81"/>
  <c r="AA41" i="81"/>
  <c r="AC42" i="81"/>
  <c r="AC43" i="81"/>
  <c r="AC41" i="81"/>
  <c r="AC48" i="81"/>
  <c r="AH45" i="81"/>
  <c r="AH47" i="81"/>
  <c r="AH46" i="81"/>
  <c r="J46" i="81"/>
  <c r="J45" i="81"/>
  <c r="J47" i="81"/>
  <c r="L46" i="81"/>
  <c r="L45" i="81"/>
  <c r="L47" i="81"/>
  <c r="Q54" i="81"/>
  <c r="Q55" i="81"/>
  <c r="Q53" i="81"/>
  <c r="N46" i="81"/>
  <c r="N47" i="81"/>
  <c r="N45" i="81"/>
  <c r="N114" i="81" s="1"/>
  <c r="AG42" i="81"/>
  <c r="AG111" i="81" s="1"/>
  <c r="AG48" i="81"/>
  <c r="AG41" i="81"/>
  <c r="AG43" i="81"/>
  <c r="H45" i="81"/>
  <c r="H114" i="81" s="1"/>
  <c r="H46" i="81"/>
  <c r="H47" i="81"/>
  <c r="P47" i="81"/>
  <c r="P45" i="81"/>
  <c r="P46" i="81"/>
  <c r="W46" i="81"/>
  <c r="W47" i="81"/>
  <c r="W45" i="81"/>
  <c r="H55" i="81"/>
  <c r="H54" i="81"/>
  <c r="H53" i="81"/>
  <c r="U45" i="81"/>
  <c r="U46" i="81"/>
  <c r="U47" i="81"/>
  <c r="Y54" i="81"/>
  <c r="Y53" i="81"/>
  <c r="Y55" i="81"/>
  <c r="AD46" i="81"/>
  <c r="AD45" i="81"/>
  <c r="AD47" i="81"/>
  <c r="AJ46" i="81"/>
  <c r="AJ47" i="81"/>
  <c r="AJ45" i="81"/>
  <c r="AJ114" i="81" s="1"/>
  <c r="AG55" i="81"/>
  <c r="AG54" i="81"/>
  <c r="AG53" i="81"/>
  <c r="K48" i="81"/>
  <c r="K41" i="81"/>
  <c r="K42" i="81"/>
  <c r="K43" i="81"/>
  <c r="AB47" i="81"/>
  <c r="AB46" i="81"/>
  <c r="AB45" i="81"/>
  <c r="J55" i="81"/>
  <c r="J53" i="81"/>
  <c r="J54" i="81"/>
  <c r="F54" i="81"/>
  <c r="F55" i="81"/>
  <c r="F53" i="81"/>
  <c r="L54" i="81"/>
  <c r="L55" i="81"/>
  <c r="L53" i="81"/>
  <c r="AI55" i="81"/>
  <c r="AI53" i="81"/>
  <c r="AI54" i="81"/>
  <c r="AB48" i="81"/>
  <c r="O41" i="81"/>
  <c r="O48" i="81"/>
  <c r="O43" i="81"/>
  <c r="O42" i="81"/>
  <c r="AF43" i="81"/>
  <c r="AF42" i="81"/>
  <c r="AF41" i="81"/>
  <c r="AF48" i="81"/>
  <c r="H41" i="81"/>
  <c r="H42" i="81"/>
  <c r="H48" i="81"/>
  <c r="H43" i="81"/>
  <c r="AD54" i="81"/>
  <c r="AD55" i="81"/>
  <c r="AD53" i="81"/>
  <c r="T45" i="81"/>
  <c r="T114" i="81" s="1"/>
  <c r="T46" i="81"/>
  <c r="T47" i="81"/>
  <c r="AA45" i="81"/>
  <c r="AA47" i="81"/>
  <c r="AA46" i="81"/>
  <c r="Z53" i="81"/>
  <c r="Z54" i="81"/>
  <c r="Z55" i="81"/>
  <c r="S48" i="81"/>
  <c r="S41" i="81"/>
  <c r="S43" i="81"/>
  <c r="S42" i="81"/>
  <c r="E53" i="81"/>
  <c r="E55" i="81"/>
  <c r="E54" i="81"/>
  <c r="I41" i="81"/>
  <c r="I42" i="81"/>
  <c r="I43" i="81"/>
  <c r="I48" i="81"/>
  <c r="AJ48" i="81"/>
  <c r="AJ41" i="81"/>
  <c r="AJ42" i="81"/>
  <c r="AJ111" i="81" s="1"/>
  <c r="AJ43" i="81"/>
  <c r="AE46" i="81"/>
  <c r="AE45" i="81"/>
  <c r="AE47" i="81"/>
  <c r="G45" i="81"/>
  <c r="G46" i="81"/>
  <c r="G47" i="81"/>
  <c r="Q48" i="81"/>
  <c r="Q41" i="81"/>
  <c r="Q43" i="81"/>
  <c r="Q42" i="81"/>
  <c r="X48" i="81"/>
  <c r="X41" i="81"/>
  <c r="X43" i="81"/>
  <c r="X42" i="81"/>
  <c r="X111" i="81" s="1"/>
  <c r="AE55" i="81"/>
  <c r="AE54" i="81"/>
  <c r="AE53" i="81"/>
  <c r="W53" i="81"/>
  <c r="W55" i="81"/>
  <c r="W54" i="81"/>
  <c r="R48" i="81"/>
  <c r="R41" i="81"/>
  <c r="R43" i="81"/>
  <c r="R42" i="81"/>
  <c r="Z47" i="81"/>
  <c r="Z46" i="81"/>
  <c r="Z45" i="81"/>
  <c r="M46" i="81"/>
  <c r="M47" i="81"/>
  <c r="M45" i="81"/>
  <c r="M114" i="81" s="1"/>
  <c r="AH41" i="81"/>
  <c r="AH42" i="81"/>
  <c r="AH48" i="81"/>
  <c r="AH43" i="81"/>
  <c r="G53" i="81"/>
  <c r="G55" i="81"/>
  <c r="G54" i="81"/>
  <c r="U53" i="81"/>
  <c r="U54" i="81"/>
  <c r="U55" i="81"/>
  <c r="Y46" i="81"/>
  <c r="Y47" i="81"/>
  <c r="Y45" i="81"/>
  <c r="E47" i="81"/>
  <c r="E45" i="81"/>
  <c r="E46" i="81"/>
  <c r="E41" i="81"/>
  <c r="E42" i="81"/>
  <c r="E43" i="81"/>
  <c r="E48" i="81"/>
  <c r="X55" i="81"/>
  <c r="X53" i="81"/>
  <c r="X54" i="81"/>
  <c r="AJ55" i="81"/>
  <c r="AJ53" i="81"/>
  <c r="AJ54" i="81"/>
  <c r="R54" i="81"/>
  <c r="R53" i="81"/>
  <c r="R55" i="81"/>
  <c r="W48" i="81"/>
  <c r="W43" i="81"/>
  <c r="W41" i="81"/>
  <c r="W42" i="81"/>
  <c r="X45" i="81"/>
  <c r="X46" i="81"/>
  <c r="X47" i="81"/>
  <c r="I47" i="81"/>
  <c r="I46" i="81"/>
  <c r="I45" i="81"/>
  <c r="J43" i="81"/>
  <c r="J48" i="81"/>
  <c r="J41" i="81"/>
  <c r="J42" i="81"/>
  <c r="AI42" i="81"/>
  <c r="AI48" i="81"/>
  <c r="AI41" i="81"/>
  <c r="AI43" i="81"/>
  <c r="I55" i="81"/>
  <c r="I54" i="81"/>
  <c r="I53" i="81"/>
  <c r="V43" i="81"/>
  <c r="V48" i="81"/>
  <c r="V41" i="81"/>
  <c r="V42" i="81"/>
  <c r="M48" i="81"/>
  <c r="K42" i="80"/>
  <c r="K43" i="80"/>
  <c r="K48" i="80"/>
  <c r="K41" i="80"/>
  <c r="N47" i="80"/>
  <c r="N45" i="80"/>
  <c r="N114" i="80" s="1"/>
  <c r="N46" i="80"/>
  <c r="I54" i="80"/>
  <c r="I55" i="80"/>
  <c r="I53" i="80"/>
  <c r="E45" i="80"/>
  <c r="E46" i="80"/>
  <c r="E47" i="80"/>
  <c r="Z54" i="80"/>
  <c r="Z55" i="80"/>
  <c r="Z53" i="80"/>
  <c r="AE41" i="80"/>
  <c r="AE48" i="80"/>
  <c r="AE43" i="80"/>
  <c r="AE42" i="80"/>
  <c r="L46" i="80"/>
  <c r="L45" i="80"/>
  <c r="L47" i="80"/>
  <c r="AJ54" i="80"/>
  <c r="AJ55" i="80"/>
  <c r="AJ53" i="80"/>
  <c r="J42" i="80"/>
  <c r="J41" i="80"/>
  <c r="J43" i="80"/>
  <c r="J48" i="80"/>
  <c r="AB46" i="80"/>
  <c r="AB47" i="80"/>
  <c r="AB45" i="80"/>
  <c r="AD43" i="80"/>
  <c r="AD41" i="80"/>
  <c r="AD48" i="80"/>
  <c r="AD42" i="80"/>
  <c r="U55" i="80"/>
  <c r="U54" i="80"/>
  <c r="U53" i="80"/>
  <c r="AG42" i="80"/>
  <c r="AG41" i="80"/>
  <c r="AG48" i="80"/>
  <c r="AG43" i="80"/>
  <c r="V45" i="80"/>
  <c r="V114" i="80" s="1"/>
  <c r="V47" i="80"/>
  <c r="V46" i="80"/>
  <c r="M47" i="80"/>
  <c r="M45" i="80"/>
  <c r="M46" i="80"/>
  <c r="K54" i="80"/>
  <c r="K53" i="80"/>
  <c r="K55" i="80"/>
  <c r="O46" i="80"/>
  <c r="O47" i="80"/>
  <c r="O45" i="80"/>
  <c r="AD53" i="80"/>
  <c r="AD55" i="80"/>
  <c r="AD54" i="80"/>
  <c r="O55" i="80"/>
  <c r="O53" i="80"/>
  <c r="O54" i="80"/>
  <c r="T47" i="80"/>
  <c r="T51" i="80" s="1"/>
  <c r="T46" i="80"/>
  <c r="T45" i="80"/>
  <c r="AG54" i="80"/>
  <c r="AG53" i="80"/>
  <c r="AG55" i="80"/>
  <c r="AF47" i="80"/>
  <c r="AF45" i="80"/>
  <c r="AF114" i="80" s="1"/>
  <c r="AF46" i="80"/>
  <c r="N48" i="80"/>
  <c r="N43" i="80"/>
  <c r="N41" i="80"/>
  <c r="N42" i="80"/>
  <c r="E41" i="80"/>
  <c r="E48" i="80"/>
  <c r="E42" i="80"/>
  <c r="E43" i="80"/>
  <c r="AI53" i="80"/>
  <c r="AI55" i="80"/>
  <c r="AI54" i="80"/>
  <c r="F45" i="80"/>
  <c r="F46" i="80"/>
  <c r="F47" i="80"/>
  <c r="Q42" i="80"/>
  <c r="Q43" i="80"/>
  <c r="Q41" i="80"/>
  <c r="Q48" i="80"/>
  <c r="X47" i="80"/>
  <c r="X45" i="80"/>
  <c r="X46" i="80"/>
  <c r="G41" i="80"/>
  <c r="G42" i="80"/>
  <c r="G43" i="80"/>
  <c r="G48" i="80"/>
  <c r="I45" i="80"/>
  <c r="I114" i="80" s="1"/>
  <c r="I46" i="80"/>
  <c r="I47" i="80"/>
  <c r="AB54" i="80"/>
  <c r="AB53" i="80"/>
  <c r="AB55" i="80"/>
  <c r="Z48" i="80"/>
  <c r="Z42" i="80"/>
  <c r="Z43" i="80"/>
  <c r="Z41" i="80"/>
  <c r="AF54" i="80"/>
  <c r="AF53" i="80"/>
  <c r="AF55" i="80"/>
  <c r="R46" i="80"/>
  <c r="R45" i="80"/>
  <c r="R47" i="80"/>
  <c r="H43" i="80"/>
  <c r="H42" i="80"/>
  <c r="H48" i="80"/>
  <c r="H41" i="80"/>
  <c r="Y43" i="80"/>
  <c r="Y42" i="80"/>
  <c r="Y41" i="80"/>
  <c r="Y48" i="80"/>
  <c r="AA43" i="80"/>
  <c r="AA42" i="80"/>
  <c r="AA48" i="80"/>
  <c r="AA41" i="80"/>
  <c r="F53" i="80"/>
  <c r="F55" i="80"/>
  <c r="F54" i="80"/>
  <c r="U43" i="80"/>
  <c r="U48" i="80"/>
  <c r="U42" i="80"/>
  <c r="U41" i="80"/>
  <c r="O43" i="80"/>
  <c r="O41" i="80"/>
  <c r="O42" i="80"/>
  <c r="O48" i="80"/>
  <c r="X55" i="80"/>
  <c r="X54" i="80"/>
  <c r="X53" i="80"/>
  <c r="L42" i="80"/>
  <c r="L41" i="80"/>
  <c r="L43" i="80"/>
  <c r="L48" i="80"/>
  <c r="X48" i="80"/>
  <c r="X43" i="80"/>
  <c r="X42" i="80"/>
  <c r="X41" i="80"/>
  <c r="G54" i="80"/>
  <c r="G55" i="80"/>
  <c r="G53" i="80"/>
  <c r="AB41" i="80"/>
  <c r="AB48" i="80"/>
  <c r="AB43" i="80"/>
  <c r="AB42" i="80"/>
  <c r="AG46" i="80"/>
  <c r="AG45" i="80"/>
  <c r="AG47" i="80"/>
  <c r="S53" i="80"/>
  <c r="S55" i="80"/>
  <c r="S54" i="80"/>
  <c r="H53" i="80"/>
  <c r="H54" i="80"/>
  <c r="H55" i="80"/>
  <c r="M48" i="80"/>
  <c r="M42" i="80"/>
  <c r="M43" i="80"/>
  <c r="M41" i="80"/>
  <c r="L53" i="80"/>
  <c r="L54" i="80"/>
  <c r="L55" i="80"/>
  <c r="AE53" i="80"/>
  <c r="AE55" i="80"/>
  <c r="AE54" i="80"/>
  <c r="E53" i="80"/>
  <c r="E55" i="80"/>
  <c r="E54" i="80"/>
  <c r="AC48" i="80"/>
  <c r="AC41" i="80"/>
  <c r="AC42" i="80"/>
  <c r="AC43" i="80"/>
  <c r="T48" i="80"/>
  <c r="W48" i="80"/>
  <c r="W43" i="80"/>
  <c r="W41" i="80"/>
  <c r="W42" i="80"/>
  <c r="AH42" i="80"/>
  <c r="AH43" i="80"/>
  <c r="AH48" i="80"/>
  <c r="AH41" i="80"/>
  <c r="AC46" i="80"/>
  <c r="AC47" i="80"/>
  <c r="AC45" i="80"/>
  <c r="AI48" i="80"/>
  <c r="AI43" i="80"/>
  <c r="AI41" i="80"/>
  <c r="AI42" i="80"/>
  <c r="U45" i="80"/>
  <c r="U47" i="80"/>
  <c r="U46" i="80"/>
  <c r="V41" i="80"/>
  <c r="V48" i="80"/>
  <c r="V43" i="80"/>
  <c r="V42" i="80"/>
  <c r="S45" i="80"/>
  <c r="S47" i="80"/>
  <c r="S46" i="80"/>
  <c r="H47" i="80"/>
  <c r="H45" i="80"/>
  <c r="H46" i="80"/>
  <c r="Y47" i="80"/>
  <c r="Y46" i="80"/>
  <c r="Y45" i="80"/>
  <c r="AH46" i="80"/>
  <c r="AH47" i="80"/>
  <c r="AH45" i="80"/>
  <c r="K46" i="80"/>
  <c r="K47" i="80"/>
  <c r="K45" i="80"/>
  <c r="K114" i="80" s="1"/>
  <c r="Y55" i="80"/>
  <c r="Y53" i="80"/>
  <c r="Y54" i="80"/>
  <c r="V55" i="80"/>
  <c r="V54" i="80"/>
  <c r="V53" i="80"/>
  <c r="AD46" i="80"/>
  <c r="AD47" i="80"/>
  <c r="AD45" i="80"/>
  <c r="J54" i="80"/>
  <c r="J53" i="80"/>
  <c r="J55" i="80"/>
  <c r="T53" i="80"/>
  <c r="T55" i="80"/>
  <c r="T54" i="80"/>
  <c r="AH53" i="80"/>
  <c r="AH54" i="80"/>
  <c r="AH55" i="80"/>
  <c r="I41" i="80"/>
  <c r="I42" i="80"/>
  <c r="I43" i="80"/>
  <c r="I48" i="80"/>
  <c r="M53" i="80"/>
  <c r="M54" i="80"/>
  <c r="M55" i="80"/>
  <c r="F41" i="80"/>
  <c r="F42" i="80"/>
  <c r="F43" i="80"/>
  <c r="F48" i="80"/>
  <c r="J47" i="80"/>
  <c r="J46" i="80"/>
  <c r="J45" i="80"/>
  <c r="W55" i="80"/>
  <c r="W54" i="80"/>
  <c r="W53" i="80"/>
  <c r="AJ48" i="80"/>
  <c r="AJ42" i="80"/>
  <c r="AJ43" i="80"/>
  <c r="AJ41" i="80"/>
  <c r="AE47" i="80"/>
  <c r="AE46" i="80"/>
  <c r="AE45" i="80"/>
  <c r="W47" i="80"/>
  <c r="W45" i="80"/>
  <c r="W46" i="80"/>
  <c r="AA47" i="80"/>
  <c r="AA46" i="80"/>
  <c r="AA45" i="80"/>
  <c r="AA114" i="80" s="1"/>
  <c r="AF41" i="80"/>
  <c r="AF48" i="80"/>
  <c r="AF43" i="80"/>
  <c r="AF42" i="80"/>
  <c r="AC55" i="80"/>
  <c r="AC53" i="80"/>
  <c r="AC54" i="80"/>
  <c r="N55" i="77"/>
  <c r="N53" i="77"/>
  <c r="N54" i="77"/>
  <c r="AH46" i="77"/>
  <c r="AH45" i="77"/>
  <c r="AH47" i="77"/>
  <c r="R47" i="77"/>
  <c r="R45" i="77"/>
  <c r="R46" i="77"/>
  <c r="AA47" i="77"/>
  <c r="AA46" i="77"/>
  <c r="AA45" i="77"/>
  <c r="W43" i="77"/>
  <c r="W48" i="77"/>
  <c r="W42" i="77"/>
  <c r="W41" i="77"/>
  <c r="N45" i="77"/>
  <c r="N46" i="77"/>
  <c r="N47" i="77"/>
  <c r="AB47" i="77"/>
  <c r="AB45" i="77"/>
  <c r="AB46" i="77"/>
  <c r="L48" i="77"/>
  <c r="L42" i="77"/>
  <c r="L43" i="77"/>
  <c r="L41" i="77"/>
  <c r="E43" i="77"/>
  <c r="E41" i="77"/>
  <c r="E110" i="77" s="1"/>
  <c r="E42" i="77"/>
  <c r="E48" i="77"/>
  <c r="Q53" i="77"/>
  <c r="Q54" i="77"/>
  <c r="Q55" i="77"/>
  <c r="N41" i="77"/>
  <c r="N43" i="77"/>
  <c r="N48" i="77"/>
  <c r="N42" i="77"/>
  <c r="AG48" i="77"/>
  <c r="AG43" i="77"/>
  <c r="AG41" i="77"/>
  <c r="AG42" i="77"/>
  <c r="F43" i="77"/>
  <c r="F42" i="77"/>
  <c r="F41" i="77"/>
  <c r="F110" i="77" s="1"/>
  <c r="F48" i="77"/>
  <c r="Y41" i="77"/>
  <c r="Y48" i="77"/>
  <c r="Y42" i="77"/>
  <c r="Y43" i="77"/>
  <c r="X48" i="77"/>
  <c r="X42" i="77"/>
  <c r="X43" i="77"/>
  <c r="X41" i="77"/>
  <c r="O54" i="77"/>
  <c r="O55" i="77"/>
  <c r="O53" i="77"/>
  <c r="S45" i="77"/>
  <c r="S46" i="77"/>
  <c r="S47" i="77"/>
  <c r="R43" i="77"/>
  <c r="R48" i="77"/>
  <c r="R42" i="77"/>
  <c r="R41" i="77"/>
  <c r="AJ45" i="77"/>
  <c r="AJ46" i="77"/>
  <c r="AJ47" i="77"/>
  <c r="J46" i="77"/>
  <c r="J45" i="77"/>
  <c r="J47" i="77"/>
  <c r="S43" i="77"/>
  <c r="S48" i="77"/>
  <c r="S42" i="77"/>
  <c r="S41" i="77"/>
  <c r="G42" i="77"/>
  <c r="G43" i="77"/>
  <c r="G41" i="77"/>
  <c r="G48" i="77"/>
  <c r="W46" i="77"/>
  <c r="W47" i="77"/>
  <c r="W45" i="77"/>
  <c r="M42" i="77"/>
  <c r="M43" i="77"/>
  <c r="M48" i="77"/>
  <c r="M41" i="77"/>
  <c r="AI41" i="77"/>
  <c r="AI42" i="77"/>
  <c r="AI48" i="77"/>
  <c r="AI43" i="77"/>
  <c r="J55" i="77"/>
  <c r="J53" i="77"/>
  <c r="J54" i="77"/>
  <c r="Y55" i="77"/>
  <c r="Y54" i="77"/>
  <c r="Y53" i="77"/>
  <c r="T45" i="77"/>
  <c r="T47" i="77"/>
  <c r="T46" i="77"/>
  <c r="L45" i="77"/>
  <c r="L47" i="77"/>
  <c r="L46" i="77"/>
  <c r="L54" i="77"/>
  <c r="L55" i="77"/>
  <c r="L53" i="77"/>
  <c r="Q41" i="77"/>
  <c r="Q48" i="77"/>
  <c r="Q43" i="77"/>
  <c r="Q42" i="77"/>
  <c r="U47" i="77"/>
  <c r="U45" i="77"/>
  <c r="U46" i="77"/>
  <c r="V43" i="77"/>
  <c r="V48" i="77"/>
  <c r="V42" i="77"/>
  <c r="V41" i="77"/>
  <c r="X55" i="77"/>
  <c r="X54" i="77"/>
  <c r="X53" i="77"/>
  <c r="H54" i="77"/>
  <c r="H53" i="77"/>
  <c r="H55" i="77"/>
  <c r="G54" i="77"/>
  <c r="G55" i="77"/>
  <c r="G53" i="77"/>
  <c r="AE46" i="77"/>
  <c r="AE47" i="77"/>
  <c r="AE45" i="77"/>
  <c r="AH55" i="77"/>
  <c r="AH54" i="77"/>
  <c r="AH53" i="77"/>
  <c r="V53" i="77"/>
  <c r="V54" i="77"/>
  <c r="V55" i="77"/>
  <c r="F54" i="77"/>
  <c r="F53" i="77"/>
  <c r="F55" i="77"/>
  <c r="P46" i="77"/>
  <c r="P45" i="77"/>
  <c r="P47" i="77"/>
  <c r="AC47" i="77"/>
  <c r="AC46" i="77"/>
  <c r="AC45" i="77"/>
  <c r="AD46" i="77"/>
  <c r="AD45" i="77"/>
  <c r="AD47" i="77"/>
  <c r="E53" i="77"/>
  <c r="E54" i="77"/>
  <c r="E55" i="77"/>
  <c r="AE42" i="77"/>
  <c r="AE41" i="77"/>
  <c r="AE43" i="77"/>
  <c r="AE48" i="77"/>
  <c r="R53" i="77"/>
  <c r="R54" i="77"/>
  <c r="R55" i="77"/>
  <c r="K46" i="77"/>
  <c r="K45" i="77"/>
  <c r="K47" i="77"/>
  <c r="AG47" i="77"/>
  <c r="AG46" i="77"/>
  <c r="AG45" i="77"/>
  <c r="U53" i="77"/>
  <c r="U54" i="77"/>
  <c r="U55" i="77"/>
  <c r="M54" i="77"/>
  <c r="M55" i="77"/>
  <c r="M53" i="77"/>
  <c r="G45" i="77"/>
  <c r="G47" i="77"/>
  <c r="G46" i="77"/>
  <c r="AE54" i="77"/>
  <c r="AE53" i="77"/>
  <c r="AE55" i="77"/>
  <c r="I55" i="77"/>
  <c r="I53" i="77"/>
  <c r="I54" i="77"/>
  <c r="I41" i="77"/>
  <c r="I110" i="77" s="1"/>
  <c r="I42" i="77"/>
  <c r="I43" i="77"/>
  <c r="I48" i="77"/>
  <c r="M45" i="77"/>
  <c r="M46" i="77"/>
  <c r="M47" i="77"/>
  <c r="AD54" i="77"/>
  <c r="AD53" i="77"/>
  <c r="AD55" i="77"/>
  <c r="AB43" i="77"/>
  <c r="AB41" i="77"/>
  <c r="AB48" i="77"/>
  <c r="AB42" i="77"/>
  <c r="AJ41" i="77"/>
  <c r="AJ42" i="77"/>
  <c r="AJ48" i="77"/>
  <c r="AJ43" i="77"/>
  <c r="AD42" i="77"/>
  <c r="AD41" i="77"/>
  <c r="AD48" i="77"/>
  <c r="AD43" i="77"/>
  <c r="Z53" i="77"/>
  <c r="Z55" i="77"/>
  <c r="Z54" i="77"/>
  <c r="H47" i="77"/>
  <c r="H45" i="77"/>
  <c r="H46" i="77"/>
  <c r="V47" i="77"/>
  <c r="V45" i="77"/>
  <c r="V46" i="77"/>
  <c r="H42" i="77"/>
  <c r="H41" i="77"/>
  <c r="H43" i="77"/>
  <c r="H48" i="77"/>
  <c r="K55" i="77"/>
  <c r="K54" i="77"/>
  <c r="K53" i="77"/>
  <c r="AH48" i="77"/>
  <c r="AH41" i="77"/>
  <c r="AH43" i="77"/>
  <c r="AH42" i="77"/>
  <c r="AI45" i="77"/>
  <c r="AI46" i="77"/>
  <c r="AI47" i="77"/>
  <c r="AA43" i="77"/>
  <c r="AA48" i="77"/>
  <c r="AA41" i="77"/>
  <c r="AA42" i="77"/>
  <c r="AG55" i="77"/>
  <c r="AG53" i="77"/>
  <c r="AG54" i="77"/>
  <c r="O42" i="77"/>
  <c r="O41" i="77"/>
  <c r="O43" i="77"/>
  <c r="O48" i="77"/>
  <c r="I46" i="77"/>
  <c r="I47" i="77"/>
  <c r="I45" i="77"/>
  <c r="O45" i="77"/>
  <c r="O46" i="77"/>
  <c r="O47" i="77"/>
  <c r="AF53" i="77"/>
  <c r="AF54" i="77"/>
  <c r="AF55" i="77"/>
  <c r="S55" i="77"/>
  <c r="S54" i="77"/>
  <c r="S53" i="77"/>
  <c r="Z47" i="77"/>
  <c r="Z51" i="77" s="1"/>
  <c r="Z46" i="77"/>
  <c r="Z45" i="77"/>
  <c r="AJ54" i="77"/>
  <c r="AJ55" i="77"/>
  <c r="AJ53" i="77"/>
  <c r="U43" i="77"/>
  <c r="U48" i="77"/>
  <c r="U42" i="77"/>
  <c r="U41" i="77"/>
  <c r="P42" i="77"/>
  <c r="P43" i="77"/>
  <c r="P48" i="77"/>
  <c r="P41" i="77"/>
  <c r="Q46" i="77"/>
  <c r="Q47" i="77"/>
  <c r="Q45" i="77"/>
  <c r="P55" i="77"/>
  <c r="P53" i="77"/>
  <c r="P54" i="77"/>
  <c r="Y45" i="77"/>
  <c r="Y46" i="77"/>
  <c r="Y47" i="77"/>
  <c r="AC41" i="77"/>
  <c r="AC48" i="77"/>
  <c r="AC43" i="77"/>
  <c r="AC42" i="77"/>
  <c r="W54" i="77"/>
  <c r="W53" i="77"/>
  <c r="W55" i="77"/>
  <c r="J41" i="77"/>
  <c r="J43" i="77"/>
  <c r="J42" i="77"/>
  <c r="J48" i="77"/>
  <c r="T55" i="77"/>
  <c r="T54" i="77"/>
  <c r="T53" i="77"/>
  <c r="AF46" i="77"/>
  <c r="AF47" i="77"/>
  <c r="AF45" i="77"/>
  <c r="AI55" i="77"/>
  <c r="AI54" i="77"/>
  <c r="AI53" i="77"/>
  <c r="X45" i="77"/>
  <c r="X47" i="77"/>
  <c r="X46" i="77"/>
  <c r="AF43" i="77"/>
  <c r="AF41" i="77"/>
  <c r="AF48" i="77"/>
  <c r="AF42" i="77"/>
  <c r="K48" i="77"/>
  <c r="K42" i="77"/>
  <c r="K41" i="77"/>
  <c r="K43" i="77"/>
  <c r="T43" i="77"/>
  <c r="T48" i="77"/>
  <c r="T42" i="77"/>
  <c r="T41" i="77"/>
  <c r="V46" i="76"/>
  <c r="V45" i="76"/>
  <c r="V47" i="76"/>
  <c r="X48" i="76"/>
  <c r="X42" i="76"/>
  <c r="X41" i="76"/>
  <c r="X43" i="76"/>
  <c r="AJ55" i="76"/>
  <c r="AJ54" i="76"/>
  <c r="AJ53" i="76"/>
  <c r="AI42" i="76"/>
  <c r="AI41" i="76"/>
  <c r="AI48" i="76"/>
  <c r="AI43" i="76"/>
  <c r="AF48" i="76"/>
  <c r="AF42" i="76"/>
  <c r="AF41" i="76"/>
  <c r="AF43" i="76"/>
  <c r="S46" i="76"/>
  <c r="S45" i="76"/>
  <c r="S47" i="76"/>
  <c r="AE46" i="76"/>
  <c r="AE47" i="76"/>
  <c r="AE45" i="76"/>
  <c r="E48" i="76"/>
  <c r="E41" i="76"/>
  <c r="E42" i="76"/>
  <c r="E43" i="76"/>
  <c r="Z55" i="76"/>
  <c r="Z54" i="76"/>
  <c r="Z53" i="76"/>
  <c r="R47" i="76"/>
  <c r="R46" i="76"/>
  <c r="R45" i="76"/>
  <c r="L53" i="76"/>
  <c r="L54" i="76"/>
  <c r="L55" i="76"/>
  <c r="T48" i="76"/>
  <c r="T43" i="76"/>
  <c r="T42" i="76"/>
  <c r="T41" i="76"/>
  <c r="K53" i="76"/>
  <c r="K54" i="76"/>
  <c r="K55" i="76"/>
  <c r="M54" i="76"/>
  <c r="M53" i="76"/>
  <c r="M55" i="76"/>
  <c r="N55" i="76"/>
  <c r="N53" i="76"/>
  <c r="N54" i="76"/>
  <c r="R43" i="76"/>
  <c r="R48" i="76"/>
  <c r="R42" i="76"/>
  <c r="R41" i="76"/>
  <c r="F48" i="76"/>
  <c r="F42" i="76"/>
  <c r="F41" i="76"/>
  <c r="F43" i="76"/>
  <c r="E46" i="76"/>
  <c r="E47" i="76"/>
  <c r="E45" i="76"/>
  <c r="W46" i="76"/>
  <c r="W47" i="76"/>
  <c r="W45" i="76"/>
  <c r="L45" i="76"/>
  <c r="L46" i="76"/>
  <c r="L47" i="76"/>
  <c r="H42" i="76"/>
  <c r="H41" i="76"/>
  <c r="H48" i="76"/>
  <c r="H43" i="76"/>
  <c r="R54" i="76"/>
  <c r="R55" i="76"/>
  <c r="R53" i="76"/>
  <c r="AF45" i="76"/>
  <c r="AF46" i="76"/>
  <c r="AF47" i="76"/>
  <c r="AF53" i="76"/>
  <c r="AF55" i="76"/>
  <c r="AF54" i="76"/>
  <c r="Z48" i="76"/>
  <c r="Z43" i="76"/>
  <c r="Z42" i="76"/>
  <c r="Z41" i="76"/>
  <c r="V53" i="76"/>
  <c r="V55" i="76"/>
  <c r="V54" i="76"/>
  <c r="Y54" i="76"/>
  <c r="Y53" i="76"/>
  <c r="Y55" i="76"/>
  <c r="M45" i="76"/>
  <c r="M46" i="76"/>
  <c r="M47" i="76"/>
  <c r="Z46" i="76"/>
  <c r="Z45" i="76"/>
  <c r="Z47" i="76"/>
  <c r="AH46" i="76"/>
  <c r="AH47" i="76"/>
  <c r="AH45" i="76"/>
  <c r="P41" i="76"/>
  <c r="P43" i="76"/>
  <c r="P48" i="76"/>
  <c r="P42" i="76"/>
  <c r="H54" i="76"/>
  <c r="H55" i="76"/>
  <c r="H53" i="76"/>
  <c r="AH53" i="76"/>
  <c r="AH54" i="76"/>
  <c r="AH55" i="76"/>
  <c r="AB45" i="76"/>
  <c r="AB46" i="76"/>
  <c r="AB47" i="76"/>
  <c r="S41" i="76"/>
  <c r="S43" i="76"/>
  <c r="S48" i="76"/>
  <c r="S42" i="76"/>
  <c r="F55" i="76"/>
  <c r="F54" i="76"/>
  <c r="F53" i="76"/>
  <c r="S55" i="76"/>
  <c r="S53" i="76"/>
  <c r="S54" i="76"/>
  <c r="N47" i="76"/>
  <c r="N46" i="76"/>
  <c r="N45" i="76"/>
  <c r="P47" i="76"/>
  <c r="P46" i="76"/>
  <c r="P45" i="76"/>
  <c r="AE42" i="76"/>
  <c r="AE43" i="76"/>
  <c r="AE48" i="76"/>
  <c r="AE41" i="76"/>
  <c r="U53" i="76"/>
  <c r="U55" i="76"/>
  <c r="U54" i="76"/>
  <c r="K48" i="76"/>
  <c r="K42" i="76"/>
  <c r="K43" i="76"/>
  <c r="K41" i="76"/>
  <c r="AE54" i="76"/>
  <c r="AE53" i="76"/>
  <c r="AE55" i="76"/>
  <c r="K45" i="76"/>
  <c r="K46" i="76"/>
  <c r="K47" i="76"/>
  <c r="W48" i="76"/>
  <c r="W43" i="76"/>
  <c r="W42" i="76"/>
  <c r="W41" i="76"/>
  <c r="T55" i="76"/>
  <c r="T54" i="76"/>
  <c r="T53" i="76"/>
  <c r="V48" i="76"/>
  <c r="V42" i="76"/>
  <c r="V43" i="76"/>
  <c r="V41" i="76"/>
  <c r="Q53" i="76"/>
  <c r="Q54" i="76"/>
  <c r="Q55" i="76"/>
  <c r="Q46" i="76"/>
  <c r="Q45" i="76"/>
  <c r="Q47" i="76"/>
  <c r="G54" i="76"/>
  <c r="G53" i="76"/>
  <c r="G55" i="76"/>
  <c r="U43" i="76"/>
  <c r="U48" i="76"/>
  <c r="U42" i="76"/>
  <c r="U41" i="76"/>
  <c r="H46" i="76"/>
  <c r="H47" i="76"/>
  <c r="H45" i="76"/>
  <c r="AG45" i="76"/>
  <c r="AG47" i="76"/>
  <c r="AG46" i="76"/>
  <c r="I53" i="76"/>
  <c r="I55" i="76"/>
  <c r="I54" i="76"/>
  <c r="G46" i="76"/>
  <c r="G45" i="76"/>
  <c r="G47" i="76"/>
  <c r="AD47" i="76"/>
  <c r="AD46" i="76"/>
  <c r="AD45" i="76"/>
  <c r="X54" i="76"/>
  <c r="X53" i="76"/>
  <c r="X55" i="76"/>
  <c r="AC47" i="76"/>
  <c r="AC45" i="76"/>
  <c r="AC46" i="76"/>
  <c r="AI54" i="76"/>
  <c r="AI55" i="76"/>
  <c r="AI53" i="76"/>
  <c r="AJ43" i="76"/>
  <c r="AJ41" i="76"/>
  <c r="AJ48" i="76"/>
  <c r="AJ42" i="76"/>
  <c r="O47" i="76"/>
  <c r="O46" i="76"/>
  <c r="O45" i="76"/>
  <c r="E53" i="76"/>
  <c r="E54" i="76"/>
  <c r="E55" i="76"/>
  <c r="Q41" i="76"/>
  <c r="Q43" i="76"/>
  <c r="Q48" i="76"/>
  <c r="Q42" i="76"/>
  <c r="M42" i="76"/>
  <c r="M48" i="76"/>
  <c r="M43" i="76"/>
  <c r="M41" i="76"/>
  <c r="AB48" i="76"/>
  <c r="AB42" i="76"/>
  <c r="AB41" i="76"/>
  <c r="AB43" i="76"/>
  <c r="W55" i="76"/>
  <c r="W53" i="76"/>
  <c r="W54" i="76"/>
  <c r="AA43" i="76"/>
  <c r="AA42" i="76"/>
  <c r="AA41" i="76"/>
  <c r="AA48" i="76"/>
  <c r="AA46" i="76"/>
  <c r="AA47" i="76"/>
  <c r="AA45" i="76"/>
  <c r="G48" i="76"/>
  <c r="G42" i="76"/>
  <c r="G43" i="76"/>
  <c r="G41" i="76"/>
  <c r="J42" i="76"/>
  <c r="J48" i="76"/>
  <c r="J43" i="76"/>
  <c r="J41" i="76"/>
  <c r="AG42" i="76"/>
  <c r="AG41" i="76"/>
  <c r="AG48" i="76"/>
  <c r="AG43" i="76"/>
  <c r="L48" i="76"/>
  <c r="S45" i="75"/>
  <c r="S46" i="75"/>
  <c r="S47" i="75"/>
  <c r="I42" i="75"/>
  <c r="I48" i="75"/>
  <c r="I41" i="75"/>
  <c r="I43" i="75"/>
  <c r="R45" i="75"/>
  <c r="R46" i="75"/>
  <c r="R47" i="75"/>
  <c r="AI47" i="75"/>
  <c r="AI46" i="75"/>
  <c r="AI45" i="75"/>
  <c r="AA42" i="75"/>
  <c r="AA41" i="75"/>
  <c r="AA48" i="75"/>
  <c r="AA43" i="75"/>
  <c r="Y45" i="75"/>
  <c r="Y47" i="75"/>
  <c r="Y46" i="75"/>
  <c r="AF43" i="75"/>
  <c r="AF42" i="75"/>
  <c r="AF48" i="75"/>
  <c r="AF41" i="75"/>
  <c r="R53" i="75"/>
  <c r="R54" i="75"/>
  <c r="R55" i="75"/>
  <c r="K46" i="75"/>
  <c r="K45" i="75"/>
  <c r="K47" i="75"/>
  <c r="T53" i="75"/>
  <c r="T54" i="75"/>
  <c r="T55" i="75"/>
  <c r="U46" i="75"/>
  <c r="U45" i="75"/>
  <c r="U47" i="75"/>
  <c r="V49" i="75"/>
  <c r="AE45" i="75"/>
  <c r="AE46" i="75"/>
  <c r="AE47" i="75"/>
  <c r="W54" i="75"/>
  <c r="W53" i="75"/>
  <c r="W55" i="75"/>
  <c r="P47" i="75"/>
  <c r="P46" i="75"/>
  <c r="P45" i="75"/>
  <c r="I54" i="75"/>
  <c r="I53" i="75"/>
  <c r="I55" i="75"/>
  <c r="H53" i="75"/>
  <c r="H55" i="75"/>
  <c r="H54" i="75"/>
  <c r="O48" i="75"/>
  <c r="O43" i="75"/>
  <c r="O41" i="75"/>
  <c r="O42" i="75"/>
  <c r="AI48" i="75"/>
  <c r="AI41" i="75"/>
  <c r="AI43" i="75"/>
  <c r="AI42" i="75"/>
  <c r="AH48" i="75"/>
  <c r="AH41" i="75"/>
  <c r="AH43" i="75"/>
  <c r="AH42" i="75"/>
  <c r="N48" i="75"/>
  <c r="N41" i="75"/>
  <c r="N110" i="75" s="1"/>
  <c r="N43" i="75"/>
  <c r="N42" i="75"/>
  <c r="AB42" i="75"/>
  <c r="AB41" i="75"/>
  <c r="AB48" i="75"/>
  <c r="AB43" i="75"/>
  <c r="T42" i="75"/>
  <c r="T43" i="75"/>
  <c r="T41" i="75"/>
  <c r="T48" i="75"/>
  <c r="S43" i="75"/>
  <c r="S42" i="75"/>
  <c r="S41" i="75"/>
  <c r="S48" i="75"/>
  <c r="R41" i="75"/>
  <c r="R43" i="75"/>
  <c r="R42" i="75"/>
  <c r="R48" i="75"/>
  <c r="V53" i="75"/>
  <c r="V54" i="75"/>
  <c r="V55" i="75"/>
  <c r="U54" i="75"/>
  <c r="U53" i="75"/>
  <c r="U55" i="75"/>
  <c r="AI55" i="75"/>
  <c r="AI54" i="75"/>
  <c r="AI53" i="75"/>
  <c r="W47" i="75"/>
  <c r="W46" i="75"/>
  <c r="W45" i="75"/>
  <c r="X45" i="75"/>
  <c r="X47" i="75"/>
  <c r="X46" i="75"/>
  <c r="I46" i="75"/>
  <c r="I45" i="75"/>
  <c r="I47" i="75"/>
  <c r="W48" i="75"/>
  <c r="AG42" i="75"/>
  <c r="AG48" i="75"/>
  <c r="AG41" i="75"/>
  <c r="AG110" i="75" s="1"/>
  <c r="AG43" i="75"/>
  <c r="AE42" i="75"/>
  <c r="AE48" i="75"/>
  <c r="AE41" i="75"/>
  <c r="AE43" i="75"/>
  <c r="Q53" i="75"/>
  <c r="Q55" i="75"/>
  <c r="Q54" i="75"/>
  <c r="AJ46" i="75"/>
  <c r="AJ47" i="75"/>
  <c r="AJ45" i="75"/>
  <c r="G53" i="75"/>
  <c r="G55" i="75"/>
  <c r="G54" i="75"/>
  <c r="AF46" i="75"/>
  <c r="AF47" i="75"/>
  <c r="AF45" i="75"/>
  <c r="Q41" i="75"/>
  <c r="Q43" i="75"/>
  <c r="Q42" i="75"/>
  <c r="Q48" i="75"/>
  <c r="M41" i="75"/>
  <c r="M43" i="75"/>
  <c r="M48" i="75"/>
  <c r="M42" i="75"/>
  <c r="AD45" i="75"/>
  <c r="AD46" i="75"/>
  <c r="AD47" i="75"/>
  <c r="F55" i="75"/>
  <c r="F54" i="75"/>
  <c r="F53" i="75"/>
  <c r="AF55" i="75"/>
  <c r="AF54" i="75"/>
  <c r="AF53" i="75"/>
  <c r="O54" i="75"/>
  <c r="O55" i="75"/>
  <c r="O53" i="75"/>
  <c r="O47" i="75"/>
  <c r="O46" i="75"/>
  <c r="O45" i="75"/>
  <c r="AE53" i="75"/>
  <c r="AE55" i="75"/>
  <c r="AE54" i="75"/>
  <c r="X48" i="75"/>
  <c r="AJ48" i="75"/>
  <c r="Y53" i="75"/>
  <c r="Y55" i="75"/>
  <c r="Y54" i="75"/>
  <c r="AD41" i="75"/>
  <c r="AD42" i="75"/>
  <c r="AD48" i="75"/>
  <c r="AD43" i="75"/>
  <c r="T46" i="75"/>
  <c r="T45" i="75"/>
  <c r="T47" i="75"/>
  <c r="AG46" i="75"/>
  <c r="AG47" i="75"/>
  <c r="AG45" i="75"/>
  <c r="L41" i="75"/>
  <c r="L43" i="75"/>
  <c r="L48" i="75"/>
  <c r="L42" i="75"/>
  <c r="E45" i="75"/>
  <c r="E46" i="75"/>
  <c r="E47" i="75"/>
  <c r="X55" i="75"/>
  <c r="X54" i="75"/>
  <c r="X53" i="75"/>
  <c r="E55" i="75"/>
  <c r="E54" i="75"/>
  <c r="E53" i="75"/>
  <c r="Q47" i="75"/>
  <c r="Q45" i="75"/>
  <c r="Q46" i="75"/>
  <c r="Z43" i="75"/>
  <c r="Z42" i="75"/>
  <c r="Z41" i="75"/>
  <c r="Z48" i="75"/>
  <c r="AH47" i="75"/>
  <c r="AH46" i="75"/>
  <c r="AH45" i="75"/>
  <c r="P48" i="75"/>
  <c r="P43" i="75"/>
  <c r="P42" i="75"/>
  <c r="P41" i="75"/>
  <c r="J46" i="75"/>
  <c r="J45" i="75"/>
  <c r="J47" i="75"/>
  <c r="L46" i="75"/>
  <c r="L45" i="75"/>
  <c r="L47" i="75"/>
  <c r="S53" i="75"/>
  <c r="S54" i="75"/>
  <c r="S55" i="75"/>
  <c r="AA55" i="75"/>
  <c r="AA54" i="75"/>
  <c r="AA53" i="75"/>
  <c r="AJ55" i="75"/>
  <c r="AJ54" i="75"/>
  <c r="AJ53" i="75"/>
  <c r="K48" i="75"/>
  <c r="N42" i="74"/>
  <c r="N41" i="74"/>
  <c r="N48" i="74"/>
  <c r="N43" i="74"/>
  <c r="Y41" i="74"/>
  <c r="Y42" i="74"/>
  <c r="Y48" i="74"/>
  <c r="Y43" i="74"/>
  <c r="AC45" i="74"/>
  <c r="AC46" i="74"/>
  <c r="AC47" i="74"/>
  <c r="AE46" i="74"/>
  <c r="AE45" i="74"/>
  <c r="AE47" i="74"/>
  <c r="P55" i="74"/>
  <c r="P54" i="74"/>
  <c r="P53" i="74"/>
  <c r="I43" i="74"/>
  <c r="I48" i="74"/>
  <c r="I41" i="74"/>
  <c r="I42" i="74"/>
  <c r="O45" i="74"/>
  <c r="O47" i="74"/>
  <c r="O46" i="74"/>
  <c r="O115" i="74" s="1"/>
  <c r="L46" i="74"/>
  <c r="L115" i="74" s="1"/>
  <c r="L45" i="74"/>
  <c r="L47" i="74"/>
  <c r="AG48" i="74"/>
  <c r="AG42" i="74"/>
  <c r="AG43" i="74"/>
  <c r="AG41" i="74"/>
  <c r="V41" i="74"/>
  <c r="V43" i="74"/>
  <c r="V42" i="74"/>
  <c r="V48" i="74"/>
  <c r="R43" i="74"/>
  <c r="R41" i="74"/>
  <c r="R48" i="74"/>
  <c r="R42" i="74"/>
  <c r="J48" i="74"/>
  <c r="J43" i="74"/>
  <c r="J41" i="74"/>
  <c r="J42" i="74"/>
  <c r="L42" i="74"/>
  <c r="L48" i="74"/>
  <c r="L43" i="74"/>
  <c r="L41" i="74"/>
  <c r="W43" i="74"/>
  <c r="W41" i="74"/>
  <c r="W42" i="74"/>
  <c r="W48" i="74"/>
  <c r="AH48" i="74"/>
  <c r="AH41" i="74"/>
  <c r="AH42" i="74"/>
  <c r="AH43" i="74"/>
  <c r="AH51" i="74" s="1"/>
  <c r="I46" i="74"/>
  <c r="I45" i="74"/>
  <c r="I47" i="74"/>
  <c r="AJ42" i="74"/>
  <c r="AJ48" i="74"/>
  <c r="AJ43" i="74"/>
  <c r="AJ41" i="74"/>
  <c r="AE43" i="74"/>
  <c r="AE41" i="74"/>
  <c r="AE48" i="74"/>
  <c r="AE42" i="74"/>
  <c r="T47" i="74"/>
  <c r="T45" i="74"/>
  <c r="T46" i="74"/>
  <c r="T115" i="74" s="1"/>
  <c r="K47" i="74"/>
  <c r="K46" i="74"/>
  <c r="K45" i="74"/>
  <c r="Q42" i="74"/>
  <c r="Q43" i="74"/>
  <c r="Q41" i="74"/>
  <c r="Q48" i="74"/>
  <c r="V47" i="74"/>
  <c r="V45" i="74"/>
  <c r="V46" i="74"/>
  <c r="S41" i="74"/>
  <c r="S43" i="74"/>
  <c r="S48" i="74"/>
  <c r="S42" i="74"/>
  <c r="H55" i="74"/>
  <c r="H53" i="74"/>
  <c r="H54" i="74"/>
  <c r="AG45" i="74"/>
  <c r="AG47" i="74"/>
  <c r="AG46" i="74"/>
  <c r="E43" i="74"/>
  <c r="E48" i="74"/>
  <c r="E41" i="74"/>
  <c r="E42" i="74"/>
  <c r="J47" i="74"/>
  <c r="J46" i="74"/>
  <c r="J45" i="74"/>
  <c r="S55" i="74"/>
  <c r="S53" i="74"/>
  <c r="S54" i="74"/>
  <c r="J53" i="74"/>
  <c r="J55" i="74"/>
  <c r="J54" i="74"/>
  <c r="M47" i="74"/>
  <c r="M46" i="74"/>
  <c r="M45" i="74"/>
  <c r="AD53" i="74"/>
  <c r="AD54" i="74"/>
  <c r="AD55" i="74"/>
  <c r="U55" i="74"/>
  <c r="U53" i="74"/>
  <c r="U54" i="74"/>
  <c r="Y46" i="74"/>
  <c r="Y47" i="74"/>
  <c r="Y45" i="74"/>
  <c r="M48" i="74"/>
  <c r="AF53" i="74"/>
  <c r="AF54" i="74"/>
  <c r="AF55" i="74"/>
  <c r="N46" i="74"/>
  <c r="N45" i="74"/>
  <c r="N47" i="74"/>
  <c r="AI48" i="74"/>
  <c r="AI41" i="74"/>
  <c r="AI42" i="74"/>
  <c r="AI43" i="74"/>
  <c r="Z45" i="74"/>
  <c r="Z46" i="74"/>
  <c r="Z47" i="74"/>
  <c r="AD48" i="74"/>
  <c r="AD41" i="74"/>
  <c r="AD42" i="74"/>
  <c r="AD43" i="74"/>
  <c r="Z48" i="74"/>
  <c r="P42" i="74"/>
  <c r="P41" i="74"/>
  <c r="P48" i="74"/>
  <c r="P43" i="74"/>
  <c r="H43" i="74"/>
  <c r="H48" i="74"/>
  <c r="H41" i="74"/>
  <c r="H42" i="74"/>
  <c r="T43" i="74"/>
  <c r="T41" i="74"/>
  <c r="T48" i="74"/>
  <c r="T42" i="74"/>
  <c r="O48" i="74"/>
  <c r="AB54" i="74"/>
  <c r="AB53" i="74"/>
  <c r="AB55" i="74"/>
  <c r="AF43" i="74"/>
  <c r="AF48" i="74"/>
  <c r="AF41" i="74"/>
  <c r="AF42" i="74"/>
  <c r="AC48" i="74"/>
  <c r="AA46" i="74"/>
  <c r="AA45" i="74"/>
  <c r="AA47" i="74"/>
  <c r="AB45" i="74"/>
  <c r="AB46" i="74"/>
  <c r="AB47" i="74"/>
  <c r="U41" i="74"/>
  <c r="U43" i="74"/>
  <c r="U42" i="74"/>
  <c r="U48" i="74"/>
  <c r="W54" i="73"/>
  <c r="W41" i="73"/>
  <c r="AG41" i="73"/>
  <c r="AG48" i="73"/>
  <c r="AG42" i="73"/>
  <c r="AG43" i="73"/>
  <c r="AA53" i="73"/>
  <c r="AA55" i="73"/>
  <c r="AA54" i="73"/>
  <c r="Y46" i="73"/>
  <c r="Y45" i="73"/>
  <c r="Y47" i="73"/>
  <c r="AB53" i="73"/>
  <c r="AB55" i="73"/>
  <c r="AB54" i="73"/>
  <c r="Y48" i="73"/>
  <c r="Y42" i="73"/>
  <c r="Y41" i="73"/>
  <c r="Y43" i="73"/>
  <c r="Q46" i="73"/>
  <c r="Q47" i="73"/>
  <c r="Q45" i="73"/>
  <c r="F45" i="73"/>
  <c r="F46" i="73"/>
  <c r="F47" i="73"/>
  <c r="AD54" i="73"/>
  <c r="AD53" i="73"/>
  <c r="AD55" i="73"/>
  <c r="O41" i="73"/>
  <c r="O43" i="73"/>
  <c r="O48" i="73"/>
  <c r="O42" i="73"/>
  <c r="E53" i="73"/>
  <c r="E54" i="73"/>
  <c r="E55" i="73"/>
  <c r="AE42" i="73"/>
  <c r="AE48" i="73"/>
  <c r="AE41" i="73"/>
  <c r="AE43" i="73"/>
  <c r="AI55" i="73"/>
  <c r="AI54" i="73"/>
  <c r="AI53" i="73"/>
  <c r="T46" i="73"/>
  <c r="T45" i="73"/>
  <c r="T47" i="73"/>
  <c r="Z42" i="73"/>
  <c r="Z41" i="73"/>
  <c r="Z48" i="73"/>
  <c r="Z43" i="73"/>
  <c r="I42" i="73"/>
  <c r="I43" i="73"/>
  <c r="I48" i="73"/>
  <c r="I41" i="73"/>
  <c r="I110" i="73" s="1"/>
  <c r="O54" i="73"/>
  <c r="O55" i="73"/>
  <c r="O53" i="73"/>
  <c r="AE53" i="73"/>
  <c r="AE54" i="73"/>
  <c r="AE55" i="73"/>
  <c r="L47" i="73"/>
  <c r="L46" i="73"/>
  <c r="L45" i="73"/>
  <c r="R43" i="73"/>
  <c r="R42" i="73"/>
  <c r="R41" i="73"/>
  <c r="R48" i="73"/>
  <c r="AB45" i="73"/>
  <c r="AB46" i="73"/>
  <c r="AB47" i="73"/>
  <c r="U43" i="73"/>
  <c r="U48" i="73"/>
  <c r="U42" i="73"/>
  <c r="U41" i="73"/>
  <c r="AA45" i="73"/>
  <c r="AA46" i="73"/>
  <c r="AA47" i="73"/>
  <c r="H54" i="73"/>
  <c r="H53" i="73"/>
  <c r="H55" i="73"/>
  <c r="X54" i="73"/>
  <c r="X55" i="73"/>
  <c r="X53" i="73"/>
  <c r="W46" i="73"/>
  <c r="W47" i="73"/>
  <c r="W45" i="73"/>
  <c r="AC43" i="73"/>
  <c r="AC48" i="73"/>
  <c r="AC41" i="73"/>
  <c r="AC42" i="73"/>
  <c r="T48" i="73"/>
  <c r="T42" i="73"/>
  <c r="T43" i="73"/>
  <c r="T41" i="73"/>
  <c r="Z53" i="73"/>
  <c r="Z55" i="73"/>
  <c r="Z54" i="73"/>
  <c r="AF48" i="73"/>
  <c r="AF42" i="73"/>
  <c r="AF43" i="73"/>
  <c r="AF41" i="73"/>
  <c r="AF110" i="73" s="1"/>
  <c r="G43" i="73"/>
  <c r="G42" i="73"/>
  <c r="G48" i="73"/>
  <c r="G41" i="73"/>
  <c r="P47" i="73"/>
  <c r="P45" i="73"/>
  <c r="P46" i="73"/>
  <c r="AE45" i="73"/>
  <c r="AE47" i="73"/>
  <c r="AE46" i="73"/>
  <c r="T55" i="73"/>
  <c r="T54" i="73"/>
  <c r="T53" i="73"/>
  <c r="AH47" i="73"/>
  <c r="AH46" i="73"/>
  <c r="AH45" i="73"/>
  <c r="K41" i="73"/>
  <c r="K42" i="73"/>
  <c r="K48" i="73"/>
  <c r="K43" i="73"/>
  <c r="V48" i="73"/>
  <c r="V42" i="73"/>
  <c r="V41" i="73"/>
  <c r="V43" i="73"/>
  <c r="V51" i="73" s="1"/>
  <c r="J45" i="73"/>
  <c r="J47" i="73"/>
  <c r="J46" i="73"/>
  <c r="J55" i="73"/>
  <c r="J54" i="73"/>
  <c r="J53" i="73"/>
  <c r="O47" i="73"/>
  <c r="O45" i="73"/>
  <c r="O46" i="73"/>
  <c r="AD43" i="73"/>
  <c r="AD48" i="73"/>
  <c r="AD41" i="73"/>
  <c r="AD42" i="73"/>
  <c r="L41" i="73"/>
  <c r="L48" i="73"/>
  <c r="L42" i="73"/>
  <c r="L43" i="73"/>
  <c r="U54" i="73"/>
  <c r="U55" i="73"/>
  <c r="U53" i="73"/>
  <c r="Z45" i="73"/>
  <c r="Z46" i="73"/>
  <c r="Z47" i="73"/>
  <c r="H43" i="73"/>
  <c r="H48" i="73"/>
  <c r="H41" i="73"/>
  <c r="H110" i="73" s="1"/>
  <c r="H42" i="73"/>
  <c r="I45" i="73"/>
  <c r="I47" i="73"/>
  <c r="I46" i="73"/>
  <c r="AC45" i="73"/>
  <c r="AC47" i="73"/>
  <c r="AC46" i="73"/>
  <c r="K53" i="73"/>
  <c r="K55" i="73"/>
  <c r="K54" i="73"/>
  <c r="P55" i="73"/>
  <c r="P54" i="73"/>
  <c r="P53" i="73"/>
  <c r="X48" i="73"/>
  <c r="X42" i="73"/>
  <c r="X41" i="73"/>
  <c r="X43" i="73"/>
  <c r="V54" i="73"/>
  <c r="V55" i="73"/>
  <c r="V53" i="73"/>
  <c r="AC54" i="73"/>
  <c r="AC53" i="73"/>
  <c r="AC55" i="73"/>
  <c r="AA48" i="73"/>
  <c r="AA42" i="73"/>
  <c r="AA41" i="73"/>
  <c r="AA43" i="73"/>
  <c r="AG53" i="73"/>
  <c r="AG55" i="73"/>
  <c r="AG54" i="73"/>
  <c r="W48" i="73"/>
  <c r="E45" i="73"/>
  <c r="E46" i="73"/>
  <c r="E47" i="73"/>
  <c r="AB42" i="73"/>
  <c r="AB41" i="73"/>
  <c r="AB43" i="73"/>
  <c r="AB48" i="73"/>
  <c r="AF55" i="73"/>
  <c r="AF54" i="73"/>
  <c r="AF53" i="73"/>
  <c r="R54" i="73"/>
  <c r="R53" i="73"/>
  <c r="R55" i="73"/>
  <c r="J48" i="73"/>
  <c r="J41" i="73"/>
  <c r="J110" i="73" s="1"/>
  <c r="J43" i="73"/>
  <c r="J42" i="73"/>
  <c r="N55" i="73"/>
  <c r="N53" i="73"/>
  <c r="N54" i="73"/>
  <c r="Q48" i="73"/>
  <c r="G53" i="73"/>
  <c r="G54" i="73"/>
  <c r="G55" i="73"/>
  <c r="E48" i="73"/>
  <c r="E42" i="73"/>
  <c r="E41" i="73"/>
  <c r="E43" i="73"/>
  <c r="Y53" i="73"/>
  <c r="Y55" i="73"/>
  <c r="Y54" i="73"/>
  <c r="AD45" i="73"/>
  <c r="AD47" i="73"/>
  <c r="AD46" i="73"/>
  <c r="AJ55" i="73"/>
  <c r="AJ53" i="73"/>
  <c r="AJ54" i="73"/>
  <c r="S46" i="73"/>
  <c r="S45" i="73"/>
  <c r="S47" i="73"/>
  <c r="AH55" i="73"/>
  <c r="AH54" i="73"/>
  <c r="AH53" i="73"/>
  <c r="X47" i="73"/>
  <c r="X45" i="73"/>
  <c r="X46" i="73"/>
  <c r="F53" i="73"/>
  <c r="F54" i="73"/>
  <c r="F55" i="73"/>
  <c r="G45" i="73"/>
  <c r="G47" i="73"/>
  <c r="G46" i="73"/>
  <c r="F42" i="73"/>
  <c r="F41" i="73"/>
  <c r="F43" i="73"/>
  <c r="F48" i="73"/>
  <c r="S41" i="73"/>
  <c r="S48" i="73"/>
  <c r="S42" i="73"/>
  <c r="S43" i="73"/>
  <c r="H45" i="73"/>
  <c r="H47" i="73"/>
  <c r="H46" i="73"/>
  <c r="Q54" i="73"/>
  <c r="Q53" i="73"/>
  <c r="Q55" i="73"/>
  <c r="AI46" i="72"/>
  <c r="AI45" i="72"/>
  <c r="AI47" i="72"/>
  <c r="Y47" i="72"/>
  <c r="Y45" i="72"/>
  <c r="Y46" i="72"/>
  <c r="AF43" i="72"/>
  <c r="AF42" i="72"/>
  <c r="AF48" i="72"/>
  <c r="AF41" i="72"/>
  <c r="AI48" i="72"/>
  <c r="R53" i="72"/>
  <c r="R55" i="72"/>
  <c r="R54" i="72"/>
  <c r="K47" i="72"/>
  <c r="K45" i="72"/>
  <c r="K46" i="72"/>
  <c r="T53" i="72"/>
  <c r="T54" i="72"/>
  <c r="T55" i="72"/>
  <c r="U46" i="72"/>
  <c r="U45" i="72"/>
  <c r="U47" i="72"/>
  <c r="Z53" i="72"/>
  <c r="Z55" i="72"/>
  <c r="Z54" i="72"/>
  <c r="S53" i="72"/>
  <c r="S55" i="72"/>
  <c r="S54" i="72"/>
  <c r="AA53" i="72"/>
  <c r="AA55" i="72"/>
  <c r="AA54" i="72"/>
  <c r="Y43" i="72"/>
  <c r="Y48" i="72"/>
  <c r="Y42" i="72"/>
  <c r="Y41" i="72"/>
  <c r="X55" i="72"/>
  <c r="X54" i="72"/>
  <c r="X53" i="72"/>
  <c r="H47" i="72"/>
  <c r="H45" i="72"/>
  <c r="H46" i="72"/>
  <c r="I42" i="72"/>
  <c r="I48" i="72"/>
  <c r="I41" i="72"/>
  <c r="I43" i="72"/>
  <c r="U54" i="72"/>
  <c r="U53" i="72"/>
  <c r="U55" i="72"/>
  <c r="U43" i="72"/>
  <c r="U41" i="72"/>
  <c r="U42" i="72"/>
  <c r="U48" i="72"/>
  <c r="R41" i="72"/>
  <c r="R48" i="72"/>
  <c r="R43" i="72"/>
  <c r="R42" i="72"/>
  <c r="K54" i="72"/>
  <c r="K55" i="72"/>
  <c r="K53" i="72"/>
  <c r="E55" i="72"/>
  <c r="E53" i="72"/>
  <c r="E54" i="72"/>
  <c r="I53" i="72"/>
  <c r="I55" i="72"/>
  <c r="I54" i="72"/>
  <c r="AD53" i="72"/>
  <c r="AD55" i="72"/>
  <c r="AD54" i="72"/>
  <c r="X43" i="72"/>
  <c r="X48" i="72"/>
  <c r="X41" i="72"/>
  <c r="X42" i="72"/>
  <c r="N48" i="72"/>
  <c r="N41" i="72"/>
  <c r="N43" i="72"/>
  <c r="N42" i="72"/>
  <c r="T42" i="72"/>
  <c r="T43" i="72"/>
  <c r="T41" i="72"/>
  <c r="T48" i="72"/>
  <c r="M47" i="72"/>
  <c r="M46" i="72"/>
  <c r="M45" i="72"/>
  <c r="W47" i="72"/>
  <c r="W46" i="72"/>
  <c r="W45" i="72"/>
  <c r="X45" i="72"/>
  <c r="X47" i="72"/>
  <c r="X46" i="72"/>
  <c r="I46" i="72"/>
  <c r="I47" i="72"/>
  <c r="I45" i="72"/>
  <c r="AC45" i="72"/>
  <c r="AC47" i="72"/>
  <c r="AC46" i="72"/>
  <c r="AJ46" i="72"/>
  <c r="AJ47" i="72"/>
  <c r="AJ45" i="72"/>
  <c r="G53" i="72"/>
  <c r="G55" i="72"/>
  <c r="G54" i="72"/>
  <c r="AF46" i="72"/>
  <c r="AF45" i="72"/>
  <c r="AF47" i="72"/>
  <c r="G47" i="72"/>
  <c r="G45" i="72"/>
  <c r="G46" i="72"/>
  <c r="AC42" i="72"/>
  <c r="AC48" i="72"/>
  <c r="AC41" i="72"/>
  <c r="AC43" i="72"/>
  <c r="AA45" i="72"/>
  <c r="AA46" i="72"/>
  <c r="AA47" i="72"/>
  <c r="P48" i="72"/>
  <c r="P43" i="72"/>
  <c r="P42" i="72"/>
  <c r="P41" i="72"/>
  <c r="N46" i="72"/>
  <c r="N47" i="72"/>
  <c r="N45" i="72"/>
  <c r="S48" i="72"/>
  <c r="S42" i="72"/>
  <c r="S41" i="72"/>
  <c r="S43" i="72"/>
  <c r="H53" i="72"/>
  <c r="H55" i="72"/>
  <c r="H54" i="72"/>
  <c r="T46" i="72"/>
  <c r="T45" i="72"/>
  <c r="T47" i="72"/>
  <c r="Z43" i="72"/>
  <c r="Z42" i="72"/>
  <c r="Z41" i="72"/>
  <c r="Z48" i="72"/>
  <c r="AB45" i="72"/>
  <c r="AB46" i="72"/>
  <c r="AB47" i="72"/>
  <c r="J46" i="72"/>
  <c r="J45" i="72"/>
  <c r="J47" i="72"/>
  <c r="L45" i="72"/>
  <c r="L47" i="72"/>
  <c r="L46" i="72"/>
  <c r="AJ55" i="72"/>
  <c r="AJ54" i="72"/>
  <c r="AJ53" i="72"/>
  <c r="L54" i="72"/>
  <c r="L55" i="72"/>
  <c r="L53" i="72"/>
  <c r="AA42" i="72"/>
  <c r="AA41" i="72"/>
  <c r="AA43" i="72"/>
  <c r="AA48" i="72"/>
  <c r="V46" i="72"/>
  <c r="V45" i="72"/>
  <c r="V47" i="72"/>
  <c r="E42" i="72"/>
  <c r="E41" i="72"/>
  <c r="E48" i="72"/>
  <c r="E43" i="72"/>
  <c r="R45" i="72"/>
  <c r="R46" i="72"/>
  <c r="R47" i="72"/>
  <c r="W43" i="72"/>
  <c r="W41" i="72"/>
  <c r="W42" i="72"/>
  <c r="W48" i="72"/>
  <c r="F45" i="72"/>
  <c r="F47" i="72"/>
  <c r="F46" i="72"/>
  <c r="AH47" i="72"/>
  <c r="AH46" i="72"/>
  <c r="AH45" i="72"/>
  <c r="Z47" i="72"/>
  <c r="Z45" i="72"/>
  <c r="Z46" i="72"/>
  <c r="H41" i="72"/>
  <c r="H42" i="72"/>
  <c r="H48" i="72"/>
  <c r="H43" i="72"/>
  <c r="O48" i="72"/>
  <c r="O43" i="72"/>
  <c r="O42" i="72"/>
  <c r="O41" i="72"/>
  <c r="AB53" i="72"/>
  <c r="AB55" i="72"/>
  <c r="AB54" i="72"/>
  <c r="AB42" i="72"/>
  <c r="AB48" i="72"/>
  <c r="AB43" i="72"/>
  <c r="AB41" i="72"/>
  <c r="AB110" i="72" s="1"/>
  <c r="W53" i="72"/>
  <c r="W55" i="72"/>
  <c r="W54" i="72"/>
  <c r="F55" i="72"/>
  <c r="F54" i="72"/>
  <c r="F53" i="72"/>
  <c r="AF55" i="72"/>
  <c r="AF53" i="72"/>
  <c r="AF54" i="72"/>
  <c r="O54" i="72"/>
  <c r="O55" i="72"/>
  <c r="O53" i="72"/>
  <c r="Q41" i="72"/>
  <c r="Q48" i="72"/>
  <c r="Q43" i="72"/>
  <c r="Q42" i="72"/>
  <c r="M41" i="72"/>
  <c r="M48" i="72"/>
  <c r="M42" i="72"/>
  <c r="M43" i="72"/>
  <c r="E45" i="72"/>
  <c r="E47" i="72"/>
  <c r="E46" i="72"/>
  <c r="AE53" i="72"/>
  <c r="AE55" i="72"/>
  <c r="AE54" i="72"/>
  <c r="M55" i="72"/>
  <c r="M54" i="72"/>
  <c r="M53" i="72"/>
  <c r="AH48" i="72"/>
  <c r="AH41" i="72"/>
  <c r="AH42" i="72"/>
  <c r="AH43" i="72"/>
  <c r="J54" i="72"/>
  <c r="J55" i="72"/>
  <c r="J53" i="72"/>
  <c r="F42" i="72"/>
  <c r="F48" i="72"/>
  <c r="F41" i="72"/>
  <c r="F43" i="72"/>
  <c r="O47" i="72"/>
  <c r="O45" i="72"/>
  <c r="O46" i="72"/>
  <c r="Q53" i="72"/>
  <c r="Q54" i="72"/>
  <c r="Q55" i="72"/>
  <c r="AC55" i="72"/>
  <c r="AC53" i="72"/>
  <c r="AC54" i="72"/>
  <c r="V43" i="72"/>
  <c r="V41" i="72"/>
  <c r="V42" i="72"/>
  <c r="V48" i="72"/>
  <c r="AE43" i="71"/>
  <c r="AE42" i="71"/>
  <c r="AE41" i="71"/>
  <c r="AE48" i="71"/>
  <c r="W43" i="71"/>
  <c r="W41" i="71"/>
  <c r="W42" i="71"/>
  <c r="W48" i="71"/>
  <c r="AB47" i="71"/>
  <c r="AB46" i="71"/>
  <c r="AB45" i="71"/>
  <c r="G55" i="71"/>
  <c r="G53" i="71"/>
  <c r="G54" i="71"/>
  <c r="J53" i="71"/>
  <c r="J54" i="71"/>
  <c r="J55" i="71"/>
  <c r="K53" i="71"/>
  <c r="K55" i="71"/>
  <c r="K54" i="71"/>
  <c r="R43" i="71"/>
  <c r="R41" i="71"/>
  <c r="R48" i="71"/>
  <c r="R42" i="71"/>
  <c r="N45" i="71"/>
  <c r="N47" i="71"/>
  <c r="N46" i="71"/>
  <c r="E53" i="71"/>
  <c r="E54" i="71"/>
  <c r="E55" i="71"/>
  <c r="X47" i="71"/>
  <c r="X45" i="71"/>
  <c r="X46" i="71"/>
  <c r="F43" i="71"/>
  <c r="F42" i="71"/>
  <c r="F41" i="71"/>
  <c r="F110" i="71" s="1"/>
  <c r="F48" i="71"/>
  <c r="H43" i="71"/>
  <c r="H41" i="71"/>
  <c r="H110" i="71" s="1"/>
  <c r="H48" i="71"/>
  <c r="H42" i="71"/>
  <c r="Q45" i="71"/>
  <c r="Q47" i="71"/>
  <c r="Q46" i="71"/>
  <c r="N55" i="71"/>
  <c r="N54" i="71"/>
  <c r="N53" i="71"/>
  <c r="V46" i="71"/>
  <c r="V45" i="71"/>
  <c r="V47" i="71"/>
  <c r="AA43" i="71"/>
  <c r="AA48" i="71"/>
  <c r="AA41" i="71"/>
  <c r="AA42" i="71"/>
  <c r="AF43" i="71"/>
  <c r="AF48" i="71"/>
  <c r="AF42" i="71"/>
  <c r="AF41" i="71"/>
  <c r="S41" i="71"/>
  <c r="S43" i="71"/>
  <c r="S48" i="71"/>
  <c r="S42" i="71"/>
  <c r="AF54" i="71"/>
  <c r="AF53" i="71"/>
  <c r="AF55" i="71"/>
  <c r="F46" i="71"/>
  <c r="F47" i="71"/>
  <c r="F45" i="71"/>
  <c r="F114" i="71" s="1"/>
  <c r="G41" i="71"/>
  <c r="G110" i="71" s="1"/>
  <c r="G48" i="71"/>
  <c r="G43" i="71"/>
  <c r="G42" i="71"/>
  <c r="O55" i="71"/>
  <c r="O54" i="71"/>
  <c r="O53" i="71"/>
  <c r="AJ53" i="71"/>
  <c r="AJ55" i="71"/>
  <c r="AJ54" i="71"/>
  <c r="Y45" i="71"/>
  <c r="Y46" i="71"/>
  <c r="Y47" i="71"/>
  <c r="Z53" i="71"/>
  <c r="Z55" i="71"/>
  <c r="Z54" i="71"/>
  <c r="L53" i="71"/>
  <c r="L54" i="71"/>
  <c r="L55" i="71"/>
  <c r="U54" i="71"/>
  <c r="U55" i="71"/>
  <c r="U53" i="71"/>
  <c r="Z46" i="71"/>
  <c r="Z45" i="71"/>
  <c r="Z47" i="71"/>
  <c r="N41" i="71"/>
  <c r="N43" i="71"/>
  <c r="N48" i="71"/>
  <c r="N42" i="71"/>
  <c r="V54" i="71"/>
  <c r="V55" i="71"/>
  <c r="V53" i="71"/>
  <c r="AC45" i="71"/>
  <c r="AC46" i="71"/>
  <c r="AC47" i="71"/>
  <c r="Y55" i="71"/>
  <c r="Y53" i="71"/>
  <c r="Y54" i="71"/>
  <c r="I53" i="71"/>
  <c r="I55" i="71"/>
  <c r="I54" i="71"/>
  <c r="M45" i="71"/>
  <c r="M46" i="71"/>
  <c r="M47" i="71"/>
  <c r="I41" i="71"/>
  <c r="I110" i="71" s="1"/>
  <c r="I48" i="71"/>
  <c r="I43" i="71"/>
  <c r="I42" i="71"/>
  <c r="J47" i="71"/>
  <c r="J45" i="71"/>
  <c r="J46" i="71"/>
  <c r="J48" i="71"/>
  <c r="J43" i="71"/>
  <c r="J41" i="71"/>
  <c r="J110" i="71" s="1"/>
  <c r="J42" i="71"/>
  <c r="AE53" i="71"/>
  <c r="AE54" i="71"/>
  <c r="AE55" i="71"/>
  <c r="X41" i="71"/>
  <c r="X43" i="71"/>
  <c r="X42" i="71"/>
  <c r="X48" i="71"/>
  <c r="AH45" i="71"/>
  <c r="AH47" i="71"/>
  <c r="AH46" i="71"/>
  <c r="K48" i="71"/>
  <c r="K41" i="71"/>
  <c r="K43" i="71"/>
  <c r="K42" i="71"/>
  <c r="S54" i="71"/>
  <c r="S55" i="71"/>
  <c r="S53" i="71"/>
  <c r="AI47" i="71"/>
  <c r="AI46" i="71"/>
  <c r="AI45" i="71"/>
  <c r="U48" i="71"/>
  <c r="U43" i="71"/>
  <c r="U42" i="71"/>
  <c r="U41" i="71"/>
  <c r="L42" i="71"/>
  <c r="L48" i="71"/>
  <c r="L41" i="71"/>
  <c r="L43" i="71"/>
  <c r="AD45" i="71"/>
  <c r="AD46" i="71"/>
  <c r="AD47" i="71"/>
  <c r="T41" i="71"/>
  <c r="T48" i="71"/>
  <c r="T43" i="71"/>
  <c r="T42" i="71"/>
  <c r="AJ47" i="71"/>
  <c r="AJ46" i="71"/>
  <c r="AJ45" i="71"/>
  <c r="AJ114" i="71" s="1"/>
  <c r="AG42" i="71"/>
  <c r="AG41" i="71"/>
  <c r="AG43" i="71"/>
  <c r="AG48" i="71"/>
  <c r="T55" i="71"/>
  <c r="T54" i="71"/>
  <c r="T53" i="71"/>
  <c r="AH48" i="71"/>
  <c r="AH41" i="71"/>
  <c r="AH110" i="71" s="1"/>
  <c r="AH42" i="71"/>
  <c r="AH43" i="71"/>
  <c r="AF47" i="71"/>
  <c r="AF46" i="71"/>
  <c r="AF45" i="71"/>
  <c r="AA53" i="71"/>
  <c r="AA55" i="71"/>
  <c r="AA54" i="71"/>
  <c r="S46" i="71"/>
  <c r="S45" i="71"/>
  <c r="S47" i="71"/>
  <c r="AI41" i="71"/>
  <c r="AI42" i="71"/>
  <c r="AI43" i="71"/>
  <c r="AI48" i="71"/>
  <c r="Q48" i="71"/>
  <c r="Q41" i="71"/>
  <c r="Q43" i="71"/>
  <c r="Q42" i="71"/>
  <c r="AB53" i="71"/>
  <c r="AB54" i="71"/>
  <c r="AB55" i="71"/>
  <c r="T46" i="71"/>
  <c r="T45" i="71"/>
  <c r="T114" i="71" s="1"/>
  <c r="T47" i="71"/>
  <c r="V48" i="71"/>
  <c r="V41" i="71"/>
  <c r="V42" i="71"/>
  <c r="V43" i="71"/>
  <c r="X55" i="71"/>
  <c r="X54" i="71"/>
  <c r="X53" i="71"/>
  <c r="AI53" i="71"/>
  <c r="AI55" i="71"/>
  <c r="AI54" i="71"/>
  <c r="R47" i="71"/>
  <c r="R45" i="71"/>
  <c r="R46" i="71"/>
  <c r="AC55" i="71"/>
  <c r="AC53" i="71"/>
  <c r="AC54" i="71"/>
  <c r="U45" i="71"/>
  <c r="U47" i="71"/>
  <c r="U46" i="71"/>
  <c r="Z42" i="71"/>
  <c r="Z43" i="71"/>
  <c r="Z41" i="71"/>
  <c r="Z48" i="71"/>
  <c r="Y42" i="71"/>
  <c r="Y43" i="71"/>
  <c r="Y41" i="71"/>
  <c r="Y48" i="71"/>
  <c r="AD55" i="71"/>
  <c r="AD54" i="71"/>
  <c r="AD53" i="71"/>
  <c r="G45" i="71"/>
  <c r="G114" i="71" s="1"/>
  <c r="G47" i="71"/>
  <c r="G46" i="71"/>
  <c r="AJ41" i="71"/>
  <c r="AJ42" i="71"/>
  <c r="AJ48" i="71"/>
  <c r="AJ43" i="71"/>
  <c r="P55" i="71"/>
  <c r="P54" i="71"/>
  <c r="P53" i="71"/>
  <c r="O43" i="71"/>
  <c r="O41" i="71"/>
  <c r="O48" i="71"/>
  <c r="O42" i="71"/>
  <c r="AG53" i="71"/>
  <c r="AG54" i="71"/>
  <c r="AG55" i="71"/>
  <c r="H45" i="71"/>
  <c r="H47" i="71"/>
  <c r="H46" i="71"/>
  <c r="P43" i="71"/>
  <c r="P42" i="71"/>
  <c r="P48" i="71"/>
  <c r="P41" i="71"/>
  <c r="O45" i="71"/>
  <c r="O47" i="71"/>
  <c r="O46" i="71"/>
  <c r="AD43" i="71"/>
  <c r="AD48" i="71"/>
  <c r="AD42" i="71"/>
  <c r="AD41" i="71"/>
  <c r="K46" i="71"/>
  <c r="K45" i="71"/>
  <c r="K47" i="71"/>
  <c r="Q54" i="71"/>
  <c r="Q55" i="71"/>
  <c r="Q53" i="71"/>
  <c r="W47" i="71"/>
  <c r="W45" i="71"/>
  <c r="W46" i="71"/>
  <c r="AC48" i="71"/>
  <c r="AC42" i="71"/>
  <c r="AC41" i="71"/>
  <c r="AC43" i="71"/>
  <c r="W55" i="71"/>
  <c r="W54" i="71"/>
  <c r="W53" i="71"/>
  <c r="E46" i="71"/>
  <c r="E47" i="71"/>
  <c r="E45" i="71"/>
  <c r="AH53" i="71"/>
  <c r="AH54" i="71"/>
  <c r="AH55" i="71"/>
  <c r="I47" i="71"/>
  <c r="I46" i="71"/>
  <c r="I45" i="71"/>
  <c r="I114" i="71" s="1"/>
  <c r="M41" i="71"/>
  <c r="M42" i="71"/>
  <c r="M43" i="71"/>
  <c r="M48" i="71"/>
  <c r="P45" i="71"/>
  <c r="P47" i="71"/>
  <c r="P46" i="71"/>
  <c r="R54" i="71"/>
  <c r="R55" i="71"/>
  <c r="R53" i="71"/>
  <c r="AE47" i="71"/>
  <c r="AE46" i="71"/>
  <c r="AE45" i="71"/>
  <c r="E43" i="71"/>
  <c r="E48" i="71"/>
  <c r="E42" i="71"/>
  <c r="E41" i="71"/>
  <c r="E110" i="71" s="1"/>
  <c r="AA46" i="71"/>
  <c r="AA47" i="71"/>
  <c r="AA45" i="71"/>
  <c r="H55" i="71"/>
  <c r="H53" i="71"/>
  <c r="H54" i="71"/>
  <c r="L45" i="71"/>
  <c r="L114" i="71" s="1"/>
  <c r="L46" i="71"/>
  <c r="L47" i="71"/>
  <c r="AB43" i="71"/>
  <c r="AB42" i="71"/>
  <c r="AB48" i="71"/>
  <c r="AB41" i="71"/>
  <c r="AJ53" i="70"/>
  <c r="AJ55" i="70"/>
  <c r="I54" i="70"/>
  <c r="Z53" i="70"/>
  <c r="J53" i="70"/>
  <c r="J55" i="70"/>
  <c r="T41" i="70"/>
  <c r="AB43" i="70"/>
  <c r="AE53" i="70"/>
  <c r="AE54" i="70"/>
  <c r="AE55" i="70"/>
  <c r="X43" i="70"/>
  <c r="X42" i="70"/>
  <c r="X48" i="70"/>
  <c r="X41" i="70"/>
  <c r="R53" i="70"/>
  <c r="R55" i="70"/>
  <c r="R54" i="70"/>
  <c r="M53" i="70"/>
  <c r="M55" i="70"/>
  <c r="M54" i="70"/>
  <c r="P55" i="70"/>
  <c r="P54" i="70"/>
  <c r="P53" i="70"/>
  <c r="F55" i="70"/>
  <c r="F53" i="70"/>
  <c r="F54" i="70"/>
  <c r="AH54" i="70"/>
  <c r="AH53" i="70"/>
  <c r="AH55" i="70"/>
  <c r="S48" i="70"/>
  <c r="S43" i="70"/>
  <c r="S42" i="70"/>
  <c r="S41" i="70"/>
  <c r="Q55" i="70"/>
  <c r="Q54" i="70"/>
  <c r="Q53" i="70"/>
  <c r="AH48" i="70"/>
  <c r="AH43" i="70"/>
  <c r="AH41" i="70"/>
  <c r="AH42" i="70"/>
  <c r="J41" i="70"/>
  <c r="J42" i="70"/>
  <c r="J48" i="70"/>
  <c r="J43" i="70"/>
  <c r="N45" i="70"/>
  <c r="N47" i="70"/>
  <c r="N46" i="70"/>
  <c r="H48" i="70"/>
  <c r="H41" i="70"/>
  <c r="H43" i="70"/>
  <c r="H42" i="70"/>
  <c r="H111" i="70" s="1"/>
  <c r="S53" i="70"/>
  <c r="S54" i="70"/>
  <c r="S55" i="70"/>
  <c r="O45" i="70"/>
  <c r="O46" i="70"/>
  <c r="O47" i="70"/>
  <c r="K42" i="70"/>
  <c r="K41" i="70"/>
  <c r="K43" i="70"/>
  <c r="K48" i="70"/>
  <c r="K55" i="70"/>
  <c r="K54" i="70"/>
  <c r="K53" i="70"/>
  <c r="E41" i="70"/>
  <c r="E48" i="70"/>
  <c r="E42" i="70"/>
  <c r="E111" i="70" s="1"/>
  <c r="E43" i="70"/>
  <c r="AF46" i="70"/>
  <c r="AF45" i="70"/>
  <c r="AF47" i="70"/>
  <c r="AF51" i="70" s="1"/>
  <c r="AA55" i="70"/>
  <c r="AA53" i="70"/>
  <c r="AA54" i="70"/>
  <c r="V48" i="70"/>
  <c r="V43" i="70"/>
  <c r="V42" i="70"/>
  <c r="V41" i="70"/>
  <c r="O48" i="70"/>
  <c r="T54" i="70"/>
  <c r="T53" i="70"/>
  <c r="T55" i="70"/>
  <c r="AC54" i="70"/>
  <c r="AC53" i="70"/>
  <c r="AC55" i="70"/>
  <c r="G48" i="70"/>
  <c r="G42" i="70"/>
  <c r="G41" i="70"/>
  <c r="G43" i="70"/>
  <c r="N55" i="70"/>
  <c r="N53" i="70"/>
  <c r="N54" i="70"/>
  <c r="AA42" i="70"/>
  <c r="AA43" i="70"/>
  <c r="AA48" i="70"/>
  <c r="AA41" i="70"/>
  <c r="K47" i="70"/>
  <c r="K45" i="70"/>
  <c r="K46" i="70"/>
  <c r="X47" i="70"/>
  <c r="X46" i="70"/>
  <c r="X115" i="70" s="1"/>
  <c r="X45" i="70"/>
  <c r="W43" i="70"/>
  <c r="W42" i="70"/>
  <c r="W48" i="70"/>
  <c r="W41" i="70"/>
  <c r="Y47" i="70"/>
  <c r="Y46" i="70"/>
  <c r="Y45" i="70"/>
  <c r="AB53" i="70"/>
  <c r="AB54" i="70"/>
  <c r="AB55" i="70"/>
  <c r="AD46" i="70"/>
  <c r="AD45" i="70"/>
  <c r="AD47" i="70"/>
  <c r="G54" i="70"/>
  <c r="G53" i="70"/>
  <c r="G55" i="70"/>
  <c r="AB46" i="70"/>
  <c r="AB45" i="70"/>
  <c r="AB47" i="70"/>
  <c r="G45" i="70"/>
  <c r="G47" i="70"/>
  <c r="G46" i="70"/>
  <c r="AD42" i="70"/>
  <c r="AD41" i="70"/>
  <c r="AD48" i="70"/>
  <c r="AD43" i="70"/>
  <c r="L53" i="70"/>
  <c r="L55" i="70"/>
  <c r="L54" i="70"/>
  <c r="U41" i="70"/>
  <c r="U43" i="70"/>
  <c r="U48" i="70"/>
  <c r="U42" i="70"/>
  <c r="AE41" i="70"/>
  <c r="AE42" i="70"/>
  <c r="AE48" i="70"/>
  <c r="AE43" i="70"/>
  <c r="AD53" i="70"/>
  <c r="AD54" i="70"/>
  <c r="AD55" i="70"/>
  <c r="AG46" i="70"/>
  <c r="AG45" i="70"/>
  <c r="AG47" i="70"/>
  <c r="F42" i="70"/>
  <c r="F41" i="70"/>
  <c r="F48" i="70"/>
  <c r="F43" i="70"/>
  <c r="P46" i="70"/>
  <c r="P45" i="70"/>
  <c r="P47" i="70"/>
  <c r="AC48" i="70"/>
  <c r="AC42" i="70"/>
  <c r="AC41" i="70"/>
  <c r="AC43" i="70"/>
  <c r="J45" i="70"/>
  <c r="J47" i="70"/>
  <c r="J46" i="70"/>
  <c r="Z42" i="70"/>
  <c r="Z43" i="70"/>
  <c r="Z48" i="70"/>
  <c r="Z41" i="70"/>
  <c r="R45" i="70"/>
  <c r="R47" i="70"/>
  <c r="R46" i="70"/>
  <c r="R115" i="70" s="1"/>
  <c r="AF53" i="70"/>
  <c r="AF55" i="70"/>
  <c r="AF54" i="70"/>
  <c r="W46" i="70"/>
  <c r="W47" i="70"/>
  <c r="W45" i="70"/>
  <c r="E55" i="70"/>
  <c r="E54" i="70"/>
  <c r="E53" i="70"/>
  <c r="AJ45" i="70"/>
  <c r="AJ46" i="70"/>
  <c r="AJ47" i="70"/>
  <c r="AI53" i="70"/>
  <c r="AI54" i="70"/>
  <c r="AI55" i="70"/>
  <c r="I42" i="70"/>
  <c r="I48" i="70"/>
  <c r="I43" i="70"/>
  <c r="I41" i="70"/>
  <c r="AJ48" i="70"/>
  <c r="AJ43" i="70"/>
  <c r="AJ41" i="70"/>
  <c r="AJ42" i="70"/>
  <c r="AG55" i="70"/>
  <c r="AG53" i="70"/>
  <c r="AG54" i="70"/>
  <c r="V54" i="70"/>
  <c r="V53" i="70"/>
  <c r="V55" i="70"/>
  <c r="AG42" i="70"/>
  <c r="AG41" i="70"/>
  <c r="AG48" i="70"/>
  <c r="AG43" i="70"/>
  <c r="L41" i="70"/>
  <c r="L43" i="70"/>
  <c r="L42" i="70"/>
  <c r="L48" i="70"/>
  <c r="H46" i="70"/>
  <c r="H47" i="70"/>
  <c r="H45" i="70"/>
  <c r="I46" i="70"/>
  <c r="I47" i="70"/>
  <c r="I45" i="70"/>
  <c r="L45" i="70"/>
  <c r="L47" i="70"/>
  <c r="L46" i="70"/>
  <c r="L115" i="70" s="1"/>
  <c r="T47" i="70"/>
  <c r="T46" i="70"/>
  <c r="T45" i="70"/>
  <c r="U54" i="70"/>
  <c r="U53" i="70"/>
  <c r="U55" i="70"/>
  <c r="E46" i="70"/>
  <c r="E45" i="70"/>
  <c r="E47" i="70"/>
  <c r="P48" i="70"/>
  <c r="Y48" i="70"/>
  <c r="Y43" i="70"/>
  <c r="Y42" i="70"/>
  <c r="Y41" i="70"/>
  <c r="AE45" i="70"/>
  <c r="AE46" i="70"/>
  <c r="AE47" i="70"/>
  <c r="M47" i="70"/>
  <c r="M45" i="70"/>
  <c r="M46" i="70"/>
  <c r="H54" i="70"/>
  <c r="H55" i="70"/>
  <c r="H53" i="70"/>
  <c r="X53" i="70"/>
  <c r="X55" i="70"/>
  <c r="X54" i="70"/>
  <c r="AC46" i="70"/>
  <c r="AC45" i="70"/>
  <c r="AC47" i="70"/>
  <c r="Q48" i="70"/>
  <c r="Q43" i="70"/>
  <c r="Q51" i="70" s="1"/>
  <c r="Q42" i="70"/>
  <c r="Q41" i="70"/>
  <c r="AF48" i="70"/>
  <c r="G41" i="67"/>
  <c r="G42" i="67"/>
  <c r="G43" i="67"/>
  <c r="G48" i="67"/>
  <c r="AF42" i="67"/>
  <c r="AF43" i="67"/>
  <c r="AF41" i="67"/>
  <c r="AF48" i="67"/>
  <c r="AC45" i="67"/>
  <c r="AC46" i="67"/>
  <c r="AC47" i="67"/>
  <c r="AC41" i="67"/>
  <c r="AC42" i="67"/>
  <c r="AC43" i="67"/>
  <c r="AC48" i="67"/>
  <c r="H47" i="67"/>
  <c r="H46" i="67"/>
  <c r="H45" i="67"/>
  <c r="M53" i="67"/>
  <c r="M54" i="67"/>
  <c r="M55" i="67"/>
  <c r="AB53" i="67"/>
  <c r="AB54" i="67"/>
  <c r="AB55" i="67"/>
  <c r="AG41" i="67"/>
  <c r="AG42" i="67"/>
  <c r="AG43" i="67"/>
  <c r="AG48" i="67"/>
  <c r="AF46" i="67"/>
  <c r="AF47" i="67"/>
  <c r="AF45" i="67"/>
  <c r="F42" i="67"/>
  <c r="F43" i="67"/>
  <c r="F41" i="67"/>
  <c r="F48" i="67"/>
  <c r="F45" i="67"/>
  <c r="F46" i="67"/>
  <c r="F47" i="67"/>
  <c r="K53" i="67"/>
  <c r="K54" i="67"/>
  <c r="K55" i="67"/>
  <c r="AH53" i="67"/>
  <c r="AH54" i="67"/>
  <c r="AH55" i="67"/>
  <c r="W45" i="67"/>
  <c r="W46" i="67"/>
  <c r="W47" i="67"/>
  <c r="W41" i="67"/>
  <c r="W42" i="67"/>
  <c r="W43" i="67"/>
  <c r="W48" i="67"/>
  <c r="X53" i="67"/>
  <c r="X54" i="67"/>
  <c r="X55" i="67"/>
  <c r="O41" i="67"/>
  <c r="O43" i="67"/>
  <c r="O48" i="67"/>
  <c r="O42" i="67"/>
  <c r="AE45" i="67"/>
  <c r="AE114" i="67" s="1"/>
  <c r="AE46" i="67"/>
  <c r="AE47" i="67"/>
  <c r="AI45" i="67"/>
  <c r="AI46" i="67"/>
  <c r="AI47" i="67"/>
  <c r="AI53" i="67"/>
  <c r="AI54" i="67"/>
  <c r="AI55" i="67"/>
  <c r="S41" i="67"/>
  <c r="S42" i="67"/>
  <c r="S43" i="67"/>
  <c r="S48" i="67"/>
  <c r="I41" i="67"/>
  <c r="I42" i="67"/>
  <c r="I43" i="67"/>
  <c r="I48" i="67"/>
  <c r="I45" i="67"/>
  <c r="I46" i="67"/>
  <c r="I47" i="67"/>
  <c r="O55" i="67"/>
  <c r="O54" i="67"/>
  <c r="O53" i="67"/>
  <c r="N41" i="67"/>
  <c r="N42" i="67"/>
  <c r="N43" i="67"/>
  <c r="N48" i="67"/>
  <c r="S45" i="67"/>
  <c r="S46" i="67"/>
  <c r="S47" i="67"/>
  <c r="U53" i="67"/>
  <c r="U54" i="67"/>
  <c r="U55" i="67"/>
  <c r="J53" i="67"/>
  <c r="J54" i="67"/>
  <c r="J55" i="67"/>
  <c r="G45" i="67"/>
  <c r="G46" i="67"/>
  <c r="G47" i="67"/>
  <c r="P55" i="67"/>
  <c r="P54" i="67"/>
  <c r="P53" i="67"/>
  <c r="P45" i="67"/>
  <c r="P47" i="67"/>
  <c r="P46" i="67"/>
  <c r="AA41" i="67"/>
  <c r="AA42" i="67"/>
  <c r="AA43" i="67"/>
  <c r="AA48" i="67"/>
  <c r="M41" i="67"/>
  <c r="M42" i="67"/>
  <c r="M43" i="67"/>
  <c r="M48" i="67"/>
  <c r="M45" i="67"/>
  <c r="M114" i="67" s="1"/>
  <c r="M46" i="67"/>
  <c r="M47" i="67"/>
  <c r="T53" i="67"/>
  <c r="T54" i="67"/>
  <c r="T55" i="67"/>
  <c r="R41" i="67"/>
  <c r="R42" i="67"/>
  <c r="R43" i="67"/>
  <c r="R48" i="67"/>
  <c r="AB45" i="67"/>
  <c r="AB46" i="67"/>
  <c r="AB47" i="67"/>
  <c r="AA53" i="67"/>
  <c r="AA54" i="67"/>
  <c r="AA55" i="67"/>
  <c r="N53" i="67"/>
  <c r="N54" i="67"/>
  <c r="N55" i="67"/>
  <c r="AG53" i="67"/>
  <c r="AG54" i="67"/>
  <c r="AG55" i="67"/>
  <c r="Q53" i="67"/>
  <c r="Q54" i="67"/>
  <c r="Q55" i="67"/>
  <c r="AD55" i="67"/>
  <c r="AD54" i="67"/>
  <c r="AD53" i="67"/>
  <c r="Z45" i="67"/>
  <c r="Z114" i="67" s="1"/>
  <c r="Z46" i="67"/>
  <c r="Z47" i="67"/>
  <c r="E45" i="67"/>
  <c r="E46" i="67"/>
  <c r="E47" i="67"/>
  <c r="J41" i="67"/>
  <c r="J42" i="67"/>
  <c r="J43" i="67"/>
  <c r="J48" i="67"/>
  <c r="S53" i="67"/>
  <c r="S54" i="67"/>
  <c r="S55" i="67"/>
  <c r="Y45" i="67"/>
  <c r="Y114" i="67" s="1"/>
  <c r="Y46" i="67"/>
  <c r="Y47" i="67"/>
  <c r="H42" i="67"/>
  <c r="H41" i="67"/>
  <c r="H48" i="67"/>
  <c r="H43" i="67"/>
  <c r="AI41" i="67"/>
  <c r="AI42" i="67"/>
  <c r="AI43" i="67"/>
  <c r="AI48" i="67"/>
  <c r="Q41" i="67"/>
  <c r="Q42" i="67"/>
  <c r="Q43" i="67"/>
  <c r="Q48" i="67"/>
  <c r="R45" i="67"/>
  <c r="R114" i="67" s="1"/>
  <c r="R46" i="67"/>
  <c r="R47" i="67"/>
  <c r="Y53" i="67"/>
  <c r="Y54" i="67"/>
  <c r="Y55" i="67"/>
  <c r="V41" i="67"/>
  <c r="V42" i="67"/>
  <c r="V43" i="67"/>
  <c r="V48" i="67"/>
  <c r="E53" i="67"/>
  <c r="E54" i="67"/>
  <c r="E55" i="67"/>
  <c r="O45" i="67"/>
  <c r="O47" i="67"/>
  <c r="O46" i="67"/>
  <c r="AF53" i="67"/>
  <c r="AF55" i="67"/>
  <c r="AF54" i="67"/>
  <c r="R53" i="67"/>
  <c r="R54" i="67"/>
  <c r="R55" i="67"/>
  <c r="AH45" i="67"/>
  <c r="AH46" i="67"/>
  <c r="AH47" i="67"/>
  <c r="Q45" i="67"/>
  <c r="Q46" i="67"/>
  <c r="Q47" i="67"/>
  <c r="AH41" i="67"/>
  <c r="AH42" i="67"/>
  <c r="AH43" i="67"/>
  <c r="AH48" i="67"/>
  <c r="K41" i="67"/>
  <c r="K42" i="67"/>
  <c r="K43" i="67"/>
  <c r="K48" i="67"/>
  <c r="H55" i="67"/>
  <c r="H54" i="67"/>
  <c r="H53" i="67"/>
  <c r="L45" i="67"/>
  <c r="L46" i="67"/>
  <c r="L47" i="67"/>
  <c r="T41" i="67"/>
  <c r="T42" i="67"/>
  <c r="T43" i="67"/>
  <c r="T48" i="67"/>
  <c r="AC53" i="67"/>
  <c r="AC54" i="67"/>
  <c r="AC55" i="67"/>
  <c r="L53" i="67"/>
  <c r="L54" i="67"/>
  <c r="L55" i="67"/>
  <c r="P41" i="67"/>
  <c r="P43" i="67"/>
  <c r="P42" i="67"/>
  <c r="P48" i="67"/>
  <c r="K45" i="67"/>
  <c r="K46" i="67"/>
  <c r="K47" i="67"/>
  <c r="AD47" i="67"/>
  <c r="AD46" i="67"/>
  <c r="AD45" i="67"/>
  <c r="U41" i="67"/>
  <c r="U42" i="67"/>
  <c r="U43" i="67"/>
  <c r="U48" i="67"/>
  <c r="AA45" i="67"/>
  <c r="AA46" i="67"/>
  <c r="AA47" i="67"/>
  <c r="AE53" i="67"/>
  <c r="AE54" i="67"/>
  <c r="AE55" i="67"/>
  <c r="Z41" i="67"/>
  <c r="Z42" i="67"/>
  <c r="Z43" i="67"/>
  <c r="Z48" i="67"/>
  <c r="X45" i="67"/>
  <c r="X46" i="67"/>
  <c r="X47" i="67"/>
  <c r="V53" i="67"/>
  <c r="V54" i="67"/>
  <c r="V55" i="67"/>
  <c r="L41" i="67"/>
  <c r="L42" i="67"/>
  <c r="L43" i="67"/>
  <c r="L48" i="67"/>
  <c r="F54" i="67"/>
  <c r="F55" i="67"/>
  <c r="F53" i="67"/>
  <c r="V47" i="67"/>
  <c r="V46" i="67"/>
  <c r="V45" i="67"/>
  <c r="V114" i="67" s="1"/>
  <c r="E41" i="67"/>
  <c r="E42" i="67"/>
  <c r="E43" i="67"/>
  <c r="E48" i="67"/>
  <c r="I53" i="67"/>
  <c r="I54" i="67"/>
  <c r="I55" i="67"/>
  <c r="J45" i="67"/>
  <c r="J46" i="67"/>
  <c r="J47" i="67"/>
  <c r="AB41" i="67"/>
  <c r="AB42" i="67"/>
  <c r="AB43" i="67"/>
  <c r="AB48" i="67"/>
  <c r="AJ41" i="67"/>
  <c r="AJ42" i="67"/>
  <c r="AJ43" i="67"/>
  <c r="AJ48" i="67"/>
  <c r="U45" i="67"/>
  <c r="U46" i="67"/>
  <c r="U47" i="67"/>
  <c r="AE42" i="67"/>
  <c r="AE48" i="67"/>
  <c r="AE41" i="67"/>
  <c r="AE43" i="67"/>
  <c r="W53" i="67"/>
  <c r="W54" i="67"/>
  <c r="W55" i="67"/>
  <c r="X41" i="67"/>
  <c r="X42" i="67"/>
  <c r="X43" i="67"/>
  <c r="X48" i="67"/>
  <c r="T45" i="67"/>
  <c r="T46" i="67"/>
  <c r="T47" i="67"/>
  <c r="G53" i="67"/>
  <c r="G54" i="67"/>
  <c r="G55" i="67"/>
  <c r="Y41" i="67"/>
  <c r="Y42" i="67"/>
  <c r="Y43" i="67"/>
  <c r="Y48" i="67"/>
  <c r="AJ45" i="67"/>
  <c r="AJ46" i="67"/>
  <c r="AJ47" i="67"/>
  <c r="N46" i="67"/>
  <c r="N47" i="67"/>
  <c r="N45" i="67"/>
  <c r="AJ53" i="67"/>
  <c r="AJ54" i="67"/>
  <c r="AJ55" i="67"/>
  <c r="AD48" i="67"/>
  <c r="AD41" i="67"/>
  <c r="AD42" i="67"/>
  <c r="AD43" i="67"/>
  <c r="AG45" i="67"/>
  <c r="AG46" i="67"/>
  <c r="AG47" i="67"/>
  <c r="Z53" i="67"/>
  <c r="Z54" i="67"/>
  <c r="Z55" i="67"/>
  <c r="C5" i="65"/>
  <c r="C4" i="65"/>
  <c r="C3" i="65"/>
  <c r="C13" i="58"/>
  <c r="Y114" i="80" l="1"/>
  <c r="S114" i="73"/>
  <c r="AF110" i="85"/>
  <c r="G110" i="85"/>
  <c r="Y110" i="72"/>
  <c r="L114" i="67"/>
  <c r="I114" i="81"/>
  <c r="V114" i="81"/>
  <c r="I110" i="83"/>
  <c r="P110" i="74"/>
  <c r="AH114" i="67"/>
  <c r="G114" i="81"/>
  <c r="AB114" i="81"/>
  <c r="J114" i="81"/>
  <c r="R114" i="83"/>
  <c r="AJ114" i="80"/>
  <c r="AJ110" i="81"/>
  <c r="AG110" i="85"/>
  <c r="AI110" i="72"/>
  <c r="F110" i="82"/>
  <c r="E114" i="76"/>
  <c r="J110" i="82"/>
  <c r="J114" i="71"/>
  <c r="W110" i="71"/>
  <c r="F110" i="73"/>
  <c r="AH110" i="75"/>
  <c r="I110" i="75"/>
  <c r="F114" i="85"/>
  <c r="J114" i="85"/>
  <c r="K114" i="85"/>
  <c r="K110" i="88"/>
  <c r="E110" i="89"/>
  <c r="H110" i="89"/>
  <c r="J110" i="87"/>
  <c r="F110" i="88"/>
  <c r="H114" i="86"/>
  <c r="F114" i="88"/>
  <c r="E114" i="71"/>
  <c r="E118" i="71" s="1"/>
  <c r="H114" i="71"/>
  <c r="E110" i="73"/>
  <c r="G110" i="73"/>
  <c r="I110" i="88"/>
  <c r="AH110" i="89"/>
  <c r="F114" i="74"/>
  <c r="G110" i="87"/>
  <c r="J114" i="77"/>
  <c r="T110" i="87"/>
  <c r="N110" i="87"/>
  <c r="E110" i="87"/>
  <c r="AH114" i="85"/>
  <c r="H110" i="87"/>
  <c r="M110" i="88"/>
  <c r="S115" i="73"/>
  <c r="X111" i="84"/>
  <c r="N111" i="84"/>
  <c r="U110" i="72"/>
  <c r="Y115" i="73"/>
  <c r="Y111" i="77"/>
  <c r="M116" i="81"/>
  <c r="N116" i="81"/>
  <c r="J116" i="81"/>
  <c r="I111" i="84"/>
  <c r="F114" i="84"/>
  <c r="AC114" i="84"/>
  <c r="M110" i="85"/>
  <c r="I111" i="88"/>
  <c r="K111" i="88"/>
  <c r="Z115" i="89"/>
  <c r="O115" i="89"/>
  <c r="H114" i="75"/>
  <c r="AB111" i="70"/>
  <c r="AI49" i="70"/>
  <c r="AD111" i="81"/>
  <c r="AC111" i="84"/>
  <c r="L114" i="75"/>
  <c r="AI110" i="81"/>
  <c r="I115" i="81"/>
  <c r="M115" i="81"/>
  <c r="N115" i="81"/>
  <c r="P111" i="81"/>
  <c r="AF115" i="81"/>
  <c r="T110" i="81"/>
  <c r="U111" i="84"/>
  <c r="Z111" i="84"/>
  <c r="Y111" i="84"/>
  <c r="AF111" i="84"/>
  <c r="G114" i="89"/>
  <c r="W115" i="89"/>
  <c r="AB114" i="89"/>
  <c r="F111" i="89"/>
  <c r="O111" i="84"/>
  <c r="O111" i="89"/>
  <c r="AB111" i="89"/>
  <c r="T111" i="89"/>
  <c r="E110" i="72"/>
  <c r="AD115" i="73"/>
  <c r="E115" i="73"/>
  <c r="Q111" i="81"/>
  <c r="T111" i="84"/>
  <c r="V111" i="84"/>
  <c r="S111" i="89"/>
  <c r="AC111" i="89"/>
  <c r="J111" i="89"/>
  <c r="R111" i="84"/>
  <c r="Z111" i="89"/>
  <c r="AF111" i="89"/>
  <c r="AE115" i="73"/>
  <c r="J110" i="74"/>
  <c r="N110" i="74"/>
  <c r="J111" i="81"/>
  <c r="I116" i="82"/>
  <c r="AJ111" i="84"/>
  <c r="S110" i="85"/>
  <c r="P111" i="89"/>
  <c r="Z111" i="81"/>
  <c r="AA115" i="73"/>
  <c r="X111" i="89"/>
  <c r="L115" i="73"/>
  <c r="R114" i="75"/>
  <c r="E111" i="81"/>
  <c r="K111" i="81"/>
  <c r="F111" i="81"/>
  <c r="AG110" i="83"/>
  <c r="AB111" i="84"/>
  <c r="E111" i="84"/>
  <c r="AD111" i="84"/>
  <c r="Q111" i="84"/>
  <c r="E111" i="89"/>
  <c r="R111" i="89"/>
  <c r="M110" i="83"/>
  <c r="AC115" i="89"/>
  <c r="F111" i="70"/>
  <c r="Y110" i="80"/>
  <c r="Y114" i="84"/>
  <c r="H114" i="84"/>
  <c r="Z114" i="84"/>
  <c r="I116" i="81"/>
  <c r="G114" i="84"/>
  <c r="K114" i="84"/>
  <c r="AF111" i="70"/>
  <c r="O103" i="88"/>
  <c r="M112" i="88" s="1"/>
  <c r="H111" i="77"/>
  <c r="W110" i="80"/>
  <c r="I114" i="84"/>
  <c r="AC51" i="74"/>
  <c r="O110" i="80"/>
  <c r="G110" i="80"/>
  <c r="AJ111" i="88"/>
  <c r="AH115" i="86"/>
  <c r="O104" i="76"/>
  <c r="M116" i="76" s="1"/>
  <c r="O104" i="83"/>
  <c r="I116" i="83" s="1"/>
  <c r="O103" i="87"/>
  <c r="J112" i="87" s="1"/>
  <c r="K115" i="88"/>
  <c r="N112" i="88"/>
  <c r="L111" i="70"/>
  <c r="G111" i="70"/>
  <c r="H110" i="80"/>
  <c r="E110" i="80"/>
  <c r="AD114" i="84"/>
  <c r="E111" i="88"/>
  <c r="L112" i="88"/>
  <c r="I110" i="67"/>
  <c r="I111" i="70"/>
  <c r="S51" i="74"/>
  <c r="F110" i="80"/>
  <c r="F116" i="81"/>
  <c r="F111" i="83"/>
  <c r="F110" i="84"/>
  <c r="E110" i="86"/>
  <c r="J114" i="86"/>
  <c r="H112" i="88"/>
  <c r="G111" i="88"/>
  <c r="AI51" i="70"/>
  <c r="T51" i="88"/>
  <c r="I110" i="80"/>
  <c r="H110" i="76"/>
  <c r="AF110" i="80"/>
  <c r="AG110" i="80"/>
  <c r="E114" i="84"/>
  <c r="W114" i="84"/>
  <c r="H111" i="88"/>
  <c r="AE111" i="88"/>
  <c r="N111" i="88"/>
  <c r="F111" i="88"/>
  <c r="Z51" i="80"/>
  <c r="G116" i="81"/>
  <c r="Q114" i="88"/>
  <c r="AB115" i="81"/>
  <c r="E115" i="81"/>
  <c r="L115" i="81"/>
  <c r="G115" i="81"/>
  <c r="Z115" i="81"/>
  <c r="T115" i="81"/>
  <c r="X115" i="81"/>
  <c r="Y115" i="81"/>
  <c r="W115" i="81"/>
  <c r="F115" i="81"/>
  <c r="AJ115" i="81"/>
  <c r="U115" i="81"/>
  <c r="P115" i="81"/>
  <c r="O115" i="81"/>
  <c r="AD51" i="87"/>
  <c r="N116" i="83"/>
  <c r="O103" i="81"/>
  <c r="H112" i="81" s="1"/>
  <c r="O104" i="88"/>
  <c r="K116" i="88" s="1"/>
  <c r="AC115" i="86"/>
  <c r="J111" i="87"/>
  <c r="V111" i="85"/>
  <c r="AI111" i="85"/>
  <c r="Z111" i="85"/>
  <c r="AF111" i="85"/>
  <c r="G111" i="85"/>
  <c r="AJ115" i="86"/>
  <c r="F111" i="87"/>
  <c r="E111" i="87"/>
  <c r="AI115" i="88"/>
  <c r="V115" i="88"/>
  <c r="Y115" i="88"/>
  <c r="AH115" i="88"/>
  <c r="K115" i="86"/>
  <c r="N111" i="74"/>
  <c r="AG111" i="76"/>
  <c r="F111" i="76"/>
  <c r="R115" i="81"/>
  <c r="AI115" i="77"/>
  <c r="M115" i="77"/>
  <c r="AG115" i="77"/>
  <c r="P115" i="77"/>
  <c r="AJ115" i="77"/>
  <c r="N111" i="87"/>
  <c r="AE111" i="87"/>
  <c r="W111" i="89"/>
  <c r="V111" i="89"/>
  <c r="F114" i="72"/>
  <c r="G114" i="72"/>
  <c r="G114" i="82"/>
  <c r="H110" i="70"/>
  <c r="E114" i="82"/>
  <c r="AD114" i="87"/>
  <c r="AA114" i="87"/>
  <c r="I114" i="82"/>
  <c r="F110" i="70"/>
  <c r="F118" i="70" s="1"/>
  <c r="E114" i="72"/>
  <c r="F114" i="82"/>
  <c r="E110" i="70"/>
  <c r="H114" i="82"/>
  <c r="I114" i="72"/>
  <c r="I110" i="70"/>
  <c r="G110" i="70"/>
  <c r="H114" i="72"/>
  <c r="I114" i="87"/>
  <c r="L114" i="87"/>
  <c r="AJ114" i="87"/>
  <c r="V114" i="87"/>
  <c r="R110" i="70"/>
  <c r="M110" i="70"/>
  <c r="T114" i="72"/>
  <c r="N114" i="72"/>
  <c r="Q114" i="74"/>
  <c r="AD114" i="74"/>
  <c r="M110" i="82"/>
  <c r="T110" i="82"/>
  <c r="Z110" i="82"/>
  <c r="L110" i="82"/>
  <c r="X110" i="82"/>
  <c r="K110" i="82"/>
  <c r="V110" i="82"/>
  <c r="T114" i="70"/>
  <c r="AJ114" i="70"/>
  <c r="Y114" i="70"/>
  <c r="O114" i="70"/>
  <c r="AA114" i="74"/>
  <c r="AG114" i="74"/>
  <c r="K114" i="74"/>
  <c r="AC114" i="74"/>
  <c r="P114" i="76"/>
  <c r="Q114" i="77"/>
  <c r="O114" i="77"/>
  <c r="V114" i="77"/>
  <c r="AC114" i="77"/>
  <c r="T114" i="77"/>
  <c r="W114" i="77"/>
  <c r="S114" i="77"/>
  <c r="AH114" i="77"/>
  <c r="O104" i="80"/>
  <c r="E116" i="80" s="1"/>
  <c r="AE114" i="70"/>
  <c r="AD114" i="70"/>
  <c r="N114" i="70"/>
  <c r="AF111" i="74"/>
  <c r="T111" i="74"/>
  <c r="P111" i="74"/>
  <c r="R114" i="81"/>
  <c r="O103" i="80"/>
  <c r="O112" i="80" s="1"/>
  <c r="AE117" i="72"/>
  <c r="W114" i="76"/>
  <c r="L114" i="77"/>
  <c r="R114" i="77"/>
  <c r="AD110" i="82"/>
  <c r="P110" i="82"/>
  <c r="W110" i="82"/>
  <c r="N110" i="82"/>
  <c r="U110" i="82"/>
  <c r="K114" i="88"/>
  <c r="AG115" i="71"/>
  <c r="AB110" i="82"/>
  <c r="Y110" i="82"/>
  <c r="S110" i="82"/>
  <c r="AE110" i="82"/>
  <c r="AG110" i="82"/>
  <c r="AE70" i="89"/>
  <c r="N51" i="85"/>
  <c r="AJ51" i="72"/>
  <c r="P51" i="74"/>
  <c r="T51" i="70"/>
  <c r="U51" i="74"/>
  <c r="P51" i="85"/>
  <c r="O104" i="73"/>
  <c r="M116" i="73" s="1"/>
  <c r="E112" i="71"/>
  <c r="O103" i="71"/>
  <c r="O112" i="71" s="1"/>
  <c r="O104" i="85"/>
  <c r="K116" i="85" s="1"/>
  <c r="O104" i="71"/>
  <c r="O116" i="71" s="1"/>
  <c r="O104" i="75"/>
  <c r="L116" i="75" s="1"/>
  <c r="O103" i="74"/>
  <c r="O112" i="74" s="1"/>
  <c r="O116" i="82"/>
  <c r="L116" i="82"/>
  <c r="K116" i="76"/>
  <c r="O103" i="76"/>
  <c r="L112" i="76" s="1"/>
  <c r="O103" i="83"/>
  <c r="H112" i="83" s="1"/>
  <c r="O104" i="89"/>
  <c r="M116" i="89" s="1"/>
  <c r="O104" i="87"/>
  <c r="H116" i="87" s="1"/>
  <c r="O103" i="75"/>
  <c r="M112" i="75" s="1"/>
  <c r="O103" i="82"/>
  <c r="O112" i="82" s="1"/>
  <c r="O103" i="89"/>
  <c r="I112" i="89" s="1"/>
  <c r="O104" i="84"/>
  <c r="L116" i="84" s="1"/>
  <c r="O104" i="86"/>
  <c r="I116" i="86" s="1"/>
  <c r="O103" i="84"/>
  <c r="N112" i="84" s="1"/>
  <c r="O103" i="86"/>
  <c r="N112" i="86" s="1"/>
  <c r="O103" i="73"/>
  <c r="O112" i="73" s="1"/>
  <c r="O103" i="85"/>
  <c r="N112" i="85" s="1"/>
  <c r="O104" i="77"/>
  <c r="H116" i="77" s="1"/>
  <c r="O103" i="70"/>
  <c r="J112" i="70" s="1"/>
  <c r="O104" i="74"/>
  <c r="G116" i="74" s="1"/>
  <c r="O103" i="72"/>
  <c r="H112" i="72" s="1"/>
  <c r="O103" i="77"/>
  <c r="K112" i="77" s="1"/>
  <c r="O104" i="70"/>
  <c r="L116" i="70" s="1"/>
  <c r="O104" i="72"/>
  <c r="K116" i="72" s="1"/>
  <c r="H111" i="74"/>
  <c r="W111" i="74"/>
  <c r="H111" i="76"/>
  <c r="X111" i="76"/>
  <c r="AA115" i="86"/>
  <c r="AI115" i="86"/>
  <c r="X111" i="74"/>
  <c r="G111" i="74"/>
  <c r="G119" i="74" s="1"/>
  <c r="AG115" i="86"/>
  <c r="K111" i="74"/>
  <c r="Z115" i="73"/>
  <c r="AB115" i="73"/>
  <c r="AB115" i="74"/>
  <c r="Z115" i="74"/>
  <c r="S111" i="74"/>
  <c r="I115" i="74"/>
  <c r="R111" i="74"/>
  <c r="AH115" i="75"/>
  <c r="AD115" i="75"/>
  <c r="W115" i="75"/>
  <c r="AJ111" i="76"/>
  <c r="P111" i="76"/>
  <c r="Z111" i="76"/>
  <c r="E115" i="76"/>
  <c r="AG111" i="80"/>
  <c r="AD115" i="86"/>
  <c r="M115" i="86"/>
  <c r="G115" i="86"/>
  <c r="W115" i="86"/>
  <c r="AF115" i="86"/>
  <c r="F111" i="74"/>
  <c r="L115" i="85"/>
  <c r="AH115" i="73"/>
  <c r="P115" i="73"/>
  <c r="AD111" i="74"/>
  <c r="Y115" i="74"/>
  <c r="M115" i="74"/>
  <c r="AG115" i="74"/>
  <c r="AE111" i="74"/>
  <c r="L111" i="74"/>
  <c r="Y111" i="74"/>
  <c r="M111" i="76"/>
  <c r="R111" i="76"/>
  <c r="E111" i="76"/>
  <c r="AI111" i="76"/>
  <c r="U115" i="86"/>
  <c r="H115" i="86"/>
  <c r="I115" i="86"/>
  <c r="AA111" i="74"/>
  <c r="U115" i="73"/>
  <c r="K115" i="73"/>
  <c r="AD111" i="76"/>
  <c r="O115" i="86"/>
  <c r="R115" i="74"/>
  <c r="X115" i="74"/>
  <c r="AD115" i="74"/>
  <c r="AH111" i="76"/>
  <c r="AF115" i="73"/>
  <c r="AC115" i="73"/>
  <c r="F115" i="73"/>
  <c r="Q115" i="73"/>
  <c r="Q111" i="74"/>
  <c r="AG111" i="74"/>
  <c r="I111" i="74"/>
  <c r="J111" i="76"/>
  <c r="G111" i="76"/>
  <c r="AA111" i="76"/>
  <c r="Q111" i="76"/>
  <c r="W111" i="76"/>
  <c r="S111" i="76"/>
  <c r="I111" i="77"/>
  <c r="K111" i="84"/>
  <c r="G111" i="84"/>
  <c r="AE115" i="86"/>
  <c r="E115" i="86"/>
  <c r="AG111" i="89"/>
  <c r="N111" i="89"/>
  <c r="U115" i="74"/>
  <c r="M111" i="74"/>
  <c r="AJ111" i="89"/>
  <c r="AC111" i="74"/>
  <c r="N115" i="86"/>
  <c r="P115" i="74"/>
  <c r="AJ115" i="74"/>
  <c r="X115" i="73"/>
  <c r="AI111" i="74"/>
  <c r="J115" i="74"/>
  <c r="AE115" i="74"/>
  <c r="J111" i="84"/>
  <c r="AA111" i="84"/>
  <c r="W111" i="84"/>
  <c r="P111" i="84"/>
  <c r="F115" i="86"/>
  <c r="L115" i="86"/>
  <c r="R115" i="86"/>
  <c r="Y115" i="86"/>
  <c r="K111" i="89"/>
  <c r="L111" i="89"/>
  <c r="U111" i="89"/>
  <c r="V115" i="73"/>
  <c r="AG115" i="73"/>
  <c r="H115" i="74"/>
  <c r="Z111" i="74"/>
  <c r="AI115" i="81"/>
  <c r="G115" i="73"/>
  <c r="J115" i="73"/>
  <c r="T115" i="73"/>
  <c r="U111" i="74"/>
  <c r="AA115" i="74"/>
  <c r="V115" i="74"/>
  <c r="K115" i="74"/>
  <c r="J111" i="74"/>
  <c r="P111" i="75"/>
  <c r="Z111" i="75"/>
  <c r="T115" i="75"/>
  <c r="AF115" i="75"/>
  <c r="X115" i="75"/>
  <c r="R111" i="75"/>
  <c r="R115" i="75"/>
  <c r="AB111" i="76"/>
  <c r="V111" i="76"/>
  <c r="T111" i="76"/>
  <c r="AF111" i="76"/>
  <c r="G111" i="77"/>
  <c r="F111" i="77"/>
  <c r="AJ111" i="80"/>
  <c r="O111" i="80"/>
  <c r="Z111" i="80"/>
  <c r="E111" i="80"/>
  <c r="F111" i="84"/>
  <c r="AE111" i="84"/>
  <c r="L111" i="84"/>
  <c r="AG111" i="84"/>
  <c r="AI111" i="84"/>
  <c r="H111" i="84"/>
  <c r="S115" i="85"/>
  <c r="U115" i="85"/>
  <c r="Q115" i="86"/>
  <c r="V115" i="86"/>
  <c r="K111" i="86"/>
  <c r="J111" i="86"/>
  <c r="X115" i="86"/>
  <c r="AD115" i="87"/>
  <c r="AA115" i="87"/>
  <c r="AE111" i="89"/>
  <c r="M111" i="89"/>
  <c r="N111" i="73"/>
  <c r="F115" i="75"/>
  <c r="P115" i="86"/>
  <c r="H115" i="75"/>
  <c r="AB111" i="74"/>
  <c r="F115" i="74"/>
  <c r="AB115" i="75"/>
  <c r="O111" i="74"/>
  <c r="AI115" i="74"/>
  <c r="V115" i="75"/>
  <c r="Z115" i="75"/>
  <c r="H115" i="73"/>
  <c r="I115" i="73"/>
  <c r="O115" i="73"/>
  <c r="W115" i="73"/>
  <c r="N115" i="74"/>
  <c r="E111" i="74"/>
  <c r="E119" i="74" s="1"/>
  <c r="V111" i="74"/>
  <c r="AC115" i="74"/>
  <c r="T111" i="75"/>
  <c r="O115" i="76"/>
  <c r="U111" i="76"/>
  <c r="K111" i="76"/>
  <c r="AE111" i="76"/>
  <c r="N115" i="76"/>
  <c r="W115" i="76"/>
  <c r="E111" i="77"/>
  <c r="F111" i="80"/>
  <c r="I111" i="80"/>
  <c r="AH111" i="80"/>
  <c r="Q111" i="80"/>
  <c r="K111" i="80"/>
  <c r="R111" i="83"/>
  <c r="AI111" i="83"/>
  <c r="X111" i="83"/>
  <c r="AH111" i="84"/>
  <c r="AB115" i="85"/>
  <c r="S115" i="86"/>
  <c r="T115" i="86"/>
  <c r="J115" i="86"/>
  <c r="Z115" i="86"/>
  <c r="AB115" i="86"/>
  <c r="AI111" i="89"/>
  <c r="AA115" i="75"/>
  <c r="Y115" i="76"/>
  <c r="T111" i="80"/>
  <c r="W115" i="74"/>
  <c r="AF115" i="74"/>
  <c r="N115" i="75"/>
  <c r="AI115" i="76"/>
  <c r="R111" i="80"/>
  <c r="M115" i="75"/>
  <c r="G115" i="77"/>
  <c r="T111" i="85"/>
  <c r="I111" i="85"/>
  <c r="O111" i="87"/>
  <c r="U115" i="88"/>
  <c r="O115" i="88"/>
  <c r="AC115" i="88"/>
  <c r="Z115" i="88"/>
  <c r="Q115" i="77"/>
  <c r="Z115" i="77"/>
  <c r="W115" i="77"/>
  <c r="AA115" i="77"/>
  <c r="F111" i="85"/>
  <c r="AH111" i="87"/>
  <c r="AJ111" i="87"/>
  <c r="AI111" i="87"/>
  <c r="E115" i="88"/>
  <c r="AE115" i="72"/>
  <c r="AC115" i="77"/>
  <c r="T111" i="87"/>
  <c r="L111" i="85"/>
  <c r="Y115" i="77"/>
  <c r="I115" i="77"/>
  <c r="L115" i="77"/>
  <c r="AB115" i="77"/>
  <c r="N115" i="77"/>
  <c r="AD111" i="85"/>
  <c r="U111" i="85"/>
  <c r="P111" i="87"/>
  <c r="Z111" i="87"/>
  <c r="V111" i="87"/>
  <c r="X115" i="88"/>
  <c r="N111" i="85"/>
  <c r="H111" i="87"/>
  <c r="AJ111" i="85"/>
  <c r="F115" i="77"/>
  <c r="AF115" i="77"/>
  <c r="K115" i="77"/>
  <c r="R115" i="77"/>
  <c r="W111" i="85"/>
  <c r="E111" i="85"/>
  <c r="AE111" i="85"/>
  <c r="H111" i="85"/>
  <c r="X111" i="85"/>
  <c r="I111" i="87"/>
  <c r="I115" i="88"/>
  <c r="P115" i="88"/>
  <c r="AJ115" i="88"/>
  <c r="Y111" i="87"/>
  <c r="AA111" i="85"/>
  <c r="H115" i="77"/>
  <c r="AE115" i="77"/>
  <c r="R111" i="85"/>
  <c r="S111" i="85"/>
  <c r="Y111" i="85"/>
  <c r="M111" i="85"/>
  <c r="J111" i="85"/>
  <c r="AB111" i="87"/>
  <c r="AG111" i="87"/>
  <c r="S115" i="88"/>
  <c r="G115" i="88"/>
  <c r="K111" i="85"/>
  <c r="AD115" i="88"/>
  <c r="K111" i="87"/>
  <c r="P111" i="85"/>
  <c r="Y111" i="82"/>
  <c r="AA111" i="82"/>
  <c r="K111" i="82"/>
  <c r="AG111" i="82"/>
  <c r="E115" i="83"/>
  <c r="W115" i="83"/>
  <c r="AG115" i="83"/>
  <c r="AB115" i="83"/>
  <c r="AA115" i="84"/>
  <c r="G115" i="84"/>
  <c r="X115" i="84"/>
  <c r="W115" i="84"/>
  <c r="V115" i="84"/>
  <c r="M115" i="84"/>
  <c r="Z115" i="84"/>
  <c r="U115" i="84"/>
  <c r="AI115" i="84"/>
  <c r="U111" i="87"/>
  <c r="AF111" i="87"/>
  <c r="AA111" i="87"/>
  <c r="S111" i="87"/>
  <c r="W111" i="87"/>
  <c r="Q111" i="87"/>
  <c r="R115" i="88"/>
  <c r="W115" i="88"/>
  <c r="F115" i="88"/>
  <c r="F119" i="88" s="1"/>
  <c r="AE115" i="88"/>
  <c r="Q115" i="88"/>
  <c r="AF115" i="88"/>
  <c r="Q111" i="85"/>
  <c r="X111" i="87"/>
  <c r="AC111" i="87"/>
  <c r="AG111" i="85"/>
  <c r="AC111" i="85"/>
  <c r="X115" i="77"/>
  <c r="U115" i="77"/>
  <c r="AH115" i="77"/>
  <c r="R111" i="87"/>
  <c r="M111" i="71"/>
  <c r="O111" i="71"/>
  <c r="U111" i="71"/>
  <c r="R111" i="71"/>
  <c r="AF115" i="72"/>
  <c r="AC115" i="72"/>
  <c r="W115" i="72"/>
  <c r="T115" i="77"/>
  <c r="J115" i="77"/>
  <c r="M111" i="82"/>
  <c r="W111" i="82"/>
  <c r="H111" i="82"/>
  <c r="X111" i="82"/>
  <c r="O115" i="77"/>
  <c r="V115" i="77"/>
  <c r="AD115" i="77"/>
  <c r="S115" i="77"/>
  <c r="AB111" i="85"/>
  <c r="M111" i="87"/>
  <c r="L111" i="87"/>
  <c r="L115" i="88"/>
  <c r="H115" i="88"/>
  <c r="N115" i="88"/>
  <c r="E115" i="77"/>
  <c r="O111" i="85"/>
  <c r="AD111" i="87"/>
  <c r="AH111" i="85"/>
  <c r="G111" i="87"/>
  <c r="M110" i="75"/>
  <c r="AF110" i="75"/>
  <c r="U110" i="87"/>
  <c r="U110" i="88"/>
  <c r="K110" i="89"/>
  <c r="S110" i="89"/>
  <c r="Y110" i="89"/>
  <c r="M110" i="89"/>
  <c r="AA110" i="71"/>
  <c r="R110" i="75"/>
  <c r="AB114" i="85"/>
  <c r="AF114" i="85"/>
  <c r="M110" i="87"/>
  <c r="L110" i="87"/>
  <c r="AI110" i="88"/>
  <c r="Z110" i="88"/>
  <c r="AC110" i="75"/>
  <c r="AI110" i="89"/>
  <c r="T110" i="71"/>
  <c r="W110" i="87"/>
  <c r="AJ110" i="88"/>
  <c r="X110" i="88"/>
  <c r="AE110" i="89"/>
  <c r="O110" i="89"/>
  <c r="T110" i="89"/>
  <c r="AB110" i="71"/>
  <c r="O110" i="71"/>
  <c r="AD114" i="71"/>
  <c r="AH114" i="71"/>
  <c r="N110" i="71"/>
  <c r="R110" i="71"/>
  <c r="AA110" i="73"/>
  <c r="L110" i="75"/>
  <c r="AA110" i="75"/>
  <c r="Y110" i="70"/>
  <c r="AG110" i="70"/>
  <c r="AE110" i="70"/>
  <c r="K110" i="70"/>
  <c r="AH110" i="70"/>
  <c r="K114" i="71"/>
  <c r="AJ110" i="71"/>
  <c r="Y110" i="71"/>
  <c r="AF114" i="71"/>
  <c r="AI114" i="71"/>
  <c r="AB114" i="71"/>
  <c r="AE110" i="71"/>
  <c r="AH114" i="72"/>
  <c r="V114" i="72"/>
  <c r="K114" i="72"/>
  <c r="S110" i="73"/>
  <c r="K110" i="73"/>
  <c r="Y110" i="73"/>
  <c r="Y114" i="82"/>
  <c r="W114" i="82"/>
  <c r="V114" i="82"/>
  <c r="N114" i="82"/>
  <c r="AC114" i="82"/>
  <c r="X114" i="82"/>
  <c r="Z114" i="85"/>
  <c r="Q110" i="87"/>
  <c r="AA110" i="88"/>
  <c r="Z110" i="89"/>
  <c r="P110" i="89"/>
  <c r="AD110" i="89"/>
  <c r="AF110" i="88"/>
  <c r="AJ110" i="73"/>
  <c r="X114" i="85"/>
  <c r="AJ110" i="89"/>
  <c r="K110" i="87"/>
  <c r="M110" i="73"/>
  <c r="AC110" i="71"/>
  <c r="X110" i="71"/>
  <c r="U114" i="71"/>
  <c r="S110" i="71"/>
  <c r="N114" i="71"/>
  <c r="L110" i="73"/>
  <c r="Z110" i="73"/>
  <c r="AE110" i="75"/>
  <c r="AI110" i="75"/>
  <c r="O110" i="87"/>
  <c r="Y110" i="88"/>
  <c r="AC110" i="89"/>
  <c r="AB110" i="89"/>
  <c r="X110" i="87"/>
  <c r="W110" i="75"/>
  <c r="M114" i="85"/>
  <c r="AJ110" i="75"/>
  <c r="AJ110" i="70"/>
  <c r="Z110" i="70"/>
  <c r="AD110" i="70"/>
  <c r="V110" i="70"/>
  <c r="AA114" i="71"/>
  <c r="AE114" i="71"/>
  <c r="P114" i="71"/>
  <c r="W114" i="71"/>
  <c r="P110" i="71"/>
  <c r="V110" i="71"/>
  <c r="AF110" i="71"/>
  <c r="Q114" i="71"/>
  <c r="X110" i="73"/>
  <c r="V110" i="73"/>
  <c r="AE110" i="73"/>
  <c r="AG110" i="73"/>
  <c r="W110" i="73"/>
  <c r="AD110" i="75"/>
  <c r="Q110" i="75"/>
  <c r="AJ114" i="85"/>
  <c r="R114" i="85"/>
  <c r="AH110" i="87"/>
  <c r="AB110" i="87"/>
  <c r="S110" i="87"/>
  <c r="AG110" i="87"/>
  <c r="AB110" i="88"/>
  <c r="AF110" i="89"/>
  <c r="U110" i="89"/>
  <c r="S110" i="88"/>
  <c r="K110" i="75"/>
  <c r="W110" i="89"/>
  <c r="L114" i="85"/>
  <c r="R110" i="88"/>
  <c r="P110" i="73"/>
  <c r="U110" i="75"/>
  <c r="M110" i="71"/>
  <c r="R114" i="71"/>
  <c r="O114" i="71"/>
  <c r="L110" i="71"/>
  <c r="AC114" i="71"/>
  <c r="Y114" i="71"/>
  <c r="U110" i="73"/>
  <c r="AB110" i="75"/>
  <c r="V114" i="85"/>
  <c r="AC110" i="88"/>
  <c r="L110" i="88"/>
  <c r="X110" i="89"/>
  <c r="O114" i="85"/>
  <c r="T110" i="88"/>
  <c r="N110" i="88"/>
  <c r="AD110" i="87"/>
  <c r="N114" i="85"/>
  <c r="V110" i="89"/>
  <c r="AD110" i="71"/>
  <c r="S114" i="71"/>
  <c r="AG110" i="71"/>
  <c r="K110" i="71"/>
  <c r="V114" i="71"/>
  <c r="AD110" i="73"/>
  <c r="AG114" i="85"/>
  <c r="AA114" i="85"/>
  <c r="AD114" i="85"/>
  <c r="P110" i="87"/>
  <c r="AJ110" i="87"/>
  <c r="AF110" i="87"/>
  <c r="AA110" i="87"/>
  <c r="AI110" i="87"/>
  <c r="Z110" i="87"/>
  <c r="AG110" i="88"/>
  <c r="V110" i="88"/>
  <c r="AA110" i="89"/>
  <c r="Q110" i="89"/>
  <c r="Y110" i="87"/>
  <c r="AI110" i="73"/>
  <c r="AI114" i="85"/>
  <c r="AC110" i="87"/>
  <c r="Y110" i="75"/>
  <c r="AI110" i="70"/>
  <c r="P110" i="88"/>
  <c r="AG114" i="71"/>
  <c r="T114" i="85"/>
  <c r="AI110" i="71"/>
  <c r="Z114" i="71"/>
  <c r="X114" i="71"/>
  <c r="AB110" i="73"/>
  <c r="AC110" i="73"/>
  <c r="S110" i="75"/>
  <c r="R110" i="87"/>
  <c r="AH110" i="88"/>
  <c r="R110" i="89"/>
  <c r="AH110" i="73"/>
  <c r="Z110" i="71"/>
  <c r="Q110" i="71"/>
  <c r="U110" i="71"/>
  <c r="M114" i="71"/>
  <c r="T110" i="73"/>
  <c r="R110" i="73"/>
  <c r="O110" i="73"/>
  <c r="P110" i="75"/>
  <c r="Z110" i="75"/>
  <c r="T110" i="75"/>
  <c r="O110" i="75"/>
  <c r="Q114" i="85"/>
  <c r="S114" i="85"/>
  <c r="AE114" i="85"/>
  <c r="U114" i="85"/>
  <c r="AC114" i="85"/>
  <c r="V110" i="87"/>
  <c r="AG110" i="89"/>
  <c r="N110" i="89"/>
  <c r="Q110" i="73"/>
  <c r="X110" i="75"/>
  <c r="O110" i="88"/>
  <c r="V110" i="75"/>
  <c r="E111" i="72"/>
  <c r="L115" i="75"/>
  <c r="Q115" i="75"/>
  <c r="AD115" i="76"/>
  <c r="Q115" i="76"/>
  <c r="K115" i="76"/>
  <c r="AE115" i="76"/>
  <c r="W111" i="80"/>
  <c r="Y111" i="80"/>
  <c r="AB115" i="89"/>
  <c r="U115" i="89"/>
  <c r="X115" i="89"/>
  <c r="AI111" i="73"/>
  <c r="Q115" i="89"/>
  <c r="AF115" i="89"/>
  <c r="T115" i="76"/>
  <c r="P111" i="80"/>
  <c r="M115" i="89"/>
  <c r="AI111" i="72"/>
  <c r="K111" i="72"/>
  <c r="I111" i="72"/>
  <c r="P115" i="71"/>
  <c r="I115" i="71"/>
  <c r="AC115" i="71"/>
  <c r="Y115" i="71"/>
  <c r="Q115" i="71"/>
  <c r="X115" i="71"/>
  <c r="E111" i="73"/>
  <c r="E119" i="73" s="1"/>
  <c r="AA111" i="73"/>
  <c r="AC111" i="73"/>
  <c r="AG111" i="73"/>
  <c r="AE115" i="75"/>
  <c r="AA115" i="76"/>
  <c r="AC115" i="76"/>
  <c r="P115" i="76"/>
  <c r="AB115" i="76"/>
  <c r="M115" i="76"/>
  <c r="AF115" i="76"/>
  <c r="AB111" i="80"/>
  <c r="L111" i="80"/>
  <c r="N111" i="80"/>
  <c r="AD111" i="80"/>
  <c r="AH111" i="81"/>
  <c r="H111" i="81"/>
  <c r="T111" i="81"/>
  <c r="U111" i="81"/>
  <c r="E115" i="82"/>
  <c r="AB115" i="82"/>
  <c r="V115" i="89"/>
  <c r="T115" i="89"/>
  <c r="M111" i="81"/>
  <c r="Y111" i="81"/>
  <c r="Y115" i="89"/>
  <c r="H115" i="71"/>
  <c r="F115" i="71"/>
  <c r="H111" i="73"/>
  <c r="W115" i="71"/>
  <c r="K115" i="71"/>
  <c r="AI115" i="71"/>
  <c r="AB115" i="71"/>
  <c r="F111" i="72"/>
  <c r="S111" i="72"/>
  <c r="Y111" i="73"/>
  <c r="I115" i="82"/>
  <c r="P115" i="89"/>
  <c r="AB111" i="81"/>
  <c r="AE115" i="89"/>
  <c r="J115" i="89"/>
  <c r="G111" i="72"/>
  <c r="AJ115" i="76"/>
  <c r="Z115" i="71"/>
  <c r="V111" i="72"/>
  <c r="Q111" i="72"/>
  <c r="H111" i="72"/>
  <c r="P111" i="72"/>
  <c r="X111" i="72"/>
  <c r="J111" i="73"/>
  <c r="AB111" i="73"/>
  <c r="AD111" i="73"/>
  <c r="G111" i="73"/>
  <c r="U111" i="73"/>
  <c r="Z111" i="73"/>
  <c r="E115" i="75"/>
  <c r="AG115" i="75"/>
  <c r="K115" i="75"/>
  <c r="AI115" i="75"/>
  <c r="L115" i="76"/>
  <c r="S115" i="76"/>
  <c r="V111" i="80"/>
  <c r="AC111" i="80"/>
  <c r="X111" i="80"/>
  <c r="U111" i="80"/>
  <c r="J111" i="80"/>
  <c r="AE111" i="80"/>
  <c r="I111" i="81"/>
  <c r="AC111" i="81"/>
  <c r="W115" i="82"/>
  <c r="F115" i="82"/>
  <c r="AI115" i="82"/>
  <c r="H115" i="82"/>
  <c r="AJ115" i="89"/>
  <c r="AG115" i="89"/>
  <c r="AI115" i="89"/>
  <c r="H115" i="89"/>
  <c r="J111" i="83"/>
  <c r="AE111" i="86"/>
  <c r="S111" i="80"/>
  <c r="O115" i="85"/>
  <c r="AC115" i="75"/>
  <c r="J111" i="75"/>
  <c r="AC111" i="75"/>
  <c r="Y111" i="75"/>
  <c r="L111" i="81"/>
  <c r="F115" i="89"/>
  <c r="J115" i="76"/>
  <c r="I115" i="76"/>
  <c r="G115" i="71"/>
  <c r="AB111" i="72"/>
  <c r="X115" i="76"/>
  <c r="I111" i="73"/>
  <c r="J115" i="75"/>
  <c r="P115" i="75"/>
  <c r="G115" i="76"/>
  <c r="AG115" i="76"/>
  <c r="H115" i="76"/>
  <c r="Z115" i="76"/>
  <c r="AF111" i="80"/>
  <c r="AA111" i="80"/>
  <c r="H111" i="80"/>
  <c r="G111" i="80"/>
  <c r="W111" i="81"/>
  <c r="R111" i="81"/>
  <c r="S111" i="81"/>
  <c r="AE111" i="81"/>
  <c r="G115" i="82"/>
  <c r="R115" i="89"/>
  <c r="E115" i="89"/>
  <c r="T115" i="85"/>
  <c r="Y111" i="83"/>
  <c r="AA115" i="89"/>
  <c r="H111" i="83"/>
  <c r="G111" i="81"/>
  <c r="N115" i="85"/>
  <c r="G115" i="75"/>
  <c r="F115" i="76"/>
  <c r="AE111" i="83"/>
  <c r="E115" i="71"/>
  <c r="AF115" i="71"/>
  <c r="O111" i="72"/>
  <c r="O111" i="73"/>
  <c r="F111" i="73"/>
  <c r="O115" i="75"/>
  <c r="AJ115" i="75"/>
  <c r="I115" i="75"/>
  <c r="U115" i="75"/>
  <c r="S115" i="75"/>
  <c r="R115" i="76"/>
  <c r="V115" i="76"/>
  <c r="AI111" i="80"/>
  <c r="M111" i="80"/>
  <c r="V111" i="81"/>
  <c r="AF111" i="81"/>
  <c r="O111" i="81"/>
  <c r="AA111" i="81"/>
  <c r="Y115" i="85"/>
  <c r="AD115" i="85"/>
  <c r="W115" i="85"/>
  <c r="G115" i="85"/>
  <c r="Z111" i="86"/>
  <c r="S111" i="86"/>
  <c r="V111" i="86"/>
  <c r="AH115" i="87"/>
  <c r="AB115" i="87"/>
  <c r="AH115" i="89"/>
  <c r="G115" i="89"/>
  <c r="L115" i="89"/>
  <c r="I115" i="89"/>
  <c r="S115" i="89"/>
  <c r="N115" i="89"/>
  <c r="U115" i="76"/>
  <c r="N111" i="81"/>
  <c r="S114" i="86"/>
  <c r="T114" i="86"/>
  <c r="AG110" i="86"/>
  <c r="AC110" i="86"/>
  <c r="W114" i="86"/>
  <c r="AA114" i="86"/>
  <c r="Q110" i="86"/>
  <c r="W110" i="72"/>
  <c r="AC110" i="72"/>
  <c r="I110" i="72"/>
  <c r="W114" i="73"/>
  <c r="T114" i="73"/>
  <c r="F114" i="73"/>
  <c r="S110" i="74"/>
  <c r="AE110" i="74"/>
  <c r="I110" i="74"/>
  <c r="T114" i="75"/>
  <c r="Y114" i="75"/>
  <c r="W110" i="81"/>
  <c r="M110" i="81"/>
  <c r="R110" i="83"/>
  <c r="AI110" i="83"/>
  <c r="AH110" i="83"/>
  <c r="W110" i="85"/>
  <c r="H110" i="85"/>
  <c r="X110" i="85"/>
  <c r="O114" i="89"/>
  <c r="AE114" i="89"/>
  <c r="AD110" i="81"/>
  <c r="Y114" i="89"/>
  <c r="J114" i="89"/>
  <c r="AJ114" i="73"/>
  <c r="AE110" i="83"/>
  <c r="J110" i="72"/>
  <c r="Q110" i="72"/>
  <c r="X114" i="73"/>
  <c r="AC114" i="73"/>
  <c r="AI110" i="74"/>
  <c r="AH110" i="74"/>
  <c r="S114" i="75"/>
  <c r="V110" i="81"/>
  <c r="R110" i="81"/>
  <c r="S110" i="81"/>
  <c r="P110" i="81"/>
  <c r="X110" i="83"/>
  <c r="S110" i="83"/>
  <c r="J110" i="85"/>
  <c r="AH114" i="89"/>
  <c r="W114" i="89"/>
  <c r="S114" i="89"/>
  <c r="N114" i="89"/>
  <c r="Q114" i="89"/>
  <c r="X114" i="89"/>
  <c r="Q110" i="82"/>
  <c r="L110" i="81"/>
  <c r="R114" i="73"/>
  <c r="O110" i="83"/>
  <c r="AD110" i="83"/>
  <c r="AE110" i="72"/>
  <c r="AF110" i="74"/>
  <c r="V110" i="74"/>
  <c r="AH114" i="75"/>
  <c r="Q114" i="75"/>
  <c r="AG114" i="75"/>
  <c r="W114" i="75"/>
  <c r="AC110" i="81"/>
  <c r="AC110" i="83"/>
  <c r="F110" i="85"/>
  <c r="AD110" i="85"/>
  <c r="H114" i="89"/>
  <c r="P114" i="89"/>
  <c r="U114" i="89"/>
  <c r="U114" i="73"/>
  <c r="AA114" i="89"/>
  <c r="N114" i="73"/>
  <c r="AG110" i="72"/>
  <c r="Z110" i="74"/>
  <c r="Z110" i="83"/>
  <c r="AC110" i="74"/>
  <c r="V114" i="73"/>
  <c r="AA110" i="85"/>
  <c r="L110" i="72"/>
  <c r="F110" i="72"/>
  <c r="G114" i="73"/>
  <c r="O114" i="73"/>
  <c r="L114" i="73"/>
  <c r="U110" i="74"/>
  <c r="X114" i="75"/>
  <c r="E110" i="81"/>
  <c r="F110" i="81"/>
  <c r="T110" i="85"/>
  <c r="Z114" i="89"/>
  <c r="T114" i="89"/>
  <c r="AH110" i="72"/>
  <c r="S110" i="72"/>
  <c r="H114" i="73"/>
  <c r="I114" i="73"/>
  <c r="M110" i="72"/>
  <c r="P110" i="72"/>
  <c r="AH114" i="73"/>
  <c r="AE114" i="73"/>
  <c r="Q114" i="73"/>
  <c r="T110" i="74"/>
  <c r="H110" i="74"/>
  <c r="Q110" i="74"/>
  <c r="W110" i="74"/>
  <c r="AG110" i="74"/>
  <c r="J114" i="75"/>
  <c r="AE114" i="75"/>
  <c r="K114" i="75"/>
  <c r="AI114" i="75"/>
  <c r="AH110" i="81"/>
  <c r="H110" i="81"/>
  <c r="AF110" i="82"/>
  <c r="AI110" i="82"/>
  <c r="AH110" i="82"/>
  <c r="AC110" i="82"/>
  <c r="I110" i="82"/>
  <c r="T110" i="83"/>
  <c r="V110" i="85"/>
  <c r="AI110" i="85"/>
  <c r="Z110" i="85"/>
  <c r="U110" i="85"/>
  <c r="I110" i="85"/>
  <c r="AJ114" i="89"/>
  <c r="V114" i="89"/>
  <c r="AG114" i="89"/>
  <c r="AI114" i="89"/>
  <c r="AA110" i="74"/>
  <c r="G110" i="81"/>
  <c r="Y110" i="83"/>
  <c r="AB110" i="74"/>
  <c r="F114" i="75"/>
  <c r="M114" i="75"/>
  <c r="G110" i="83"/>
  <c r="AC110" i="85"/>
  <c r="J114" i="73"/>
  <c r="Y114" i="73"/>
  <c r="E110" i="74"/>
  <c r="L110" i="74"/>
  <c r="X110" i="81"/>
  <c r="O110" i="81"/>
  <c r="AG110" i="81"/>
  <c r="AJ110" i="85"/>
  <c r="AB110" i="85"/>
  <c r="I114" i="89"/>
  <c r="Q110" i="85"/>
  <c r="AG114" i="73"/>
  <c r="G110" i="74"/>
  <c r="K114" i="73"/>
  <c r="U110" i="83"/>
  <c r="F114" i="89"/>
  <c r="O110" i="72"/>
  <c r="R110" i="72"/>
  <c r="E114" i="73"/>
  <c r="AA114" i="73"/>
  <c r="Z110" i="72"/>
  <c r="AF110" i="72"/>
  <c r="AD114" i="73"/>
  <c r="Z114" i="73"/>
  <c r="AB114" i="73"/>
  <c r="AD114" i="75"/>
  <c r="AJ114" i="75"/>
  <c r="I114" i="75"/>
  <c r="P114" i="75"/>
  <c r="J110" i="81"/>
  <c r="K110" i="81"/>
  <c r="AE110" i="81"/>
  <c r="G110" i="82"/>
  <c r="E110" i="82"/>
  <c r="O110" i="82"/>
  <c r="AJ110" i="83"/>
  <c r="AF110" i="83"/>
  <c r="E110" i="83"/>
  <c r="R110" i="85"/>
  <c r="Y110" i="85"/>
  <c r="E110" i="85"/>
  <c r="E118" i="85" s="1"/>
  <c r="AE110" i="85"/>
  <c r="R114" i="89"/>
  <c r="E114" i="89"/>
  <c r="E133" i="89" s="1"/>
  <c r="K110" i="83"/>
  <c r="W110" i="83"/>
  <c r="AC114" i="89"/>
  <c r="N110" i="85"/>
  <c r="G114" i="75"/>
  <c r="O110" i="74"/>
  <c r="G110" i="72"/>
  <c r="V114" i="75"/>
  <c r="AC114" i="75"/>
  <c r="N110" i="72"/>
  <c r="V110" i="72"/>
  <c r="H110" i="72"/>
  <c r="AA110" i="72"/>
  <c r="T110" i="72"/>
  <c r="X110" i="72"/>
  <c r="P114" i="73"/>
  <c r="AD110" i="74"/>
  <c r="AJ110" i="74"/>
  <c r="R110" i="74"/>
  <c r="Y110" i="74"/>
  <c r="E114" i="75"/>
  <c r="E118" i="75" s="1"/>
  <c r="O114" i="75"/>
  <c r="AF114" i="75"/>
  <c r="U114" i="75"/>
  <c r="Q110" i="81"/>
  <c r="I110" i="81"/>
  <c r="AF110" i="81"/>
  <c r="AA110" i="81"/>
  <c r="U110" i="81"/>
  <c r="H110" i="82"/>
  <c r="AJ110" i="82"/>
  <c r="AA110" i="82"/>
  <c r="AA110" i="83"/>
  <c r="N110" i="83"/>
  <c r="P110" i="83"/>
  <c r="V110" i="83"/>
  <c r="F110" i="83"/>
  <c r="Q110" i="83"/>
  <c r="L114" i="89"/>
  <c r="M114" i="89"/>
  <c r="AI114" i="73"/>
  <c r="R110" i="82"/>
  <c r="N110" i="81"/>
  <c r="F110" i="74"/>
  <c r="P110" i="85"/>
  <c r="O110" i="85"/>
  <c r="H110" i="67"/>
  <c r="N114" i="74"/>
  <c r="O114" i="76"/>
  <c r="AG114" i="76"/>
  <c r="N114" i="76"/>
  <c r="AH114" i="76"/>
  <c r="AE114" i="76"/>
  <c r="AD114" i="77"/>
  <c r="L114" i="86"/>
  <c r="AE114" i="86"/>
  <c r="AB110" i="86"/>
  <c r="AF110" i="86"/>
  <c r="H110" i="86"/>
  <c r="X110" i="86"/>
  <c r="AB114" i="86"/>
  <c r="AI114" i="88"/>
  <c r="I114" i="88"/>
  <c r="L114" i="88"/>
  <c r="H114" i="88"/>
  <c r="T114" i="76"/>
  <c r="AC114" i="86"/>
  <c r="N114" i="86"/>
  <c r="M114" i="73"/>
  <c r="AI114" i="70"/>
  <c r="J114" i="76"/>
  <c r="U114" i="76"/>
  <c r="R114" i="74"/>
  <c r="H114" i="70"/>
  <c r="G114" i="70"/>
  <c r="X114" i="70"/>
  <c r="V114" i="74"/>
  <c r="L114" i="74"/>
  <c r="AG110" i="76"/>
  <c r="AA114" i="76"/>
  <c r="Q110" i="76"/>
  <c r="AD114" i="76"/>
  <c r="Q114" i="76"/>
  <c r="S110" i="76"/>
  <c r="F110" i="76"/>
  <c r="AF110" i="77"/>
  <c r="P110" i="77"/>
  <c r="H114" i="77"/>
  <c r="AG114" i="77"/>
  <c r="P114" i="77"/>
  <c r="Q110" i="77"/>
  <c r="S110" i="77"/>
  <c r="U110" i="84"/>
  <c r="X110" i="84"/>
  <c r="L110" i="84"/>
  <c r="G110" i="84"/>
  <c r="H110" i="84"/>
  <c r="F114" i="86"/>
  <c r="I110" i="86"/>
  <c r="V114" i="88"/>
  <c r="U114" i="88"/>
  <c r="V114" i="70"/>
  <c r="AI114" i="86"/>
  <c r="AE110" i="86"/>
  <c r="Z110" i="77"/>
  <c r="AI114" i="76"/>
  <c r="E114" i="74"/>
  <c r="AE110" i="67"/>
  <c r="E110" i="67"/>
  <c r="R110" i="67"/>
  <c r="S110" i="67"/>
  <c r="W110" i="67"/>
  <c r="F110" i="67"/>
  <c r="AC110" i="67"/>
  <c r="J114" i="70"/>
  <c r="AG114" i="70"/>
  <c r="Y114" i="74"/>
  <c r="T114" i="74"/>
  <c r="I114" i="74"/>
  <c r="J110" i="76"/>
  <c r="G110" i="76"/>
  <c r="K114" i="76"/>
  <c r="Z110" i="76"/>
  <c r="K110" i="77"/>
  <c r="AC110" i="77"/>
  <c r="Z114" i="77"/>
  <c r="I114" i="77"/>
  <c r="AI114" i="77"/>
  <c r="AD110" i="77"/>
  <c r="M114" i="77"/>
  <c r="AJ114" i="77"/>
  <c r="L110" i="77"/>
  <c r="AA114" i="77"/>
  <c r="AD110" i="84"/>
  <c r="G110" i="86"/>
  <c r="AJ110" i="86"/>
  <c r="E114" i="88"/>
  <c r="E118" i="88" s="1"/>
  <c r="E114" i="77"/>
  <c r="E118" i="77" s="1"/>
  <c r="AJ114" i="74"/>
  <c r="AB110" i="81"/>
  <c r="AB110" i="83"/>
  <c r="AH114" i="74"/>
  <c r="X110" i="67"/>
  <c r="AC114" i="70"/>
  <c r="L114" i="70"/>
  <c r="W114" i="70"/>
  <c r="R114" i="70"/>
  <c r="P114" i="70"/>
  <c r="M114" i="74"/>
  <c r="AC114" i="76"/>
  <c r="H114" i="76"/>
  <c r="AB114" i="76"/>
  <c r="M114" i="76"/>
  <c r="AF114" i="76"/>
  <c r="R110" i="76"/>
  <c r="S114" i="76"/>
  <c r="AI110" i="76"/>
  <c r="AF114" i="77"/>
  <c r="H110" i="77"/>
  <c r="AB110" i="77"/>
  <c r="U114" i="77"/>
  <c r="R110" i="77"/>
  <c r="N110" i="77"/>
  <c r="AB110" i="84"/>
  <c r="I110" i="84"/>
  <c r="AJ110" i="84"/>
  <c r="AF110" i="84"/>
  <c r="Q110" i="84"/>
  <c r="X114" i="76"/>
  <c r="Q114" i="70"/>
  <c r="P114" i="74"/>
  <c r="AJ114" i="76"/>
  <c r="AJ110" i="67"/>
  <c r="U110" i="67"/>
  <c r="I114" i="70"/>
  <c r="K114" i="70"/>
  <c r="AF114" i="70"/>
  <c r="AB114" i="74"/>
  <c r="Z114" i="74"/>
  <c r="O114" i="74"/>
  <c r="G114" i="76"/>
  <c r="Z114" i="76"/>
  <c r="X114" i="77"/>
  <c r="K114" i="77"/>
  <c r="AE114" i="77"/>
  <c r="F110" i="86"/>
  <c r="E114" i="86"/>
  <c r="Y114" i="76"/>
  <c r="AH114" i="70"/>
  <c r="F114" i="76"/>
  <c r="S114" i="74"/>
  <c r="AH110" i="67"/>
  <c r="L110" i="67"/>
  <c r="K110" i="67"/>
  <c r="V110" i="67"/>
  <c r="M110" i="67"/>
  <c r="G110" i="67"/>
  <c r="M114" i="70"/>
  <c r="J114" i="74"/>
  <c r="AE114" i="74"/>
  <c r="L114" i="76"/>
  <c r="R114" i="76"/>
  <c r="E110" i="76"/>
  <c r="E118" i="76" s="1"/>
  <c r="V114" i="76"/>
  <c r="Y114" i="77"/>
  <c r="G114" i="77"/>
  <c r="G110" i="77"/>
  <c r="AB114" i="77"/>
  <c r="N114" i="77"/>
  <c r="I114" i="86"/>
  <c r="G114" i="86"/>
  <c r="G114" i="88"/>
  <c r="U114" i="70"/>
  <c r="U114" i="74"/>
  <c r="W114" i="74"/>
  <c r="AG114" i="88"/>
  <c r="F114" i="77"/>
  <c r="I110" i="76"/>
  <c r="N110" i="86"/>
  <c r="AI115" i="73"/>
  <c r="N111" i="76"/>
  <c r="L110" i="85"/>
  <c r="K110" i="85"/>
  <c r="M115" i="88"/>
  <c r="H114" i="74"/>
  <c r="AC111" i="76"/>
  <c r="Y110" i="81"/>
  <c r="AF114" i="89"/>
  <c r="AD115" i="89"/>
  <c r="N114" i="75"/>
  <c r="AB115" i="88"/>
  <c r="H110" i="83"/>
  <c r="AG115" i="88"/>
  <c r="T115" i="88"/>
  <c r="X85" i="89"/>
  <c r="G114" i="74"/>
  <c r="J112" i="80"/>
  <c r="F116" i="82"/>
  <c r="N116" i="82"/>
  <c r="G116" i="82"/>
  <c r="H116" i="81"/>
  <c r="L116" i="81"/>
  <c r="K116" i="81"/>
  <c r="M116" i="82"/>
  <c r="K116" i="82"/>
  <c r="H116" i="82"/>
  <c r="J116" i="82"/>
  <c r="F112" i="75"/>
  <c r="O116" i="81"/>
  <c r="H112" i="71"/>
  <c r="F116" i="76"/>
  <c r="Y70" i="89"/>
  <c r="G112" i="81"/>
  <c r="J116" i="85"/>
  <c r="J112" i="71"/>
  <c r="H116" i="85"/>
  <c r="G116" i="85"/>
  <c r="M112" i="81"/>
  <c r="E115" i="70"/>
  <c r="E119" i="70" s="1"/>
  <c r="AD115" i="70"/>
  <c r="Z111" i="71"/>
  <c r="I111" i="71"/>
  <c r="S111" i="71"/>
  <c r="AA111" i="71"/>
  <c r="Y115" i="72"/>
  <c r="Y115" i="80"/>
  <c r="AB115" i="80"/>
  <c r="L111" i="82"/>
  <c r="U111" i="82"/>
  <c r="I111" i="82"/>
  <c r="H115" i="70"/>
  <c r="AG115" i="70"/>
  <c r="AB115" i="70"/>
  <c r="K115" i="70"/>
  <c r="E111" i="71"/>
  <c r="AC111" i="71"/>
  <c r="AJ111" i="71"/>
  <c r="F115" i="72"/>
  <c r="T115" i="72"/>
  <c r="H115" i="72"/>
  <c r="K115" i="72"/>
  <c r="AG111" i="75"/>
  <c r="AI111" i="75"/>
  <c r="S115" i="80"/>
  <c r="AG115" i="80"/>
  <c r="R115" i="80"/>
  <c r="P111" i="82"/>
  <c r="AI111" i="82"/>
  <c r="Q115" i="83"/>
  <c r="L115" i="83"/>
  <c r="H115" i="83"/>
  <c r="Y115" i="83"/>
  <c r="O115" i="84"/>
  <c r="AC115" i="84"/>
  <c r="N115" i="84"/>
  <c r="Z115" i="85"/>
  <c r="K115" i="85"/>
  <c r="I115" i="85"/>
  <c r="AB111" i="86"/>
  <c r="AF111" i="86"/>
  <c r="H111" i="86"/>
  <c r="AG115" i="87"/>
  <c r="I115" i="87"/>
  <c r="U115" i="87"/>
  <c r="L115" i="87"/>
  <c r="AJ115" i="87"/>
  <c r="N111" i="86"/>
  <c r="W111" i="83"/>
  <c r="X111" i="75"/>
  <c r="Q115" i="70"/>
  <c r="G111" i="83"/>
  <c r="F111" i="75"/>
  <c r="P115" i="83"/>
  <c r="AJ111" i="75"/>
  <c r="R111" i="82"/>
  <c r="AC115" i="70"/>
  <c r="M115" i="70"/>
  <c r="P115" i="70"/>
  <c r="AI111" i="71"/>
  <c r="G111" i="71"/>
  <c r="N115" i="72"/>
  <c r="G115" i="72"/>
  <c r="I115" i="72"/>
  <c r="M115" i="72"/>
  <c r="Q111" i="75"/>
  <c r="AF111" i="75"/>
  <c r="AA111" i="75"/>
  <c r="AA115" i="80"/>
  <c r="AD115" i="80"/>
  <c r="H115" i="80"/>
  <c r="X115" i="80"/>
  <c r="O115" i="80"/>
  <c r="M115" i="80"/>
  <c r="J115" i="81"/>
  <c r="AB111" i="82"/>
  <c r="AJ111" i="82"/>
  <c r="S111" i="82"/>
  <c r="AH111" i="82"/>
  <c r="F111" i="82"/>
  <c r="AE111" i="82"/>
  <c r="N111" i="83"/>
  <c r="AC115" i="83"/>
  <c r="AG111" i="83"/>
  <c r="X115" i="83"/>
  <c r="AA115" i="83"/>
  <c r="H115" i="84"/>
  <c r="J115" i="85"/>
  <c r="P115" i="85"/>
  <c r="R111" i="86"/>
  <c r="U111" i="86"/>
  <c r="X111" i="86"/>
  <c r="X115" i="87"/>
  <c r="AI115" i="87"/>
  <c r="G115" i="87"/>
  <c r="Q111" i="89"/>
  <c r="S115" i="81"/>
  <c r="V115" i="70"/>
  <c r="AJ115" i="80"/>
  <c r="G111" i="75"/>
  <c r="X115" i="85"/>
  <c r="S115" i="70"/>
  <c r="AG115" i="81"/>
  <c r="S115" i="72"/>
  <c r="R115" i="87"/>
  <c r="M115" i="73"/>
  <c r="Q115" i="81"/>
  <c r="AH111" i="89"/>
  <c r="F115" i="87"/>
  <c r="I115" i="84"/>
  <c r="W115" i="70"/>
  <c r="AE111" i="71"/>
  <c r="AA115" i="72"/>
  <c r="T111" i="82"/>
  <c r="N111" i="82"/>
  <c r="V111" i="82"/>
  <c r="AJ111" i="83"/>
  <c r="U115" i="83"/>
  <c r="J115" i="83"/>
  <c r="AC111" i="83"/>
  <c r="R115" i="83"/>
  <c r="S115" i="83"/>
  <c r="V115" i="83"/>
  <c r="N115" i="83"/>
  <c r="K115" i="84"/>
  <c r="J115" i="84"/>
  <c r="AJ115" i="84"/>
  <c r="F115" i="85"/>
  <c r="E115" i="85"/>
  <c r="H115" i="85"/>
  <c r="V115" i="85"/>
  <c r="AG111" i="86"/>
  <c r="T111" i="86"/>
  <c r="AC111" i="86"/>
  <c r="E111" i="86"/>
  <c r="W111" i="86"/>
  <c r="O111" i="86"/>
  <c r="I111" i="86"/>
  <c r="AF115" i="87"/>
  <c r="AC115" i="87"/>
  <c r="Y115" i="87"/>
  <c r="H115" i="87"/>
  <c r="L111" i="83"/>
  <c r="H111" i="75"/>
  <c r="AI115" i="85"/>
  <c r="Z115" i="80"/>
  <c r="P115" i="72"/>
  <c r="AA115" i="70"/>
  <c r="AB111" i="83"/>
  <c r="K111" i="75"/>
  <c r="I111" i="83"/>
  <c r="AI115" i="80"/>
  <c r="U115" i="70"/>
  <c r="F115" i="70"/>
  <c r="G115" i="83"/>
  <c r="Z115" i="83"/>
  <c r="I115" i="83"/>
  <c r="Y115" i="84"/>
  <c r="AI115" i="70"/>
  <c r="P115" i="80"/>
  <c r="AD115" i="72"/>
  <c r="Q115" i="80"/>
  <c r="AJ115" i="70"/>
  <c r="AF115" i="70"/>
  <c r="O115" i="70"/>
  <c r="AB111" i="71"/>
  <c r="K111" i="71"/>
  <c r="J111" i="71"/>
  <c r="AH115" i="72"/>
  <c r="V115" i="72"/>
  <c r="X115" i="72"/>
  <c r="AD111" i="75"/>
  <c r="AE115" i="80"/>
  <c r="K115" i="80"/>
  <c r="U115" i="80"/>
  <c r="L115" i="80"/>
  <c r="G115" i="70"/>
  <c r="Y111" i="71"/>
  <c r="Q111" i="71"/>
  <c r="F111" i="71"/>
  <c r="E115" i="72"/>
  <c r="R115" i="72"/>
  <c r="S111" i="75"/>
  <c r="AB111" i="75"/>
  <c r="I111" i="75"/>
  <c r="W115" i="80"/>
  <c r="J115" i="80"/>
  <c r="AC115" i="80"/>
  <c r="E115" i="80"/>
  <c r="AE115" i="81"/>
  <c r="AA115" i="81"/>
  <c r="K115" i="81"/>
  <c r="Z111" i="82"/>
  <c r="AI115" i="83"/>
  <c r="AA111" i="83"/>
  <c r="K115" i="83"/>
  <c r="AF115" i="83"/>
  <c r="Q111" i="83"/>
  <c r="AF115" i="84"/>
  <c r="S115" i="84"/>
  <c r="AD115" i="84"/>
  <c r="Q115" i="84"/>
  <c r="AB115" i="84"/>
  <c r="P115" i="84"/>
  <c r="R115" i="84"/>
  <c r="AG115" i="85"/>
  <c r="AA115" i="85"/>
  <c r="AE115" i="85"/>
  <c r="R115" i="85"/>
  <c r="AF115" i="85"/>
  <c r="G111" i="86"/>
  <c r="P111" i="86"/>
  <c r="Q111" i="86"/>
  <c r="AE115" i="87"/>
  <c r="J115" i="87"/>
  <c r="J119" i="87" s="1"/>
  <c r="Q115" i="87"/>
  <c r="P115" i="87"/>
  <c r="G111" i="89"/>
  <c r="Q115" i="72"/>
  <c r="V115" i="87"/>
  <c r="Q111" i="82"/>
  <c r="M111" i="83"/>
  <c r="N115" i="73"/>
  <c r="E111" i="75"/>
  <c r="U111" i="83"/>
  <c r="U111" i="75"/>
  <c r="Z111" i="83"/>
  <c r="K111" i="83"/>
  <c r="AD111" i="86"/>
  <c r="V111" i="71"/>
  <c r="J115" i="72"/>
  <c r="T115" i="70"/>
  <c r="I115" i="70"/>
  <c r="Y115" i="70"/>
  <c r="N115" i="70"/>
  <c r="T111" i="71"/>
  <c r="L111" i="71"/>
  <c r="AF111" i="71"/>
  <c r="H111" i="71"/>
  <c r="O115" i="72"/>
  <c r="L115" i="72"/>
  <c r="AB115" i="72"/>
  <c r="U115" i="72"/>
  <c r="AI115" i="72"/>
  <c r="M111" i="75"/>
  <c r="AE111" i="75"/>
  <c r="N111" i="75"/>
  <c r="AH111" i="75"/>
  <c r="O111" i="75"/>
  <c r="F115" i="80"/>
  <c r="T115" i="80"/>
  <c r="V115" i="80"/>
  <c r="AD111" i="82"/>
  <c r="E111" i="82"/>
  <c r="AF111" i="82"/>
  <c r="AC111" i="82"/>
  <c r="AD115" i="83"/>
  <c r="T111" i="83"/>
  <c r="F115" i="83"/>
  <c r="AH111" i="83"/>
  <c r="AJ115" i="83"/>
  <c r="AE115" i="84"/>
  <c r="T115" i="84"/>
  <c r="Q115" i="85"/>
  <c r="AC115" i="85"/>
  <c r="AH111" i="86"/>
  <c r="L111" i="86"/>
  <c r="AJ111" i="86"/>
  <c r="Y111" i="86"/>
  <c r="M115" i="87"/>
  <c r="O115" i="87"/>
  <c r="N115" i="87"/>
  <c r="AH115" i="85"/>
  <c r="O111" i="83"/>
  <c r="V111" i="75"/>
  <c r="W111" i="75"/>
  <c r="O115" i="83"/>
  <c r="Z115" i="87"/>
  <c r="O111" i="76"/>
  <c r="L111" i="76"/>
  <c r="AJ115" i="73"/>
  <c r="AE115" i="70"/>
  <c r="J115" i="70"/>
  <c r="AD111" i="71"/>
  <c r="P111" i="71"/>
  <c r="AH111" i="71"/>
  <c r="AG111" i="71"/>
  <c r="X111" i="71"/>
  <c r="N111" i="71"/>
  <c r="W111" i="71"/>
  <c r="Z115" i="72"/>
  <c r="AJ115" i="72"/>
  <c r="L111" i="75"/>
  <c r="AH115" i="80"/>
  <c r="I115" i="80"/>
  <c r="AF115" i="80"/>
  <c r="N115" i="80"/>
  <c r="AD115" i="81"/>
  <c r="H115" i="81"/>
  <c r="AH115" i="81"/>
  <c r="V115" i="81"/>
  <c r="G111" i="82"/>
  <c r="O111" i="82"/>
  <c r="J111" i="82"/>
  <c r="AH115" i="83"/>
  <c r="P111" i="83"/>
  <c r="AF111" i="83"/>
  <c r="V111" i="83"/>
  <c r="M115" i="83"/>
  <c r="E111" i="83"/>
  <c r="T115" i="83"/>
  <c r="S111" i="83"/>
  <c r="AG115" i="84"/>
  <c r="E115" i="84"/>
  <c r="E119" i="84" s="1"/>
  <c r="AH115" i="84"/>
  <c r="F115" i="84"/>
  <c r="L115" i="84"/>
  <c r="AJ115" i="85"/>
  <c r="AA111" i="86"/>
  <c r="F111" i="86"/>
  <c r="AI111" i="86"/>
  <c r="W115" i="87"/>
  <c r="T115" i="87"/>
  <c r="K115" i="87"/>
  <c r="S115" i="87"/>
  <c r="AA111" i="89"/>
  <c r="AD111" i="83"/>
  <c r="R115" i="73"/>
  <c r="G115" i="80"/>
  <c r="M111" i="86"/>
  <c r="Y111" i="76"/>
  <c r="M115" i="85"/>
  <c r="Z115" i="70"/>
  <c r="K111" i="77"/>
  <c r="P111" i="77"/>
  <c r="AH111" i="77"/>
  <c r="AD111" i="77"/>
  <c r="AI111" i="77"/>
  <c r="Y115" i="82"/>
  <c r="AH115" i="82"/>
  <c r="AG115" i="82"/>
  <c r="M115" i="82"/>
  <c r="AC115" i="82"/>
  <c r="AE115" i="82"/>
  <c r="X115" i="82"/>
  <c r="AA111" i="88"/>
  <c r="P111" i="73"/>
  <c r="T111" i="88"/>
  <c r="Z111" i="77"/>
  <c r="AG111" i="72"/>
  <c r="AH111" i="73"/>
  <c r="O111" i="70"/>
  <c r="AG111" i="77"/>
  <c r="Y111" i="88"/>
  <c r="Q111" i="70"/>
  <c r="Z111" i="70"/>
  <c r="J111" i="70"/>
  <c r="AE115" i="71"/>
  <c r="M115" i="71"/>
  <c r="W111" i="72"/>
  <c r="Z111" i="72"/>
  <c r="X111" i="73"/>
  <c r="V111" i="73"/>
  <c r="T111" i="77"/>
  <c r="J111" i="77"/>
  <c r="U111" i="77"/>
  <c r="Q111" i="77"/>
  <c r="O115" i="82"/>
  <c r="U115" i="82"/>
  <c r="AJ115" i="82"/>
  <c r="AF115" i="82"/>
  <c r="AB111" i="88"/>
  <c r="AI111" i="88"/>
  <c r="J111" i="88"/>
  <c r="S111" i="88"/>
  <c r="N111" i="70"/>
  <c r="AD111" i="70"/>
  <c r="AH111" i="88"/>
  <c r="AC111" i="70"/>
  <c r="L115" i="71"/>
  <c r="AA115" i="71"/>
  <c r="S115" i="71"/>
  <c r="V115" i="71"/>
  <c r="AA111" i="72"/>
  <c r="AF111" i="72"/>
  <c r="AE111" i="73"/>
  <c r="AF111" i="77"/>
  <c r="AJ111" i="77"/>
  <c r="P115" i="82"/>
  <c r="AG111" i="88"/>
  <c r="T111" i="70"/>
  <c r="M111" i="73"/>
  <c r="R111" i="88"/>
  <c r="AE111" i="70"/>
  <c r="AA111" i="70"/>
  <c r="S111" i="70"/>
  <c r="R115" i="71"/>
  <c r="AH115" i="71"/>
  <c r="J115" i="71"/>
  <c r="T111" i="72"/>
  <c r="R111" i="72"/>
  <c r="U111" i="72"/>
  <c r="R111" i="73"/>
  <c r="AC111" i="77"/>
  <c r="AE111" i="77"/>
  <c r="V111" i="77"/>
  <c r="X111" i="77"/>
  <c r="W111" i="77"/>
  <c r="L115" i="82"/>
  <c r="T115" i="82"/>
  <c r="AD111" i="88"/>
  <c r="W111" i="88"/>
  <c r="L111" i="88"/>
  <c r="R111" i="70"/>
  <c r="AJ111" i="73"/>
  <c r="P111" i="88"/>
  <c r="Q115" i="82"/>
  <c r="R111" i="77"/>
  <c r="AC111" i="88"/>
  <c r="M111" i="70"/>
  <c r="X111" i="70"/>
  <c r="T115" i="71"/>
  <c r="AJ115" i="71"/>
  <c r="AD115" i="71"/>
  <c r="AC111" i="72"/>
  <c r="N111" i="72"/>
  <c r="S111" i="73"/>
  <c r="T111" i="73"/>
  <c r="O111" i="77"/>
  <c r="M111" i="77"/>
  <c r="N111" i="77"/>
  <c r="AA115" i="82"/>
  <c r="K115" i="82"/>
  <c r="S115" i="82"/>
  <c r="J115" i="82"/>
  <c r="X111" i="88"/>
  <c r="V111" i="88"/>
  <c r="Q111" i="73"/>
  <c r="Q111" i="88"/>
  <c r="AJ111" i="72"/>
  <c r="O111" i="88"/>
  <c r="J111" i="72"/>
  <c r="V111" i="70"/>
  <c r="AA111" i="77"/>
  <c r="L111" i="77"/>
  <c r="U111" i="88"/>
  <c r="AF111" i="88"/>
  <c r="Y111" i="70"/>
  <c r="AG111" i="70"/>
  <c r="AJ111" i="70"/>
  <c r="U111" i="70"/>
  <c r="W111" i="70"/>
  <c r="K111" i="70"/>
  <c r="O115" i="71"/>
  <c r="U115" i="71"/>
  <c r="N115" i="71"/>
  <c r="AH111" i="72"/>
  <c r="M111" i="72"/>
  <c r="Y111" i="72"/>
  <c r="L111" i="73"/>
  <c r="K111" i="73"/>
  <c r="AF111" i="73"/>
  <c r="AB111" i="77"/>
  <c r="S111" i="77"/>
  <c r="V115" i="82"/>
  <c r="N115" i="82"/>
  <c r="Z115" i="82"/>
  <c r="AD115" i="82"/>
  <c r="Z111" i="88"/>
  <c r="M111" i="88"/>
  <c r="L111" i="72"/>
  <c r="P111" i="70"/>
  <c r="AC115" i="81"/>
  <c r="AI111" i="70"/>
  <c r="AE111" i="72"/>
  <c r="W111" i="73"/>
  <c r="AG115" i="72"/>
  <c r="J115" i="88"/>
  <c r="AH115" i="70"/>
  <c r="J114" i="67"/>
  <c r="K114" i="67"/>
  <c r="I114" i="67"/>
  <c r="H114" i="67"/>
  <c r="AD114" i="80"/>
  <c r="AG114" i="80"/>
  <c r="R114" i="80"/>
  <c r="O114" i="80"/>
  <c r="AH114" i="81"/>
  <c r="E114" i="83"/>
  <c r="W114" i="83"/>
  <c r="L114" i="83"/>
  <c r="AG114" i="83"/>
  <c r="AB114" i="83"/>
  <c r="AE114" i="83"/>
  <c r="Y114" i="83"/>
  <c r="AG114" i="87"/>
  <c r="AH114" i="87"/>
  <c r="AB114" i="87"/>
  <c r="U114" i="87"/>
  <c r="G114" i="87"/>
  <c r="S114" i="87"/>
  <c r="P114" i="80"/>
  <c r="F114" i="87"/>
  <c r="O114" i="83"/>
  <c r="AF114" i="86"/>
  <c r="I114" i="76"/>
  <c r="AJ114" i="67"/>
  <c r="P114" i="67"/>
  <c r="G114" i="67"/>
  <c r="AE114" i="80"/>
  <c r="J114" i="80"/>
  <c r="AC114" i="80"/>
  <c r="L114" i="80"/>
  <c r="Z114" i="81"/>
  <c r="P114" i="81"/>
  <c r="J114" i="83"/>
  <c r="G114" i="83"/>
  <c r="N114" i="83"/>
  <c r="AF114" i="87"/>
  <c r="E114" i="87"/>
  <c r="E118" i="87" s="1"/>
  <c r="AG114" i="81"/>
  <c r="Z114" i="70"/>
  <c r="X114" i="67"/>
  <c r="O114" i="67"/>
  <c r="AF114" i="67"/>
  <c r="H114" i="80"/>
  <c r="S114" i="80"/>
  <c r="X114" i="80"/>
  <c r="M114" i="80"/>
  <c r="E114" i="81"/>
  <c r="AE114" i="81"/>
  <c r="K114" i="81"/>
  <c r="F114" i="81"/>
  <c r="AI114" i="83"/>
  <c r="Q114" i="83"/>
  <c r="K114" i="83"/>
  <c r="H114" i="83"/>
  <c r="AC114" i="83"/>
  <c r="AJ114" i="83"/>
  <c r="X114" i="83"/>
  <c r="AA114" i="83"/>
  <c r="N114" i="87"/>
  <c r="AI114" i="87"/>
  <c r="J114" i="87"/>
  <c r="J118" i="87" s="1"/>
  <c r="S114" i="81"/>
  <c r="AC114" i="81"/>
  <c r="AD114" i="67"/>
  <c r="W114" i="67"/>
  <c r="AC114" i="67"/>
  <c r="AG114" i="67"/>
  <c r="E114" i="67"/>
  <c r="AB114" i="67"/>
  <c r="AH114" i="80"/>
  <c r="T114" i="80"/>
  <c r="X114" i="81"/>
  <c r="U114" i="81"/>
  <c r="U114" i="83"/>
  <c r="S114" i="83"/>
  <c r="V114" i="83"/>
  <c r="X114" i="87"/>
  <c r="M114" i="87"/>
  <c r="T114" i="87"/>
  <c r="AC114" i="87"/>
  <c r="Y114" i="87"/>
  <c r="H114" i="87"/>
  <c r="P114" i="83"/>
  <c r="Z114" i="87"/>
  <c r="G114" i="80"/>
  <c r="Q114" i="80"/>
  <c r="N114" i="67"/>
  <c r="T114" i="67"/>
  <c r="U114" i="67"/>
  <c r="S114" i="67"/>
  <c r="F114" i="67"/>
  <c r="W114" i="80"/>
  <c r="U114" i="80"/>
  <c r="E114" i="80"/>
  <c r="AD114" i="81"/>
  <c r="AH114" i="83"/>
  <c r="M114" i="83"/>
  <c r="AF114" i="83"/>
  <c r="AE114" i="87"/>
  <c r="W114" i="87"/>
  <c r="K114" i="87"/>
  <c r="Q114" i="87"/>
  <c r="P114" i="87"/>
  <c r="AI114" i="80"/>
  <c r="Q114" i="81"/>
  <c r="R114" i="87"/>
  <c r="AA114" i="67"/>
  <c r="Q114" i="67"/>
  <c r="AI114" i="67"/>
  <c r="F114" i="80"/>
  <c r="AB114" i="80"/>
  <c r="Y114" i="81"/>
  <c r="AA114" i="81"/>
  <c r="W114" i="81"/>
  <c r="L114" i="81"/>
  <c r="AD114" i="83"/>
  <c r="F114" i="83"/>
  <c r="O114" i="87"/>
  <c r="O114" i="81"/>
  <c r="Z114" i="80"/>
  <c r="AI110" i="67"/>
  <c r="J110" i="67"/>
  <c r="N110" i="67"/>
  <c r="AG110" i="67"/>
  <c r="J114" i="72"/>
  <c r="AC114" i="72"/>
  <c r="M114" i="72"/>
  <c r="Y114" i="72"/>
  <c r="M110" i="76"/>
  <c r="X110" i="76"/>
  <c r="L110" i="80"/>
  <c r="L114" i="82"/>
  <c r="AH114" i="82"/>
  <c r="AG114" i="82"/>
  <c r="AE114" i="82"/>
  <c r="S114" i="82"/>
  <c r="AB114" i="82"/>
  <c r="X114" i="84"/>
  <c r="AG110" i="84"/>
  <c r="AH110" i="84"/>
  <c r="M114" i="84"/>
  <c r="AC110" i="84"/>
  <c r="R110" i="84"/>
  <c r="S110" i="86"/>
  <c r="W110" i="86"/>
  <c r="R114" i="88"/>
  <c r="S114" i="88"/>
  <c r="N114" i="88"/>
  <c r="AH114" i="88"/>
  <c r="T114" i="88"/>
  <c r="J114" i="88"/>
  <c r="AF114" i="88"/>
  <c r="P110" i="70"/>
  <c r="P110" i="80"/>
  <c r="AD114" i="89"/>
  <c r="K110" i="72"/>
  <c r="Z110" i="81"/>
  <c r="K114" i="89"/>
  <c r="AB114" i="75"/>
  <c r="AI114" i="74"/>
  <c r="AF114" i="73"/>
  <c r="J110" i="80"/>
  <c r="AI114" i="82"/>
  <c r="R114" i="84"/>
  <c r="AG114" i="72"/>
  <c r="P110" i="67"/>
  <c r="Q110" i="70"/>
  <c r="L110" i="70"/>
  <c r="U110" i="70"/>
  <c r="AA110" i="70"/>
  <c r="T110" i="70"/>
  <c r="AA114" i="72"/>
  <c r="AJ114" i="72"/>
  <c r="U114" i="72"/>
  <c r="AI114" i="72"/>
  <c r="AA110" i="76"/>
  <c r="W110" i="76"/>
  <c r="T110" i="77"/>
  <c r="U110" i="77"/>
  <c r="AI110" i="77"/>
  <c r="Y110" i="77"/>
  <c r="M110" i="80"/>
  <c r="AD110" i="80"/>
  <c r="P114" i="82"/>
  <c r="M114" i="82"/>
  <c r="Z110" i="84"/>
  <c r="Y110" i="84"/>
  <c r="J114" i="84"/>
  <c r="N110" i="84"/>
  <c r="AJ114" i="84"/>
  <c r="M110" i="84"/>
  <c r="AJ114" i="86"/>
  <c r="U114" i="86"/>
  <c r="R110" i="86"/>
  <c r="AH110" i="86"/>
  <c r="Y110" i="86"/>
  <c r="Y114" i="88"/>
  <c r="AA114" i="88"/>
  <c r="AD110" i="86"/>
  <c r="AD114" i="88"/>
  <c r="Y110" i="76"/>
  <c r="AH110" i="76"/>
  <c r="K110" i="74"/>
  <c r="L110" i="83"/>
  <c r="AH110" i="85"/>
  <c r="AA114" i="75"/>
  <c r="AF114" i="74"/>
  <c r="O114" i="86"/>
  <c r="Q114" i="82"/>
  <c r="AB110" i="67"/>
  <c r="Q110" i="67"/>
  <c r="O110" i="67"/>
  <c r="AF110" i="67"/>
  <c r="AC110" i="70"/>
  <c r="R114" i="72"/>
  <c r="X114" i="72"/>
  <c r="AJ110" i="76"/>
  <c r="V110" i="76"/>
  <c r="AE110" i="76"/>
  <c r="AA110" i="77"/>
  <c r="AH110" i="77"/>
  <c r="M110" i="77"/>
  <c r="X110" i="77"/>
  <c r="AG110" i="77"/>
  <c r="AJ110" i="80"/>
  <c r="AH110" i="80"/>
  <c r="AC110" i="80"/>
  <c r="AB110" i="80"/>
  <c r="Z110" i="80"/>
  <c r="K110" i="80"/>
  <c r="S114" i="84"/>
  <c r="AA110" i="84"/>
  <c r="V114" i="84"/>
  <c r="U114" i="84"/>
  <c r="T110" i="86"/>
  <c r="AA110" i="86"/>
  <c r="U110" i="86"/>
  <c r="O110" i="86"/>
  <c r="Y114" i="86"/>
  <c r="AI110" i="86"/>
  <c r="P110" i="86"/>
  <c r="O114" i="88"/>
  <c r="O110" i="76"/>
  <c r="M114" i="88"/>
  <c r="L110" i="76"/>
  <c r="AH114" i="86"/>
  <c r="N110" i="76"/>
  <c r="S110" i="80"/>
  <c r="R114" i="82"/>
  <c r="AB110" i="70"/>
  <c r="AA110" i="80"/>
  <c r="Z114" i="82"/>
  <c r="O114" i="84"/>
  <c r="S114" i="72"/>
  <c r="Y110" i="67"/>
  <c r="T110" i="67"/>
  <c r="J110" i="70"/>
  <c r="X110" i="70"/>
  <c r="O114" i="72"/>
  <c r="AB114" i="72"/>
  <c r="AF114" i="72"/>
  <c r="W114" i="72"/>
  <c r="AB110" i="76"/>
  <c r="K110" i="76"/>
  <c r="P110" i="76"/>
  <c r="T110" i="76"/>
  <c r="AF110" i="76"/>
  <c r="AE110" i="77"/>
  <c r="V110" i="77"/>
  <c r="W110" i="77"/>
  <c r="Q110" i="80"/>
  <c r="O114" i="82"/>
  <c r="U114" i="82"/>
  <c r="AJ114" i="82"/>
  <c r="T114" i="82"/>
  <c r="AF114" i="84"/>
  <c r="AA114" i="84"/>
  <c r="K110" i="84"/>
  <c r="AE110" i="84"/>
  <c r="AI110" i="84"/>
  <c r="V110" i="84"/>
  <c r="P114" i="84"/>
  <c r="O110" i="84"/>
  <c r="T114" i="84"/>
  <c r="AI114" i="84"/>
  <c r="Z110" i="86"/>
  <c r="AD114" i="86"/>
  <c r="M114" i="86"/>
  <c r="V110" i="86"/>
  <c r="K110" i="86"/>
  <c r="X114" i="86"/>
  <c r="R114" i="86"/>
  <c r="P114" i="88"/>
  <c r="AJ114" i="88"/>
  <c r="AC110" i="76"/>
  <c r="K114" i="86"/>
  <c r="Z114" i="88"/>
  <c r="N110" i="70"/>
  <c r="AB114" i="88"/>
  <c r="AD110" i="76"/>
  <c r="P114" i="72"/>
  <c r="M110" i="86"/>
  <c r="AF110" i="70"/>
  <c r="X110" i="80"/>
  <c r="U110" i="80"/>
  <c r="N110" i="80"/>
  <c r="AF114" i="82"/>
  <c r="Q114" i="84"/>
  <c r="AB114" i="84"/>
  <c r="N114" i="84"/>
  <c r="O110" i="70"/>
  <c r="AE114" i="72"/>
  <c r="T110" i="80"/>
  <c r="AD110" i="67"/>
  <c r="Z110" i="67"/>
  <c r="AA110" i="67"/>
  <c r="W110" i="70"/>
  <c r="Z114" i="72"/>
  <c r="L114" i="72"/>
  <c r="U110" i="76"/>
  <c r="J110" i="77"/>
  <c r="O110" i="77"/>
  <c r="AJ110" i="77"/>
  <c r="V110" i="80"/>
  <c r="AI110" i="80"/>
  <c r="AE110" i="80"/>
  <c r="AA114" i="82"/>
  <c r="K114" i="82"/>
  <c r="AD114" i="82"/>
  <c r="J114" i="82"/>
  <c r="AE114" i="84"/>
  <c r="AG114" i="84"/>
  <c r="AH114" i="84"/>
  <c r="T110" i="84"/>
  <c r="J110" i="84"/>
  <c r="W110" i="84"/>
  <c r="L114" i="84"/>
  <c r="P110" i="84"/>
  <c r="S110" i="84"/>
  <c r="Q114" i="86"/>
  <c r="V114" i="86"/>
  <c r="L110" i="86"/>
  <c r="J110" i="86"/>
  <c r="Z114" i="86"/>
  <c r="W114" i="88"/>
  <c r="X114" i="88"/>
  <c r="P114" i="86"/>
  <c r="AC114" i="88"/>
  <c r="R110" i="80"/>
  <c r="Q114" i="72"/>
  <c r="AA114" i="70"/>
  <c r="AJ110" i="72"/>
  <c r="AD110" i="72"/>
  <c r="M110" i="74"/>
  <c r="X110" i="74"/>
  <c r="J110" i="83"/>
  <c r="X114" i="74"/>
  <c r="AG114" i="86"/>
  <c r="S114" i="70"/>
  <c r="AI51" i="85"/>
  <c r="E119" i="87"/>
  <c r="X83" i="89"/>
  <c r="AH49" i="85"/>
  <c r="AA51" i="89"/>
  <c r="AD117" i="72"/>
  <c r="G103" i="74"/>
  <c r="K103" i="74" s="1"/>
  <c r="L51" i="76"/>
  <c r="G103" i="76"/>
  <c r="L103" i="76" s="1"/>
  <c r="M103" i="76" s="1"/>
  <c r="O51" i="85"/>
  <c r="G104" i="71"/>
  <c r="L104" i="71" s="1"/>
  <c r="M104" i="71" s="1"/>
  <c r="G104" i="73"/>
  <c r="K104" i="73" s="1"/>
  <c r="Y50" i="75"/>
  <c r="Y115" i="75"/>
  <c r="G103" i="85"/>
  <c r="K103" i="85" s="1"/>
  <c r="Y50" i="89"/>
  <c r="Y111" i="89"/>
  <c r="AJ50" i="74"/>
  <c r="AJ111" i="74"/>
  <c r="G104" i="72"/>
  <c r="K104" i="72" s="1"/>
  <c r="S49" i="70"/>
  <c r="S110" i="70"/>
  <c r="L51" i="72"/>
  <c r="G104" i="81"/>
  <c r="L104" i="81" s="1"/>
  <c r="M104" i="81" s="1"/>
  <c r="E116" i="81"/>
  <c r="G103" i="83"/>
  <c r="L103" i="83" s="1"/>
  <c r="M103" i="83" s="1"/>
  <c r="G104" i="85"/>
  <c r="L104" i="85" s="1"/>
  <c r="M104" i="85" s="1"/>
  <c r="E116" i="85"/>
  <c r="G104" i="86"/>
  <c r="L104" i="86" s="1"/>
  <c r="M104" i="86" s="1"/>
  <c r="R50" i="82"/>
  <c r="R115" i="82"/>
  <c r="AD50" i="72"/>
  <c r="AD111" i="72"/>
  <c r="I51" i="76"/>
  <c r="G98" i="70"/>
  <c r="E114" i="70"/>
  <c r="AH50" i="70"/>
  <c r="AH111" i="70"/>
  <c r="AH50" i="74"/>
  <c r="AH111" i="74"/>
  <c r="G103" i="82"/>
  <c r="K103" i="82" s="1"/>
  <c r="K51" i="86"/>
  <c r="K51" i="88"/>
  <c r="K112" i="88"/>
  <c r="AB49" i="70"/>
  <c r="AB114" i="70"/>
  <c r="J51" i="72"/>
  <c r="G103" i="81"/>
  <c r="L103" i="81" s="1"/>
  <c r="M103" i="81" s="1"/>
  <c r="E112" i="81"/>
  <c r="G103" i="84"/>
  <c r="AD50" i="89"/>
  <c r="AD111" i="89"/>
  <c r="G104" i="77"/>
  <c r="L104" i="77" s="1"/>
  <c r="M104" i="77" s="1"/>
  <c r="G104" i="87"/>
  <c r="K104" i="87" s="1"/>
  <c r="G104" i="88"/>
  <c r="K104" i="88" s="1"/>
  <c r="G104" i="89"/>
  <c r="K104" i="89" s="1"/>
  <c r="N49" i="73"/>
  <c r="N110" i="73"/>
  <c r="I50" i="76"/>
  <c r="I111" i="76"/>
  <c r="F51" i="74"/>
  <c r="AD49" i="72"/>
  <c r="AD114" i="72"/>
  <c r="AH50" i="76"/>
  <c r="AH115" i="76"/>
  <c r="G104" i="82"/>
  <c r="K104" i="82" s="1"/>
  <c r="E116" i="82"/>
  <c r="E118" i="84"/>
  <c r="R51" i="82"/>
  <c r="G104" i="76"/>
  <c r="L104" i="76" s="1"/>
  <c r="M104" i="76" s="1"/>
  <c r="AI50" i="81"/>
  <c r="AI111" i="81"/>
  <c r="G104" i="83"/>
  <c r="K104" i="83" s="1"/>
  <c r="E116" i="83"/>
  <c r="AE50" i="83"/>
  <c r="AE115" i="83"/>
  <c r="G103" i="86"/>
  <c r="K103" i="86" s="1"/>
  <c r="G103" i="88"/>
  <c r="K103" i="88" s="1"/>
  <c r="E112" i="88"/>
  <c r="G103" i="89"/>
  <c r="K103" i="89" s="1"/>
  <c r="G101" i="70"/>
  <c r="Q51" i="82"/>
  <c r="R51" i="80"/>
  <c r="Y51" i="83"/>
  <c r="G103" i="73"/>
  <c r="L103" i="73" s="1"/>
  <c r="M103" i="73" s="1"/>
  <c r="X49" i="74"/>
  <c r="G103" i="87"/>
  <c r="K103" i="87" s="1"/>
  <c r="Z51" i="74"/>
  <c r="W50" i="74"/>
  <c r="AI51" i="72"/>
  <c r="J51" i="87"/>
  <c r="AC51" i="88"/>
  <c r="N51" i="73"/>
  <c r="M117" i="88"/>
  <c r="G103" i="70"/>
  <c r="K103" i="70" s="1"/>
  <c r="F49" i="70"/>
  <c r="J101" i="84"/>
  <c r="J100" i="84"/>
  <c r="AA51" i="70"/>
  <c r="J100" i="82"/>
  <c r="J101" i="82"/>
  <c r="J101" i="71"/>
  <c r="J100" i="71"/>
  <c r="F49" i="74"/>
  <c r="G104" i="74"/>
  <c r="K104" i="74" s="1"/>
  <c r="J101" i="81"/>
  <c r="J100" i="81"/>
  <c r="J101" i="70"/>
  <c r="J100" i="70"/>
  <c r="G100" i="70"/>
  <c r="J101" i="83"/>
  <c r="J100" i="83"/>
  <c r="F50" i="70"/>
  <c r="R51" i="88"/>
  <c r="G104" i="70"/>
  <c r="J101" i="87"/>
  <c r="J100" i="87"/>
  <c r="M51" i="85"/>
  <c r="AI50" i="73"/>
  <c r="G103" i="72"/>
  <c r="L103" i="72" s="1"/>
  <c r="M103" i="72" s="1"/>
  <c r="AI50" i="72"/>
  <c r="G104" i="80"/>
  <c r="K104" i="80" s="1"/>
  <c r="AD132" i="89"/>
  <c r="AG50" i="72"/>
  <c r="J100" i="89"/>
  <c r="J101" i="89"/>
  <c r="J100" i="80"/>
  <c r="J101" i="80"/>
  <c r="G97" i="70"/>
  <c r="J100" i="72"/>
  <c r="J101" i="72"/>
  <c r="Z49" i="70"/>
  <c r="AI51" i="74"/>
  <c r="AD51" i="83"/>
  <c r="G103" i="75"/>
  <c r="L103" i="75" s="1"/>
  <c r="M103" i="75" s="1"/>
  <c r="O117" i="85"/>
  <c r="J101" i="67"/>
  <c r="J100" i="67"/>
  <c r="J100" i="88"/>
  <c r="J101" i="88"/>
  <c r="AH50" i="89"/>
  <c r="AF132" i="89"/>
  <c r="J100" i="77"/>
  <c r="J101" i="77"/>
  <c r="J101" i="86"/>
  <c r="J100" i="86"/>
  <c r="G104" i="84"/>
  <c r="K104" i="84" s="1"/>
  <c r="AD50" i="86"/>
  <c r="H51" i="75"/>
  <c r="J100" i="76"/>
  <c r="J101" i="76"/>
  <c r="J101" i="75"/>
  <c r="J100" i="75"/>
  <c r="S50" i="70"/>
  <c r="V51" i="70"/>
  <c r="G103" i="71"/>
  <c r="K103" i="71" s="1"/>
  <c r="G103" i="80"/>
  <c r="K103" i="80" s="1"/>
  <c r="J100" i="74"/>
  <c r="J101" i="74"/>
  <c r="J100" i="73"/>
  <c r="J101" i="73"/>
  <c r="J100" i="85"/>
  <c r="J101" i="85"/>
  <c r="K97" i="77"/>
  <c r="L98" i="80"/>
  <c r="K98" i="83"/>
  <c r="L97" i="85"/>
  <c r="K97" i="72"/>
  <c r="K98" i="72"/>
  <c r="L97" i="80"/>
  <c r="K98" i="88"/>
  <c r="L97" i="75"/>
  <c r="L97" i="76"/>
  <c r="L97" i="70"/>
  <c r="L98" i="77"/>
  <c r="L98" i="70"/>
  <c r="K97" i="87"/>
  <c r="L98" i="67"/>
  <c r="L98" i="85"/>
  <c r="L98" i="73"/>
  <c r="K97" i="89"/>
  <c r="K98" i="81"/>
  <c r="K97" i="74"/>
  <c r="L97" i="84"/>
  <c r="K97" i="67"/>
  <c r="L97" i="71"/>
  <c r="K97" i="83"/>
  <c r="K98" i="76"/>
  <c r="L98" i="74"/>
  <c r="L98" i="84"/>
  <c r="L97" i="73"/>
  <c r="L98" i="75"/>
  <c r="K98" i="86"/>
  <c r="L97" i="82"/>
  <c r="L97" i="81"/>
  <c r="L98" i="71"/>
  <c r="L98" i="87"/>
  <c r="AD51" i="88"/>
  <c r="AG51" i="86"/>
  <c r="K51" i="87"/>
  <c r="Z51" i="87"/>
  <c r="AC51" i="87"/>
  <c r="AA51" i="74"/>
  <c r="O51" i="74"/>
  <c r="AF51" i="73"/>
  <c r="R51" i="73"/>
  <c r="AF51" i="88"/>
  <c r="R50" i="81"/>
  <c r="AE50" i="72"/>
  <c r="AD51" i="89"/>
  <c r="G101" i="73"/>
  <c r="K104" i="85"/>
  <c r="AJ50" i="73"/>
  <c r="L117" i="85"/>
  <c r="G101" i="72"/>
  <c r="Q50" i="72"/>
  <c r="Q51" i="80"/>
  <c r="G101" i="84"/>
  <c r="X51" i="85"/>
  <c r="G101" i="77"/>
  <c r="H117" i="75"/>
  <c r="G101" i="88"/>
  <c r="X51" i="71"/>
  <c r="N50" i="76"/>
  <c r="L50" i="81"/>
  <c r="G101" i="83"/>
  <c r="G101" i="86"/>
  <c r="X117" i="74"/>
  <c r="G101" i="87"/>
  <c r="V51" i="87"/>
  <c r="T50" i="88"/>
  <c r="O117" i="83"/>
  <c r="T117" i="88"/>
  <c r="G101" i="74"/>
  <c r="G101" i="80"/>
  <c r="G101" i="85"/>
  <c r="G101" i="81"/>
  <c r="V117" i="75"/>
  <c r="O51" i="83"/>
  <c r="I50" i="83"/>
  <c r="K104" i="77"/>
  <c r="AD50" i="74"/>
  <c r="E51" i="75"/>
  <c r="G104" i="75"/>
  <c r="G101" i="76"/>
  <c r="G101" i="71"/>
  <c r="H51" i="74"/>
  <c r="M50" i="74"/>
  <c r="G101" i="75"/>
  <c r="K50" i="75"/>
  <c r="G51" i="80"/>
  <c r="Q50" i="81"/>
  <c r="G101" i="89"/>
  <c r="AJ50" i="89"/>
  <c r="V50" i="89"/>
  <c r="AI128" i="89"/>
  <c r="M50" i="89"/>
  <c r="F50" i="89"/>
  <c r="G100" i="89"/>
  <c r="M50" i="88"/>
  <c r="G100" i="88"/>
  <c r="L103" i="87"/>
  <c r="M103" i="87" s="1"/>
  <c r="G100" i="87"/>
  <c r="G100" i="86"/>
  <c r="G100" i="85"/>
  <c r="M50" i="85"/>
  <c r="L50" i="85"/>
  <c r="G100" i="84"/>
  <c r="K103" i="84"/>
  <c r="L103" i="84"/>
  <c r="M103" i="84" s="1"/>
  <c r="G100" i="83"/>
  <c r="G100" i="82"/>
  <c r="R117" i="82"/>
  <c r="G101" i="82"/>
  <c r="G100" i="81"/>
  <c r="G100" i="80"/>
  <c r="G100" i="77"/>
  <c r="E51" i="77"/>
  <c r="G103" i="77"/>
  <c r="Y50" i="76"/>
  <c r="G100" i="76"/>
  <c r="O51" i="76"/>
  <c r="AD50" i="76"/>
  <c r="F51" i="75"/>
  <c r="G100" i="75"/>
  <c r="G50" i="74"/>
  <c r="Z50" i="74"/>
  <c r="E50" i="74"/>
  <c r="G100" i="74"/>
  <c r="H50" i="74"/>
  <c r="G100" i="73"/>
  <c r="G100" i="72"/>
  <c r="K50" i="72"/>
  <c r="K51" i="72"/>
  <c r="G100" i="71"/>
  <c r="O68" i="89"/>
  <c r="G129" i="89"/>
  <c r="AI49" i="89"/>
  <c r="K49" i="89"/>
  <c r="AF49" i="89"/>
  <c r="G97" i="89"/>
  <c r="AD49" i="89"/>
  <c r="V49" i="89"/>
  <c r="AC49" i="89"/>
  <c r="G98" i="89"/>
  <c r="R49" i="88"/>
  <c r="AG49" i="88"/>
  <c r="G97" i="88"/>
  <c r="M49" i="88"/>
  <c r="P49" i="88"/>
  <c r="Q49" i="88"/>
  <c r="F49" i="88"/>
  <c r="G98" i="88"/>
  <c r="K49" i="88"/>
  <c r="G49" i="87"/>
  <c r="Z49" i="87"/>
  <c r="AD49" i="87"/>
  <c r="G98" i="87"/>
  <c r="G97" i="87"/>
  <c r="R49" i="87"/>
  <c r="H49" i="87"/>
  <c r="AF49" i="86"/>
  <c r="N49" i="86"/>
  <c r="G97" i="86"/>
  <c r="O49" i="86"/>
  <c r="G98" i="86"/>
  <c r="AG49" i="86"/>
  <c r="M49" i="86"/>
  <c r="N49" i="85"/>
  <c r="G97" i="85"/>
  <c r="G98" i="85"/>
  <c r="O49" i="85"/>
  <c r="L49" i="85"/>
  <c r="G98" i="84"/>
  <c r="G97" i="84"/>
  <c r="P49" i="83"/>
  <c r="G98" i="83"/>
  <c r="L49" i="83"/>
  <c r="AB49" i="83"/>
  <c r="O49" i="83"/>
  <c r="J49" i="83"/>
  <c r="G49" i="83"/>
  <c r="H49" i="83"/>
  <c r="G97" i="83"/>
  <c r="Q49" i="82"/>
  <c r="G98" i="82"/>
  <c r="R49" i="82"/>
  <c r="G97" i="82"/>
  <c r="G97" i="81"/>
  <c r="O49" i="81"/>
  <c r="AG49" i="81"/>
  <c r="Z49" i="81"/>
  <c r="AC49" i="81"/>
  <c r="G98" i="81"/>
  <c r="AI49" i="81"/>
  <c r="Q49" i="81"/>
  <c r="Y49" i="81"/>
  <c r="G97" i="80"/>
  <c r="P49" i="80"/>
  <c r="G98" i="80"/>
  <c r="G98" i="77"/>
  <c r="G97" i="77"/>
  <c r="G98" i="76"/>
  <c r="AJ49" i="76"/>
  <c r="G97" i="76"/>
  <c r="I49" i="76"/>
  <c r="N49" i="76"/>
  <c r="Z49" i="75"/>
  <c r="N49" i="75"/>
  <c r="M49" i="75"/>
  <c r="H49" i="75"/>
  <c r="H118" i="75"/>
  <c r="G97" i="75"/>
  <c r="AA49" i="75"/>
  <c r="G98" i="75"/>
  <c r="AC49" i="75"/>
  <c r="W49" i="74"/>
  <c r="AJ49" i="74"/>
  <c r="R49" i="74"/>
  <c r="M49" i="74"/>
  <c r="AI49" i="74"/>
  <c r="AD49" i="74"/>
  <c r="AF49" i="74"/>
  <c r="G97" i="74"/>
  <c r="G98" i="74"/>
  <c r="H49" i="74"/>
  <c r="G49" i="74"/>
  <c r="R49" i="73"/>
  <c r="AF49" i="73"/>
  <c r="G97" i="73"/>
  <c r="G98" i="73"/>
  <c r="P49" i="73"/>
  <c r="AJ49" i="73"/>
  <c r="M49" i="73"/>
  <c r="G98" i="72"/>
  <c r="AC49" i="72"/>
  <c r="G97" i="72"/>
  <c r="G49" i="72"/>
  <c r="AG49" i="71"/>
  <c r="G97" i="71"/>
  <c r="G98" i="71"/>
  <c r="AA50" i="70"/>
  <c r="G97" i="67"/>
  <c r="G98" i="67"/>
  <c r="G51" i="87"/>
  <c r="AE51" i="83"/>
  <c r="Q50" i="82"/>
  <c r="Y50" i="81"/>
  <c r="AI51" i="80"/>
  <c r="M50" i="75"/>
  <c r="AA68" i="89"/>
  <c r="G69" i="89"/>
  <c r="Y68" i="89"/>
  <c r="X132" i="89"/>
  <c r="F49" i="89"/>
  <c r="W51" i="89"/>
  <c r="O50" i="86"/>
  <c r="N50" i="86"/>
  <c r="F51" i="77"/>
  <c r="E50" i="77"/>
  <c r="L49" i="76"/>
  <c r="N51" i="76"/>
  <c r="W49" i="75"/>
  <c r="AC50" i="75"/>
  <c r="R50" i="74"/>
  <c r="N50" i="73"/>
  <c r="AH51" i="73"/>
  <c r="AJ49" i="72"/>
  <c r="P50" i="70"/>
  <c r="M51" i="70"/>
  <c r="AA49" i="70"/>
  <c r="AI50" i="70"/>
  <c r="U108" i="58"/>
  <c r="O69" i="89"/>
  <c r="Y69" i="89"/>
  <c r="X70" i="89"/>
  <c r="AA69" i="89"/>
  <c r="O70" i="89"/>
  <c r="Y49" i="87"/>
  <c r="AA51" i="85"/>
  <c r="E70" i="89"/>
  <c r="F50" i="75"/>
  <c r="V51" i="75"/>
  <c r="AA70" i="89"/>
  <c r="AB70" i="89"/>
  <c r="V49" i="73"/>
  <c r="P50" i="85"/>
  <c r="X50" i="74"/>
  <c r="O49" i="70"/>
  <c r="Q49" i="72"/>
  <c r="F50" i="77"/>
  <c r="R51" i="70"/>
  <c r="AH51" i="70"/>
  <c r="AD49" i="76"/>
  <c r="E49" i="75"/>
  <c r="K49" i="73"/>
  <c r="AE49" i="83"/>
  <c r="AC51" i="85"/>
  <c r="J51" i="89"/>
  <c r="F51" i="89"/>
  <c r="P49" i="72"/>
  <c r="AJ50" i="72"/>
  <c r="AG50" i="81"/>
  <c r="AJ51" i="89"/>
  <c r="R51" i="74"/>
  <c r="F49" i="77"/>
  <c r="M50" i="73"/>
  <c r="AI50" i="74"/>
  <c r="O49" i="74"/>
  <c r="N50" i="75"/>
  <c r="R49" i="81"/>
  <c r="K49" i="74"/>
  <c r="O50" i="76"/>
  <c r="AH51" i="85"/>
  <c r="O51" i="70"/>
  <c r="AC50" i="74"/>
  <c r="AC49" i="74"/>
  <c r="AF50" i="88"/>
  <c r="AE49" i="72"/>
  <c r="K50" i="85"/>
  <c r="X69" i="89"/>
  <c r="G51" i="74"/>
  <c r="O51" i="88"/>
  <c r="AJ49" i="89"/>
  <c r="Y49" i="76"/>
  <c r="AG49" i="72"/>
  <c r="R51" i="87"/>
  <c r="F51" i="88"/>
  <c r="S50" i="74"/>
  <c r="Z49" i="83"/>
  <c r="F49" i="75"/>
  <c r="AF50" i="74"/>
  <c r="Q49" i="74"/>
  <c r="J49" i="75"/>
  <c r="L92" i="89"/>
  <c r="I86" i="89"/>
  <c r="AF51" i="74"/>
  <c r="P51" i="86"/>
  <c r="W51" i="73"/>
  <c r="AI51" i="73"/>
  <c r="AE51" i="72"/>
  <c r="AC51" i="75"/>
  <c r="AG51" i="73"/>
  <c r="F50" i="74"/>
  <c r="J50" i="83"/>
  <c r="AB50" i="75"/>
  <c r="I79" i="89"/>
  <c r="I87" i="89" s="1"/>
  <c r="AB81" i="89"/>
  <c r="AB86" i="89"/>
  <c r="I81" i="89"/>
  <c r="I89" i="89" s="1"/>
  <c r="AH50" i="85"/>
  <c r="L51" i="85"/>
  <c r="O50" i="85"/>
  <c r="P50" i="72"/>
  <c r="L50" i="76"/>
  <c r="U51" i="83"/>
  <c r="AE51" i="86"/>
  <c r="F49" i="87"/>
  <c r="O50" i="81"/>
  <c r="O51" i="86"/>
  <c r="I69" i="89"/>
  <c r="J49" i="89"/>
  <c r="AB80" i="89"/>
  <c r="AC50" i="89"/>
  <c r="F51" i="70"/>
  <c r="Y51" i="75"/>
  <c r="K49" i="87"/>
  <c r="O84" i="89"/>
  <c r="O132" i="89"/>
  <c r="O85" i="89"/>
  <c r="O50" i="74"/>
  <c r="P50" i="86"/>
  <c r="F69" i="89"/>
  <c r="E49" i="74"/>
  <c r="AC50" i="81"/>
  <c r="Y84" i="89"/>
  <c r="Y88" i="89" s="1"/>
  <c r="F70" i="89"/>
  <c r="V50" i="75"/>
  <c r="Y85" i="89"/>
  <c r="Y89" i="89" s="1"/>
  <c r="AE49" i="88"/>
  <c r="Y83" i="89"/>
  <c r="Y87" i="89" s="1"/>
  <c r="M93" i="89"/>
  <c r="Q51" i="73"/>
  <c r="E51" i="74"/>
  <c r="J50" i="89"/>
  <c r="M92" i="89"/>
  <c r="Y132" i="89"/>
  <c r="M49" i="70"/>
  <c r="X51" i="74"/>
  <c r="M51" i="73"/>
  <c r="I70" i="89"/>
  <c r="N51" i="86"/>
  <c r="H51" i="87"/>
  <c r="AB49" i="88"/>
  <c r="K50" i="86"/>
  <c r="AB51" i="88"/>
  <c r="AI49" i="73"/>
  <c r="G50" i="75"/>
  <c r="G70" i="89"/>
  <c r="G68" i="89"/>
  <c r="AB69" i="89"/>
  <c r="X68" i="89"/>
  <c r="K51" i="89"/>
  <c r="G49" i="75"/>
  <c r="S51" i="80"/>
  <c r="Q51" i="88"/>
  <c r="O50" i="83"/>
  <c r="AH49" i="70"/>
  <c r="Q49" i="70"/>
  <c r="K49" i="86"/>
  <c r="AC49" i="88"/>
  <c r="S49" i="74"/>
  <c r="AG50" i="86"/>
  <c r="G51" i="75"/>
  <c r="P49" i="74"/>
  <c r="Z50" i="77"/>
  <c r="G51" i="83"/>
  <c r="Y51" i="76"/>
  <c r="AG51" i="72"/>
  <c r="P50" i="83"/>
  <c r="AC51" i="86"/>
  <c r="AD49" i="88"/>
  <c r="N51" i="88"/>
  <c r="T49" i="89"/>
  <c r="S49" i="72"/>
  <c r="K51" i="85"/>
  <c r="AC51" i="89"/>
  <c r="Y49" i="89"/>
  <c r="N50" i="85"/>
  <c r="AH51" i="76"/>
  <c r="X50" i="85"/>
  <c r="V51" i="89"/>
  <c r="AG49" i="73"/>
  <c r="AA49" i="74"/>
  <c r="J49" i="76"/>
  <c r="W49" i="89"/>
  <c r="Z51" i="70"/>
  <c r="K51" i="73"/>
  <c r="S50" i="72"/>
  <c r="Z49" i="88"/>
  <c r="S51" i="88"/>
  <c r="AC49" i="86"/>
  <c r="AB68" i="89"/>
  <c r="AB50" i="74"/>
  <c r="AC50" i="86"/>
  <c r="Y51" i="87"/>
  <c r="F79" i="89"/>
  <c r="V49" i="70"/>
  <c r="AB49" i="74"/>
  <c r="M51" i="81"/>
  <c r="N93" i="89"/>
  <c r="L93" i="89"/>
  <c r="AE79" i="89"/>
  <c r="AE87" i="89" s="1"/>
  <c r="P51" i="80"/>
  <c r="M51" i="88"/>
  <c r="E69" i="89"/>
  <c r="P50" i="80"/>
  <c r="N91" i="89"/>
  <c r="G49" i="81"/>
  <c r="AE68" i="89"/>
  <c r="F80" i="89"/>
  <c r="P51" i="73"/>
  <c r="AI50" i="85"/>
  <c r="AJ51" i="73"/>
  <c r="P51" i="70"/>
  <c r="F86" i="89"/>
  <c r="AE69" i="89"/>
  <c r="X51" i="80"/>
  <c r="R49" i="86"/>
  <c r="Z132" i="89"/>
  <c r="T50" i="70"/>
  <c r="AB50" i="70"/>
  <c r="S51" i="70"/>
  <c r="J51" i="71"/>
  <c r="U51" i="73"/>
  <c r="AF51" i="86"/>
  <c r="R49" i="77"/>
  <c r="Z51" i="85"/>
  <c r="J51" i="88"/>
  <c r="AH49" i="89"/>
  <c r="X49" i="76"/>
  <c r="S49" i="81"/>
  <c r="AI49" i="86"/>
  <c r="AD49" i="86"/>
  <c r="AE49" i="86"/>
  <c r="E68" i="89"/>
  <c r="H50" i="75"/>
  <c r="U49" i="73"/>
  <c r="O51" i="89"/>
  <c r="AD49" i="71"/>
  <c r="AE51" i="89"/>
  <c r="Z69" i="89"/>
  <c r="P51" i="88"/>
  <c r="AA51" i="88"/>
  <c r="AF50" i="89"/>
  <c r="T50" i="85"/>
  <c r="Z85" i="89"/>
  <c r="Z89" i="89" s="1"/>
  <c r="X50" i="89"/>
  <c r="AA49" i="89"/>
  <c r="AG51" i="88"/>
  <c r="Z83" i="89"/>
  <c r="Z87" i="89" s="1"/>
  <c r="X51" i="89"/>
  <c r="Q49" i="89"/>
  <c r="Z86" i="89"/>
  <c r="AD51" i="86"/>
  <c r="AI50" i="86"/>
  <c r="X49" i="89"/>
  <c r="U51" i="70"/>
  <c r="Q50" i="89"/>
  <c r="U50" i="72"/>
  <c r="F49" i="73"/>
  <c r="K49" i="76"/>
  <c r="M51" i="80"/>
  <c r="AE81" i="89"/>
  <c r="AE89" i="89" s="1"/>
  <c r="AA49" i="77"/>
  <c r="S51" i="77"/>
  <c r="AH51" i="89"/>
  <c r="AE86" i="89"/>
  <c r="AB49" i="86"/>
  <c r="AF49" i="88"/>
  <c r="Y49" i="71"/>
  <c r="U49" i="74"/>
  <c r="L49" i="74"/>
  <c r="Q51" i="85"/>
  <c r="T51" i="85"/>
  <c r="Y51" i="89"/>
  <c r="U49" i="70"/>
  <c r="N49" i="71"/>
  <c r="E49" i="77"/>
  <c r="AJ51" i="80"/>
  <c r="M49" i="81"/>
  <c r="AB51" i="81"/>
  <c r="AE50" i="86"/>
  <c r="J50" i="87"/>
  <c r="F51" i="87"/>
  <c r="Z51" i="88"/>
  <c r="AA49" i="88"/>
  <c r="AE50" i="89"/>
  <c r="T50" i="89"/>
  <c r="E80" i="89"/>
  <c r="E88" i="89" s="1"/>
  <c r="K50" i="89"/>
  <c r="AE49" i="67"/>
  <c r="R50" i="70"/>
  <c r="H50" i="83"/>
  <c r="Y50" i="83"/>
  <c r="AF50" i="86"/>
  <c r="AE49" i="89"/>
  <c r="Z70" i="89"/>
  <c r="AA50" i="89"/>
  <c r="E81" i="89"/>
  <c r="E89" i="89" s="1"/>
  <c r="T49" i="88"/>
  <c r="H51" i="83"/>
  <c r="Q50" i="85"/>
  <c r="G50" i="86"/>
  <c r="M51" i="86"/>
  <c r="X49" i="88"/>
  <c r="Z68" i="89"/>
  <c r="E79" i="89"/>
  <c r="AD51" i="81"/>
  <c r="I51" i="83"/>
  <c r="AI51" i="86"/>
  <c r="J49" i="88"/>
  <c r="E128" i="89"/>
  <c r="E136" i="89" s="1"/>
  <c r="W49" i="76"/>
  <c r="R51" i="77"/>
  <c r="M51" i="89"/>
  <c r="W49" i="72"/>
  <c r="Q50" i="73"/>
  <c r="I49" i="71"/>
  <c r="W51" i="70"/>
  <c r="S50" i="80"/>
  <c r="S51" i="86"/>
  <c r="AJ49" i="70"/>
  <c r="AE49" i="76"/>
  <c r="R50" i="77"/>
  <c r="M49" i="89"/>
  <c r="N49" i="67"/>
  <c r="U49" i="71"/>
  <c r="W49" i="67"/>
  <c r="G49" i="71"/>
  <c r="L49" i="72"/>
  <c r="AE51" i="70"/>
  <c r="Q49" i="73"/>
  <c r="AE50" i="70"/>
  <c r="W50" i="70"/>
  <c r="AB51" i="70"/>
  <c r="G50" i="72"/>
  <c r="U49" i="72"/>
  <c r="X49" i="72"/>
  <c r="H49" i="71"/>
  <c r="R50" i="71"/>
  <c r="K49" i="75"/>
  <c r="I49" i="74"/>
  <c r="AI49" i="77"/>
  <c r="W49" i="77"/>
  <c r="AE49" i="77"/>
  <c r="F49" i="82"/>
  <c r="AA51" i="84"/>
  <c r="V49" i="87"/>
  <c r="AC49" i="87"/>
  <c r="X49" i="86"/>
  <c r="I49" i="87"/>
  <c r="S49" i="88"/>
  <c r="Q51" i="89"/>
  <c r="O50" i="89"/>
  <c r="U50" i="89"/>
  <c r="AA128" i="89"/>
  <c r="F128" i="89"/>
  <c r="M128" i="89"/>
  <c r="T51" i="73"/>
  <c r="N51" i="87"/>
  <c r="F51" i="85"/>
  <c r="X51" i="84"/>
  <c r="R51" i="85"/>
  <c r="AF51" i="87"/>
  <c r="V51" i="85"/>
  <c r="O51" i="87"/>
  <c r="T51" i="77"/>
  <c r="X51" i="88"/>
  <c r="W51" i="84"/>
  <c r="N51" i="84"/>
  <c r="AB51" i="80"/>
  <c r="V50" i="83"/>
  <c r="U50" i="86"/>
  <c r="AA50" i="77"/>
  <c r="I50" i="85"/>
  <c r="T50" i="77"/>
  <c r="X50" i="86"/>
  <c r="J50" i="86"/>
  <c r="Q50" i="77"/>
  <c r="N50" i="72"/>
  <c r="Z50" i="89"/>
  <c r="W50" i="75"/>
  <c r="U49" i="89"/>
  <c r="O49" i="89"/>
  <c r="J68" i="89"/>
  <c r="AF70" i="89"/>
  <c r="AJ68" i="89"/>
  <c r="N70" i="89"/>
  <c r="N69" i="89"/>
  <c r="P68" i="89"/>
  <c r="K70" i="89"/>
  <c r="P49" i="89"/>
  <c r="AF69" i="89"/>
  <c r="S68" i="89"/>
  <c r="R136" i="89"/>
  <c r="M68" i="89"/>
  <c r="AF68" i="89"/>
  <c r="AJ70" i="89"/>
  <c r="I51" i="89"/>
  <c r="AI70" i="89"/>
  <c r="T70" i="89"/>
  <c r="S70" i="89"/>
  <c r="Z51" i="89"/>
  <c r="AJ69" i="89"/>
  <c r="J69" i="89"/>
  <c r="I50" i="89"/>
  <c r="P50" i="89"/>
  <c r="T69" i="89"/>
  <c r="S69" i="89"/>
  <c r="H69" i="89"/>
  <c r="AI50" i="89"/>
  <c r="AI69" i="89"/>
  <c r="I49" i="89"/>
  <c r="T68" i="89"/>
  <c r="N68" i="89"/>
  <c r="AI68" i="89"/>
  <c r="Z49" i="89"/>
  <c r="K68" i="89"/>
  <c r="N49" i="89"/>
  <c r="Q87" i="89"/>
  <c r="W69" i="89"/>
  <c r="S51" i="89"/>
  <c r="F132" i="89"/>
  <c r="F83" i="89"/>
  <c r="F84" i="89"/>
  <c r="F85" i="89"/>
  <c r="AF128" i="89"/>
  <c r="AF81" i="89"/>
  <c r="AF80" i="89"/>
  <c r="AF86" i="89"/>
  <c r="AF79" i="89"/>
  <c r="T51" i="89"/>
  <c r="J87" i="89"/>
  <c r="R87" i="89"/>
  <c r="T91" i="89"/>
  <c r="T93" i="89"/>
  <c r="T92" i="89"/>
  <c r="W70" i="89"/>
  <c r="S49" i="89"/>
  <c r="V84" i="89"/>
  <c r="V83" i="89"/>
  <c r="V132" i="89"/>
  <c r="V85" i="89"/>
  <c r="Z92" i="89"/>
  <c r="Z91" i="89"/>
  <c r="Z93" i="89"/>
  <c r="R68" i="89"/>
  <c r="Q68" i="89"/>
  <c r="K86" i="89"/>
  <c r="K128" i="89"/>
  <c r="K79" i="89"/>
  <c r="K81" i="89"/>
  <c r="K80" i="89"/>
  <c r="V68" i="89"/>
  <c r="Y128" i="89"/>
  <c r="U51" i="89"/>
  <c r="AD128" i="89"/>
  <c r="AD79" i="89"/>
  <c r="AD81" i="89"/>
  <c r="AD80" i="89"/>
  <c r="AD86" i="89"/>
  <c r="T132" i="89"/>
  <c r="T85" i="89"/>
  <c r="T84" i="89"/>
  <c r="T83" i="89"/>
  <c r="R49" i="89"/>
  <c r="X92" i="89"/>
  <c r="X91" i="89"/>
  <c r="X93" i="89"/>
  <c r="AF93" i="89"/>
  <c r="AF92" i="89"/>
  <c r="AF91" i="89"/>
  <c r="U92" i="89"/>
  <c r="U91" i="89"/>
  <c r="U93" i="89"/>
  <c r="H79" i="89"/>
  <c r="H128" i="89"/>
  <c r="H81" i="89"/>
  <c r="H80" i="89"/>
  <c r="H86" i="89"/>
  <c r="H93" i="89"/>
  <c r="H92" i="89"/>
  <c r="H91" i="89"/>
  <c r="AG128" i="89"/>
  <c r="AG136" i="89" s="1"/>
  <c r="AB92" i="89"/>
  <c r="AB91" i="89"/>
  <c r="AB93" i="89"/>
  <c r="K83" i="89"/>
  <c r="K85" i="89"/>
  <c r="K84" i="89"/>
  <c r="K132" i="89"/>
  <c r="H51" i="89"/>
  <c r="S85" i="89"/>
  <c r="S83" i="89"/>
  <c r="S132" i="89"/>
  <c r="S84" i="89"/>
  <c r="J89" i="89"/>
  <c r="W68" i="89"/>
  <c r="S50" i="89"/>
  <c r="N132" i="89"/>
  <c r="N83" i="89"/>
  <c r="N85" i="89"/>
  <c r="N89" i="89" s="1"/>
  <c r="N84" i="89"/>
  <c r="K69" i="89"/>
  <c r="AE88" i="89"/>
  <c r="J128" i="89"/>
  <c r="J136" i="89" s="1"/>
  <c r="H49" i="89"/>
  <c r="AG51" i="89"/>
  <c r="R50" i="89"/>
  <c r="AE128" i="89"/>
  <c r="AE136" i="89" s="1"/>
  <c r="S91" i="89"/>
  <c r="S93" i="89"/>
  <c r="S92" i="89"/>
  <c r="AG91" i="89"/>
  <c r="AG92" i="89"/>
  <c r="AG93" i="89"/>
  <c r="AC92" i="89"/>
  <c r="AC91" i="89"/>
  <c r="AC93" i="89"/>
  <c r="AD92" i="89"/>
  <c r="AD93" i="89"/>
  <c r="AD91" i="89"/>
  <c r="AH91" i="89"/>
  <c r="AH93" i="89"/>
  <c r="AH92" i="89"/>
  <c r="R51" i="89"/>
  <c r="H68" i="89"/>
  <c r="AG87" i="89"/>
  <c r="U86" i="89"/>
  <c r="U79" i="89"/>
  <c r="U80" i="89"/>
  <c r="U128" i="89"/>
  <c r="U81" i="89"/>
  <c r="AJ132" i="89"/>
  <c r="AJ136" i="89" s="1"/>
  <c r="AJ83" i="89"/>
  <c r="AJ84" i="89"/>
  <c r="AJ88" i="89" s="1"/>
  <c r="AJ85" i="89"/>
  <c r="AJ89" i="89" s="1"/>
  <c r="V79" i="89"/>
  <c r="V128" i="89"/>
  <c r="V80" i="89"/>
  <c r="V86" i="89"/>
  <c r="V81" i="89"/>
  <c r="X80" i="89"/>
  <c r="X86" i="89"/>
  <c r="X81" i="89"/>
  <c r="X79" i="89"/>
  <c r="X128" i="89"/>
  <c r="AG88" i="89"/>
  <c r="P51" i="89"/>
  <c r="O128" i="89"/>
  <c r="O86" i="89"/>
  <c r="O79" i="89"/>
  <c r="O81" i="89"/>
  <c r="O80" i="89"/>
  <c r="S80" i="89"/>
  <c r="S86" i="89"/>
  <c r="S79" i="89"/>
  <c r="S128" i="89"/>
  <c r="S81" i="89"/>
  <c r="G132" i="89"/>
  <c r="G136" i="89" s="1"/>
  <c r="G83" i="89"/>
  <c r="G85" i="89"/>
  <c r="G84" i="89"/>
  <c r="I93" i="89"/>
  <c r="I92" i="89"/>
  <c r="I91" i="89"/>
  <c r="AF51" i="89"/>
  <c r="AB84" i="89"/>
  <c r="AB83" i="89"/>
  <c r="AB132" i="89"/>
  <c r="AB85" i="89"/>
  <c r="N50" i="89"/>
  <c r="P70" i="89"/>
  <c r="H70" i="89"/>
  <c r="AG89" i="89"/>
  <c r="H83" i="89"/>
  <c r="H132" i="89"/>
  <c r="H85" i="89"/>
  <c r="H84" i="89"/>
  <c r="L128" i="89"/>
  <c r="L136" i="89" s="1"/>
  <c r="L79" i="89"/>
  <c r="L86" i="89"/>
  <c r="L81" i="89"/>
  <c r="L80" i="89"/>
  <c r="P69" i="89"/>
  <c r="AG68" i="89"/>
  <c r="L68" i="89"/>
  <c r="AI51" i="89"/>
  <c r="AG70" i="89"/>
  <c r="L70" i="89"/>
  <c r="N51" i="89"/>
  <c r="E51" i="89"/>
  <c r="Q128" i="89"/>
  <c r="Q136" i="89" s="1"/>
  <c r="P128" i="89"/>
  <c r="L69" i="89"/>
  <c r="E50" i="89"/>
  <c r="AD69" i="89"/>
  <c r="T80" i="89"/>
  <c r="T86" i="89"/>
  <c r="T79" i="89"/>
  <c r="T128" i="89"/>
  <c r="T81" i="89"/>
  <c r="AH86" i="89"/>
  <c r="AH79" i="89"/>
  <c r="AH80" i="89"/>
  <c r="AH81" i="89"/>
  <c r="AH128" i="89"/>
  <c r="AH136" i="89" s="1"/>
  <c r="G50" i="89"/>
  <c r="AD70" i="89"/>
  <c r="AC69" i="89"/>
  <c r="U68" i="89"/>
  <c r="AC86" i="89"/>
  <c r="AC128" i="89"/>
  <c r="AC136" i="89" s="1"/>
  <c r="AC79" i="89"/>
  <c r="AC80" i="89"/>
  <c r="AC81" i="89"/>
  <c r="J70" i="89"/>
  <c r="AB51" i="89"/>
  <c r="G86" i="89"/>
  <c r="L50" i="89"/>
  <c r="G49" i="89"/>
  <c r="AD68" i="89"/>
  <c r="Q89" i="89"/>
  <c r="AC68" i="89"/>
  <c r="W50" i="89"/>
  <c r="U69" i="89"/>
  <c r="M70" i="89"/>
  <c r="AH68" i="89"/>
  <c r="Q88" i="89"/>
  <c r="I88" i="89"/>
  <c r="AC70" i="89"/>
  <c r="AE91" i="89"/>
  <c r="AE93" i="89"/>
  <c r="AE92" i="89"/>
  <c r="R70" i="89"/>
  <c r="Q69" i="89"/>
  <c r="AH69" i="89"/>
  <c r="E92" i="89"/>
  <c r="E91" i="89"/>
  <c r="E93" i="89"/>
  <c r="V70" i="89"/>
  <c r="U84" i="89"/>
  <c r="U85" i="89"/>
  <c r="U132" i="89"/>
  <c r="U83" i="89"/>
  <c r="I128" i="89"/>
  <c r="I136" i="89" s="1"/>
  <c r="AG69" i="89"/>
  <c r="Z88" i="89"/>
  <c r="G91" i="89"/>
  <c r="G93" i="89"/>
  <c r="G92" i="89"/>
  <c r="AB50" i="89"/>
  <c r="N128" i="89"/>
  <c r="AB49" i="89"/>
  <c r="E49" i="89"/>
  <c r="L49" i="89"/>
  <c r="Z128" i="89"/>
  <c r="AB128" i="89"/>
  <c r="R89" i="89"/>
  <c r="U70" i="89"/>
  <c r="W84" i="89"/>
  <c r="W132" i="89"/>
  <c r="W136" i="89" s="1"/>
  <c r="W83" i="89"/>
  <c r="W87" i="89" s="1"/>
  <c r="W85" i="89"/>
  <c r="W89" i="89" s="1"/>
  <c r="M69" i="89"/>
  <c r="R69" i="89"/>
  <c r="Q70" i="89"/>
  <c r="AA84" i="89"/>
  <c r="AA132" i="89"/>
  <c r="AA83" i="89"/>
  <c r="AA85" i="89"/>
  <c r="AA89" i="89" s="1"/>
  <c r="AH70" i="89"/>
  <c r="L51" i="89"/>
  <c r="V69" i="89"/>
  <c r="G51" i="89"/>
  <c r="J88" i="89"/>
  <c r="R88" i="89"/>
  <c r="F93" i="89"/>
  <c r="F91" i="89"/>
  <c r="F92" i="89"/>
  <c r="M132" i="89"/>
  <c r="M85" i="89"/>
  <c r="M89" i="89" s="1"/>
  <c r="M84" i="89"/>
  <c r="M83" i="89"/>
  <c r="AG50" i="89"/>
  <c r="Y92" i="89"/>
  <c r="Y91" i="89"/>
  <c r="Y93" i="89"/>
  <c r="AI132" i="89"/>
  <c r="AI84" i="89"/>
  <c r="AI83" i="89"/>
  <c r="AI85" i="89"/>
  <c r="AI89" i="89" s="1"/>
  <c r="O93" i="89"/>
  <c r="O91" i="89"/>
  <c r="O92" i="89"/>
  <c r="AG49" i="89"/>
  <c r="P93" i="89"/>
  <c r="P91" i="89"/>
  <c r="P92" i="89"/>
  <c r="H50" i="89"/>
  <c r="P85" i="89"/>
  <c r="P89" i="89" s="1"/>
  <c r="P132" i="89"/>
  <c r="P84" i="89"/>
  <c r="P83" i="89"/>
  <c r="R91" i="89"/>
  <c r="R93" i="89"/>
  <c r="R92" i="89"/>
  <c r="U49" i="88"/>
  <c r="P50" i="88"/>
  <c r="S50" i="88"/>
  <c r="AH51" i="88"/>
  <c r="O49" i="88"/>
  <c r="L49" i="88"/>
  <c r="AI51" i="88"/>
  <c r="AJ51" i="88"/>
  <c r="H51" i="88"/>
  <c r="L51" i="88"/>
  <c r="W51" i="88"/>
  <c r="G51" i="88"/>
  <c r="U51" i="88"/>
  <c r="N50" i="88"/>
  <c r="AE50" i="88"/>
  <c r="G49" i="88"/>
  <c r="AJ49" i="88"/>
  <c r="W49" i="88"/>
  <c r="V49" i="88"/>
  <c r="AH49" i="88"/>
  <c r="I50" i="88"/>
  <c r="I51" i="88"/>
  <c r="AG50" i="88"/>
  <c r="Q50" i="88"/>
  <c r="AD50" i="88"/>
  <c r="AI49" i="88"/>
  <c r="I49" i="88"/>
  <c r="K50" i="88"/>
  <c r="Z50" i="88"/>
  <c r="AI50" i="88"/>
  <c r="V51" i="88"/>
  <c r="V50" i="88"/>
  <c r="G50" i="88"/>
  <c r="X50" i="88"/>
  <c r="AA50" i="88"/>
  <c r="F50" i="88"/>
  <c r="N49" i="88"/>
  <c r="U50" i="88"/>
  <c r="Y51" i="88"/>
  <c r="AB50" i="88"/>
  <c r="Y50" i="88"/>
  <c r="L50" i="88"/>
  <c r="E49" i="88"/>
  <c r="O50" i="88"/>
  <c r="AE51" i="88"/>
  <c r="Y49" i="88"/>
  <c r="AC50" i="88"/>
  <c r="E50" i="88"/>
  <c r="H50" i="88"/>
  <c r="E51" i="88"/>
  <c r="W50" i="88"/>
  <c r="AJ50" i="88"/>
  <c r="H49" i="88"/>
  <c r="AH50" i="88"/>
  <c r="R50" i="88"/>
  <c r="J50" i="88"/>
  <c r="P51" i="87"/>
  <c r="X50" i="87"/>
  <c r="P49" i="87"/>
  <c r="M51" i="87"/>
  <c r="E51" i="87"/>
  <c r="AJ51" i="87"/>
  <c r="I51" i="87"/>
  <c r="AE51" i="87"/>
  <c r="Q51" i="87"/>
  <c r="H50" i="87"/>
  <c r="AC50" i="87"/>
  <c r="K50" i="87"/>
  <c r="N49" i="87"/>
  <c r="J49" i="87"/>
  <c r="AH49" i="87"/>
  <c r="E49" i="87"/>
  <c r="AJ49" i="87"/>
  <c r="Q49" i="87"/>
  <c r="O49" i="87"/>
  <c r="AI49" i="87"/>
  <c r="AG51" i="87"/>
  <c r="V50" i="87"/>
  <c r="M50" i="87"/>
  <c r="T50" i="87"/>
  <c r="O50" i="87"/>
  <c r="U50" i="87"/>
  <c r="X49" i="87"/>
  <c r="G50" i="87"/>
  <c r="AG49" i="87"/>
  <c r="U49" i="87"/>
  <c r="AD50" i="87"/>
  <c r="L51" i="87"/>
  <c r="W50" i="87"/>
  <c r="AH51" i="87"/>
  <c r="AB49" i="87"/>
  <c r="U51" i="87"/>
  <c r="L50" i="87"/>
  <c r="Y50" i="87"/>
  <c r="AI50" i="87"/>
  <c r="AH50" i="87"/>
  <c r="AB51" i="87"/>
  <c r="AE49" i="87"/>
  <c r="AI51" i="87"/>
  <c r="S49" i="87"/>
  <c r="AE50" i="87"/>
  <c r="F50" i="87"/>
  <c r="N50" i="87"/>
  <c r="AF49" i="87"/>
  <c r="S50" i="87"/>
  <c r="Q50" i="87"/>
  <c r="R50" i="87"/>
  <c r="AF50" i="87"/>
  <c r="E50" i="87"/>
  <c r="X51" i="87"/>
  <c r="I50" i="87"/>
  <c r="P50" i="87"/>
  <c r="AJ50" i="87"/>
  <c r="T49" i="87"/>
  <c r="AA49" i="87"/>
  <c r="AA51" i="87"/>
  <c r="T51" i="87"/>
  <c r="AA50" i="87"/>
  <c r="Z50" i="87"/>
  <c r="M49" i="87"/>
  <c r="W49" i="87"/>
  <c r="AG50" i="87"/>
  <c r="AB50" i="87"/>
  <c r="L49" i="87"/>
  <c r="S51" i="87"/>
  <c r="W51" i="87"/>
  <c r="V49" i="86"/>
  <c r="E51" i="86"/>
  <c r="E49" i="86"/>
  <c r="F49" i="86"/>
  <c r="T49" i="86"/>
  <c r="AJ50" i="86"/>
  <c r="J51" i="86"/>
  <c r="W51" i="86"/>
  <c r="AB51" i="86"/>
  <c r="T51" i="86"/>
  <c r="V51" i="86"/>
  <c r="AJ51" i="86"/>
  <c r="G51" i="86"/>
  <c r="AA51" i="86"/>
  <c r="X51" i="86"/>
  <c r="M50" i="86"/>
  <c r="R50" i="86"/>
  <c r="AB50" i="86"/>
  <c r="V50" i="86"/>
  <c r="E50" i="86"/>
  <c r="H50" i="86"/>
  <c r="T50" i="86"/>
  <c r="F50" i="86"/>
  <c r="Z50" i="86"/>
  <c r="AJ49" i="86"/>
  <c r="AA49" i="86"/>
  <c r="J49" i="86"/>
  <c r="Z49" i="86"/>
  <c r="U49" i="86"/>
  <c r="F51" i="86"/>
  <c r="L49" i="86"/>
  <c r="W50" i="86"/>
  <c r="AH51" i="86"/>
  <c r="AH49" i="86"/>
  <c r="AH50" i="86"/>
  <c r="R51" i="86"/>
  <c r="P49" i="86"/>
  <c r="Y50" i="86"/>
  <c r="S49" i="86"/>
  <c r="G49" i="86"/>
  <c r="Q51" i="86"/>
  <c r="I51" i="86"/>
  <c r="H51" i="86"/>
  <c r="Q49" i="86"/>
  <c r="I49" i="86"/>
  <c r="H49" i="86"/>
  <c r="U51" i="86"/>
  <c r="Q50" i="86"/>
  <c r="I50" i="86"/>
  <c r="AA50" i="86"/>
  <c r="Y49" i="86"/>
  <c r="Z51" i="86"/>
  <c r="Y51" i="86"/>
  <c r="S50" i="86"/>
  <c r="L50" i="86"/>
  <c r="W49" i="86"/>
  <c r="L51" i="86"/>
  <c r="U51" i="85"/>
  <c r="AE51" i="85"/>
  <c r="H51" i="85"/>
  <c r="S50" i="85"/>
  <c r="U50" i="85"/>
  <c r="E51" i="85"/>
  <c r="S51" i="85"/>
  <c r="G51" i="85"/>
  <c r="I51" i="85"/>
  <c r="G50" i="85"/>
  <c r="Y50" i="85"/>
  <c r="V50" i="85"/>
  <c r="F50" i="85"/>
  <c r="Z50" i="85"/>
  <c r="AA50" i="85"/>
  <c r="AB50" i="85"/>
  <c r="G49" i="85"/>
  <c r="AB49" i="85"/>
  <c r="AG49" i="85"/>
  <c r="Q49" i="85"/>
  <c r="Y51" i="85"/>
  <c r="M49" i="85"/>
  <c r="H50" i="85"/>
  <c r="F49" i="85"/>
  <c r="U49" i="85"/>
  <c r="V49" i="85"/>
  <c r="AC50" i="85"/>
  <c r="I49" i="85"/>
  <c r="AD49" i="85"/>
  <c r="AD51" i="85"/>
  <c r="E49" i="85"/>
  <c r="X49" i="85"/>
  <c r="Z49" i="85"/>
  <c r="AD50" i="85"/>
  <c r="E50" i="85"/>
  <c r="J50" i="85"/>
  <c r="AJ49" i="85"/>
  <c r="K49" i="85"/>
  <c r="AG50" i="85"/>
  <c r="J49" i="85"/>
  <c r="AC49" i="85"/>
  <c r="AF49" i="85"/>
  <c r="AI49" i="85"/>
  <c r="AJ50" i="85"/>
  <c r="AF50" i="85"/>
  <c r="AG51" i="85"/>
  <c r="AJ51" i="85"/>
  <c r="AB51" i="85"/>
  <c r="R49" i="85"/>
  <c r="P49" i="85"/>
  <c r="R50" i="85"/>
  <c r="Y49" i="85"/>
  <c r="AE49" i="85"/>
  <c r="AA49" i="85"/>
  <c r="H49" i="85"/>
  <c r="S49" i="85"/>
  <c r="AF51" i="85"/>
  <c r="W51" i="85"/>
  <c r="T49" i="85"/>
  <c r="J51" i="85"/>
  <c r="W50" i="85"/>
  <c r="W49" i="85"/>
  <c r="AE50" i="85"/>
  <c r="V51" i="84"/>
  <c r="I51" i="84"/>
  <c r="H51" i="84"/>
  <c r="S51" i="84"/>
  <c r="AC51" i="84"/>
  <c r="AB51" i="84"/>
  <c r="G51" i="84"/>
  <c r="T51" i="84"/>
  <c r="E49" i="84"/>
  <c r="AD51" i="84"/>
  <c r="AB50" i="84"/>
  <c r="E50" i="84"/>
  <c r="V50" i="84"/>
  <c r="AF50" i="84"/>
  <c r="Q49" i="84"/>
  <c r="F50" i="84"/>
  <c r="W50" i="84"/>
  <c r="G50" i="84"/>
  <c r="H50" i="84"/>
  <c r="AF51" i="84"/>
  <c r="W49" i="84"/>
  <c r="H49" i="84"/>
  <c r="AF49" i="84"/>
  <c r="Q51" i="84"/>
  <c r="I50" i="84"/>
  <c r="T49" i="84"/>
  <c r="V49" i="84"/>
  <c r="AC49" i="84"/>
  <c r="P51" i="84"/>
  <c r="I49" i="84"/>
  <c r="L50" i="84"/>
  <c r="AI49" i="84"/>
  <c r="G49" i="84"/>
  <c r="AC50" i="84"/>
  <c r="S49" i="84"/>
  <c r="L49" i="84"/>
  <c r="AI50" i="84"/>
  <c r="P50" i="84"/>
  <c r="T50" i="84"/>
  <c r="AE51" i="84"/>
  <c r="AJ50" i="84"/>
  <c r="AE49" i="84"/>
  <c r="L51" i="84"/>
  <c r="Y50" i="84"/>
  <c r="AI51" i="84"/>
  <c r="O51" i="84"/>
  <c r="P49" i="84"/>
  <c r="S50" i="84"/>
  <c r="K50" i="84"/>
  <c r="AJ49" i="84"/>
  <c r="AE50" i="84"/>
  <c r="Y49" i="84"/>
  <c r="O50" i="84"/>
  <c r="R49" i="84"/>
  <c r="K49" i="84"/>
  <c r="X49" i="84"/>
  <c r="Y51" i="84"/>
  <c r="X50" i="84"/>
  <c r="K51" i="84"/>
  <c r="AJ51" i="84"/>
  <c r="AA49" i="84"/>
  <c r="O49" i="84"/>
  <c r="R50" i="84"/>
  <c r="J50" i="84"/>
  <c r="AA50" i="84"/>
  <c r="R51" i="84"/>
  <c r="J49" i="84"/>
  <c r="N50" i="84"/>
  <c r="U49" i="84"/>
  <c r="AG50" i="84"/>
  <c r="N49" i="84"/>
  <c r="U51" i="84"/>
  <c r="J51" i="84"/>
  <c r="AG51" i="84"/>
  <c r="Z50" i="84"/>
  <c r="AG49" i="84"/>
  <c r="AH50" i="84"/>
  <c r="M51" i="84"/>
  <c r="U50" i="84"/>
  <c r="Z51" i="84"/>
  <c r="AH49" i="84"/>
  <c r="Z49" i="84"/>
  <c r="E51" i="84"/>
  <c r="AH51" i="84"/>
  <c r="AD49" i="84"/>
  <c r="M50" i="84"/>
  <c r="F51" i="84"/>
  <c r="M49" i="84"/>
  <c r="AB49" i="84"/>
  <c r="F49" i="84"/>
  <c r="AD50" i="84"/>
  <c r="Q50" i="84"/>
  <c r="Q50" i="83"/>
  <c r="Y49" i="83"/>
  <c r="R49" i="83"/>
  <c r="AD50" i="83"/>
  <c r="AB50" i="83"/>
  <c r="U50" i="83"/>
  <c r="F49" i="83"/>
  <c r="I49" i="83"/>
  <c r="U49" i="83"/>
  <c r="K49" i="83"/>
  <c r="AD49" i="83"/>
  <c r="AG49" i="83"/>
  <c r="F50" i="83"/>
  <c r="Z51" i="83"/>
  <c r="M51" i="83"/>
  <c r="T49" i="83"/>
  <c r="T50" i="83"/>
  <c r="R50" i="83"/>
  <c r="W49" i="83"/>
  <c r="L51" i="83"/>
  <c r="V51" i="83"/>
  <c r="Z50" i="83"/>
  <c r="T51" i="83"/>
  <c r="M49" i="83"/>
  <c r="M50" i="83"/>
  <c r="N49" i="83"/>
  <c r="K50" i="83"/>
  <c r="R51" i="83"/>
  <c r="K51" i="83"/>
  <c r="F51" i="83"/>
  <c r="W51" i="83"/>
  <c r="AG50" i="83"/>
  <c r="W50" i="83"/>
  <c r="V49" i="83"/>
  <c r="L50" i="83"/>
  <c r="AA51" i="83"/>
  <c r="AJ51" i="83"/>
  <c r="AC49" i="83"/>
  <c r="AF50" i="83"/>
  <c r="E51" i="83"/>
  <c r="AJ50" i="83"/>
  <c r="AC50" i="83"/>
  <c r="AF51" i="83"/>
  <c r="AI51" i="83"/>
  <c r="G50" i="83"/>
  <c r="E50" i="83"/>
  <c r="P51" i="83"/>
  <c r="X51" i="83"/>
  <c r="Q51" i="83"/>
  <c r="AA50" i="83"/>
  <c r="X49" i="83"/>
  <c r="AH50" i="83"/>
  <c r="E49" i="83"/>
  <c r="AA49" i="83"/>
  <c r="AH49" i="83"/>
  <c r="Q49" i="83"/>
  <c r="N50" i="83"/>
  <c r="AJ49" i="83"/>
  <c r="AI49" i="83"/>
  <c r="S50" i="83"/>
  <c r="S49" i="83"/>
  <c r="AI50" i="83"/>
  <c r="J51" i="83"/>
  <c r="AB51" i="83"/>
  <c r="S51" i="83"/>
  <c r="AH51" i="83"/>
  <c r="AC51" i="83"/>
  <c r="AF49" i="83"/>
  <c r="X50" i="83"/>
  <c r="N51" i="83"/>
  <c r="AG51" i="83"/>
  <c r="P50" i="82"/>
  <c r="AD49" i="82"/>
  <c r="K50" i="82"/>
  <c r="AC50" i="82"/>
  <c r="AD50" i="82"/>
  <c r="F50" i="82"/>
  <c r="V50" i="82"/>
  <c r="P49" i="82"/>
  <c r="AA49" i="82"/>
  <c r="AI49" i="82"/>
  <c r="X49" i="82"/>
  <c r="V49" i="82"/>
  <c r="AI50" i="82"/>
  <c r="L51" i="82"/>
  <c r="X50" i="82"/>
  <c r="AI51" i="82"/>
  <c r="L50" i="82"/>
  <c r="E49" i="82"/>
  <c r="E50" i="82"/>
  <c r="E51" i="82"/>
  <c r="AC49" i="82"/>
  <c r="M50" i="82"/>
  <c r="M51" i="82"/>
  <c r="M49" i="82"/>
  <c r="AA50" i="82"/>
  <c r="AJ51" i="82"/>
  <c r="AJ49" i="82"/>
  <c r="X51" i="82"/>
  <c r="AA51" i="82"/>
  <c r="AC51" i="82"/>
  <c r="AF49" i="82"/>
  <c r="L49" i="82"/>
  <c r="O49" i="82"/>
  <c r="AF51" i="82"/>
  <c r="O51" i="82"/>
  <c r="T49" i="82"/>
  <c r="AF50" i="82"/>
  <c r="AE49" i="82"/>
  <c r="I50" i="82"/>
  <c r="T51" i="82"/>
  <c r="AB49" i="82"/>
  <c r="AE51" i="82"/>
  <c r="O50" i="82"/>
  <c r="AG51" i="82"/>
  <c r="I51" i="82"/>
  <c r="T50" i="82"/>
  <c r="Z49" i="82"/>
  <c r="AE50" i="82"/>
  <c r="AG50" i="82"/>
  <c r="G49" i="82"/>
  <c r="H51" i="82"/>
  <c r="AB50" i="82"/>
  <c r="AG49" i="82"/>
  <c r="Z51" i="82"/>
  <c r="AB51" i="82"/>
  <c r="I49" i="82"/>
  <c r="G50" i="82"/>
  <c r="P51" i="82"/>
  <c r="Z50" i="82"/>
  <c r="H49" i="82"/>
  <c r="AH51" i="82"/>
  <c r="F51" i="82"/>
  <c r="G51" i="82"/>
  <c r="W51" i="82"/>
  <c r="N50" i="82"/>
  <c r="J50" i="82"/>
  <c r="V51" i="82"/>
  <c r="W49" i="82"/>
  <c r="H50" i="82"/>
  <c r="S49" i="82"/>
  <c r="N51" i="82"/>
  <c r="AH50" i="82"/>
  <c r="J51" i="82"/>
  <c r="W50" i="82"/>
  <c r="Y51" i="82"/>
  <c r="S51" i="82"/>
  <c r="AH49" i="82"/>
  <c r="AD51" i="82"/>
  <c r="Y50" i="82"/>
  <c r="S50" i="82"/>
  <c r="N49" i="82"/>
  <c r="U49" i="82"/>
  <c r="J49" i="82"/>
  <c r="Y49" i="82"/>
  <c r="U51" i="82"/>
  <c r="K51" i="82"/>
  <c r="U50" i="82"/>
  <c r="K49" i="82"/>
  <c r="AJ50" i="82"/>
  <c r="AD49" i="81"/>
  <c r="V50" i="81"/>
  <c r="AH50" i="81"/>
  <c r="H50" i="81"/>
  <c r="AD50" i="81"/>
  <c r="E50" i="81"/>
  <c r="G50" i="81"/>
  <c r="AE50" i="81"/>
  <c r="E49" i="81"/>
  <c r="AA49" i="81"/>
  <c r="J49" i="81"/>
  <c r="U49" i="81"/>
  <c r="L49" i="81"/>
  <c r="K51" i="81"/>
  <c r="AC51" i="81"/>
  <c r="K50" i="81"/>
  <c r="AI51" i="81"/>
  <c r="AA50" i="81"/>
  <c r="Y51" i="81"/>
  <c r="I51" i="81"/>
  <c r="AA51" i="81"/>
  <c r="P49" i="81"/>
  <c r="I49" i="81"/>
  <c r="AB49" i="81"/>
  <c r="N51" i="81"/>
  <c r="W49" i="81"/>
  <c r="V51" i="81"/>
  <c r="AF50" i="81"/>
  <c r="T50" i="81"/>
  <c r="U50" i="81"/>
  <c r="S51" i="81"/>
  <c r="F50" i="81"/>
  <c r="L51" i="81"/>
  <c r="J50" i="81"/>
  <c r="AE49" i="81"/>
  <c r="AE51" i="81"/>
  <c r="J51" i="81"/>
  <c r="AJ49" i="81"/>
  <c r="R51" i="81"/>
  <c r="Q51" i="81"/>
  <c r="H49" i="81"/>
  <c r="K49" i="81"/>
  <c r="AH49" i="81"/>
  <c r="P51" i="81"/>
  <c r="E51" i="81"/>
  <c r="I50" i="81"/>
  <c r="G51" i="81"/>
  <c r="M50" i="81"/>
  <c r="P50" i="81"/>
  <c r="N50" i="81"/>
  <c r="W50" i="81"/>
  <c r="N49" i="81"/>
  <c r="T51" i="81"/>
  <c r="V49" i="81"/>
  <c r="Z50" i="81"/>
  <c r="O51" i="81"/>
  <c r="AB50" i="81"/>
  <c r="T49" i="81"/>
  <c r="W51" i="81"/>
  <c r="S50" i="81"/>
  <c r="AF49" i="81"/>
  <c r="AG51" i="81"/>
  <c r="U51" i="81"/>
  <c r="Z51" i="81"/>
  <c r="F49" i="81"/>
  <c r="F51" i="81"/>
  <c r="AH51" i="81"/>
  <c r="AJ51" i="81"/>
  <c r="H51" i="81"/>
  <c r="X50" i="81"/>
  <c r="AF51" i="81"/>
  <c r="X51" i="81"/>
  <c r="X49" i="81"/>
  <c r="AJ50" i="81"/>
  <c r="O51" i="80"/>
  <c r="AA51" i="80"/>
  <c r="AF51" i="80"/>
  <c r="R50" i="80"/>
  <c r="S49" i="80"/>
  <c r="R49" i="80"/>
  <c r="AA49" i="80"/>
  <c r="G50" i="80"/>
  <c r="AF50" i="80"/>
  <c r="M49" i="80"/>
  <c r="G49" i="80"/>
  <c r="AI50" i="80"/>
  <c r="AA50" i="80"/>
  <c r="AI49" i="80"/>
  <c r="M50" i="80"/>
  <c r="AG51" i="80"/>
  <c r="AF49" i="80"/>
  <c r="X49" i="80"/>
  <c r="AB50" i="80"/>
  <c r="X50" i="80"/>
  <c r="AG49" i="80"/>
  <c r="AH49" i="80"/>
  <c r="Y49" i="80"/>
  <c r="AG50" i="80"/>
  <c r="Y51" i="80"/>
  <c r="AB49" i="80"/>
  <c r="AC49" i="80"/>
  <c r="O50" i="80"/>
  <c r="Y50" i="80"/>
  <c r="AH51" i="80"/>
  <c r="H49" i="80"/>
  <c r="AH50" i="80"/>
  <c r="H50" i="80"/>
  <c r="V50" i="80"/>
  <c r="E51" i="80"/>
  <c r="I51" i="80"/>
  <c r="W50" i="80"/>
  <c r="L51" i="80"/>
  <c r="H51" i="80"/>
  <c r="E50" i="80"/>
  <c r="F51" i="80"/>
  <c r="I50" i="80"/>
  <c r="V51" i="80"/>
  <c r="W49" i="80"/>
  <c r="L49" i="80"/>
  <c r="Z49" i="80"/>
  <c r="F50" i="80"/>
  <c r="I49" i="80"/>
  <c r="W51" i="80"/>
  <c r="L50" i="80"/>
  <c r="U49" i="80"/>
  <c r="Q49" i="80"/>
  <c r="AE50" i="80"/>
  <c r="AJ49" i="80"/>
  <c r="V49" i="80"/>
  <c r="T49" i="80"/>
  <c r="U50" i="80"/>
  <c r="Z50" i="80"/>
  <c r="E49" i="80"/>
  <c r="AD50" i="80"/>
  <c r="J51" i="80"/>
  <c r="AE51" i="80"/>
  <c r="K49" i="80"/>
  <c r="F49" i="80"/>
  <c r="Q50" i="80"/>
  <c r="N50" i="80"/>
  <c r="J49" i="80"/>
  <c r="AJ50" i="80"/>
  <c r="U51" i="80"/>
  <c r="N49" i="80"/>
  <c r="J50" i="80"/>
  <c r="AC51" i="80"/>
  <c r="T50" i="80"/>
  <c r="N51" i="80"/>
  <c r="AD49" i="80"/>
  <c r="AE49" i="80"/>
  <c r="K51" i="80"/>
  <c r="AC50" i="80"/>
  <c r="AD51" i="80"/>
  <c r="K50" i="80"/>
  <c r="O49" i="80"/>
  <c r="K51" i="77"/>
  <c r="W50" i="77"/>
  <c r="H49" i="77"/>
  <c r="S50" i="77"/>
  <c r="AH51" i="77"/>
  <c r="H50" i="77"/>
  <c r="M51" i="77"/>
  <c r="V51" i="77"/>
  <c r="M50" i="77"/>
  <c r="Z49" i="77"/>
  <c r="AJ51" i="77"/>
  <c r="AJ49" i="77"/>
  <c r="AC50" i="77"/>
  <c r="AA51" i="77"/>
  <c r="V49" i="77"/>
  <c r="AE51" i="77"/>
  <c r="AI51" i="77"/>
  <c r="W51" i="77"/>
  <c r="N51" i="77"/>
  <c r="AF51" i="77"/>
  <c r="H51" i="77"/>
  <c r="G51" i="77"/>
  <c r="AC51" i="77"/>
  <c r="X50" i="77"/>
  <c r="AJ50" i="77"/>
  <c r="K50" i="77"/>
  <c r="AI50" i="77"/>
  <c r="AE50" i="77"/>
  <c r="AF50" i="77"/>
  <c r="O49" i="77"/>
  <c r="Q49" i="77"/>
  <c r="M49" i="77"/>
  <c r="T49" i="77"/>
  <c r="P49" i="77"/>
  <c r="K49" i="77"/>
  <c r="U50" i="77"/>
  <c r="Q51" i="77"/>
  <c r="AF49" i="77"/>
  <c r="AB50" i="77"/>
  <c r="I51" i="77"/>
  <c r="N49" i="77"/>
  <c r="O50" i="77"/>
  <c r="AH50" i="77"/>
  <c r="AD51" i="77"/>
  <c r="S49" i="77"/>
  <c r="AH49" i="77"/>
  <c r="AD49" i="77"/>
  <c r="X49" i="77"/>
  <c r="X51" i="77"/>
  <c r="AC49" i="77"/>
  <c r="AD50" i="77"/>
  <c r="AG50" i="77"/>
  <c r="AG49" i="77"/>
  <c r="P51" i="77"/>
  <c r="Y51" i="77"/>
  <c r="AG51" i="77"/>
  <c r="Y50" i="77"/>
  <c r="P50" i="77"/>
  <c r="U49" i="77"/>
  <c r="Y49" i="77"/>
  <c r="N50" i="77"/>
  <c r="U51" i="77"/>
  <c r="I50" i="77"/>
  <c r="G49" i="77"/>
  <c r="L49" i="77"/>
  <c r="J50" i="77"/>
  <c r="AB49" i="77"/>
  <c r="I49" i="77"/>
  <c r="L51" i="77"/>
  <c r="J51" i="77"/>
  <c r="O51" i="77"/>
  <c r="AB51" i="77"/>
  <c r="V50" i="77"/>
  <c r="G50" i="77"/>
  <c r="L50" i="77"/>
  <c r="J49" i="77"/>
  <c r="P49" i="76"/>
  <c r="AD51" i="76"/>
  <c r="AG50" i="76"/>
  <c r="AC49" i="76"/>
  <c r="AC51" i="76"/>
  <c r="AG51" i="76"/>
  <c r="S50" i="76"/>
  <c r="H51" i="76"/>
  <c r="M50" i="76"/>
  <c r="Q50" i="76"/>
  <c r="O49" i="76"/>
  <c r="U49" i="76"/>
  <c r="U50" i="76"/>
  <c r="AC50" i="76"/>
  <c r="AI51" i="76"/>
  <c r="AG49" i="76"/>
  <c r="S51" i="76"/>
  <c r="E50" i="76"/>
  <c r="AF49" i="76"/>
  <c r="S49" i="76"/>
  <c r="Z49" i="76"/>
  <c r="AI49" i="76"/>
  <c r="AE51" i="76"/>
  <c r="Z50" i="76"/>
  <c r="H49" i="76"/>
  <c r="AI50" i="76"/>
  <c r="J51" i="76"/>
  <c r="Q51" i="76"/>
  <c r="K51" i="76"/>
  <c r="AE50" i="76"/>
  <c r="Z51" i="76"/>
  <c r="Q49" i="76"/>
  <c r="U51" i="76"/>
  <c r="V49" i="76"/>
  <c r="K50" i="76"/>
  <c r="H50" i="76"/>
  <c r="F51" i="76"/>
  <c r="V51" i="76"/>
  <c r="V50" i="76"/>
  <c r="F50" i="76"/>
  <c r="AJ51" i="76"/>
  <c r="P50" i="76"/>
  <c r="X51" i="76"/>
  <c r="T50" i="76"/>
  <c r="AB49" i="76"/>
  <c r="R50" i="76"/>
  <c r="G49" i="76"/>
  <c r="AA50" i="76"/>
  <c r="M49" i="76"/>
  <c r="R51" i="76"/>
  <c r="E49" i="76"/>
  <c r="AF50" i="76"/>
  <c r="G51" i="76"/>
  <c r="AA51" i="76"/>
  <c r="M51" i="76"/>
  <c r="W50" i="76"/>
  <c r="AH49" i="76"/>
  <c r="AJ50" i="76"/>
  <c r="F49" i="76"/>
  <c r="J50" i="76"/>
  <c r="T49" i="76"/>
  <c r="AB51" i="76"/>
  <c r="P51" i="76"/>
  <c r="T51" i="76"/>
  <c r="X50" i="76"/>
  <c r="R49" i="76"/>
  <c r="E51" i="76"/>
  <c r="AF51" i="76"/>
  <c r="AA49" i="76"/>
  <c r="AB50" i="76"/>
  <c r="G50" i="76"/>
  <c r="W51" i="76"/>
  <c r="U50" i="75"/>
  <c r="AF49" i="75"/>
  <c r="AG50" i="75"/>
  <c r="I49" i="75"/>
  <c r="L50" i="75"/>
  <c r="I50" i="75"/>
  <c r="AE50" i="75"/>
  <c r="J50" i="75"/>
  <c r="S50" i="75"/>
  <c r="AH50" i="75"/>
  <c r="AJ50" i="75"/>
  <c r="Y49" i="75"/>
  <c r="Q49" i="75"/>
  <c r="R49" i="75"/>
  <c r="AG49" i="75"/>
  <c r="S49" i="75"/>
  <c r="AA50" i="75"/>
  <c r="U49" i="75"/>
  <c r="U51" i="75"/>
  <c r="AD50" i="75"/>
  <c r="AD49" i="75"/>
  <c r="R51" i="75"/>
  <c r="X49" i="75"/>
  <c r="T51" i="75"/>
  <c r="T50" i="75"/>
  <c r="P51" i="75"/>
  <c r="AJ51" i="75"/>
  <c r="AH49" i="75"/>
  <c r="W51" i="75"/>
  <c r="AI50" i="75"/>
  <c r="AJ49" i="75"/>
  <c r="X50" i="75"/>
  <c r="Z51" i="75"/>
  <c r="AA51" i="75"/>
  <c r="L51" i="75"/>
  <c r="AG51" i="75"/>
  <c r="X51" i="75"/>
  <c r="T49" i="75"/>
  <c r="P50" i="75"/>
  <c r="AB51" i="75"/>
  <c r="S51" i="75"/>
  <c r="AH51" i="75"/>
  <c r="AB49" i="75"/>
  <c r="I51" i="75"/>
  <c r="Z50" i="75"/>
  <c r="N51" i="75"/>
  <c r="AI51" i="75"/>
  <c r="O50" i="75"/>
  <c r="L49" i="75"/>
  <c r="AE51" i="75"/>
  <c r="O49" i="75"/>
  <c r="AI49" i="75"/>
  <c r="O51" i="75"/>
  <c r="M51" i="75"/>
  <c r="AD51" i="75"/>
  <c r="Q50" i="75"/>
  <c r="AE49" i="75"/>
  <c r="AF50" i="75"/>
  <c r="P49" i="75"/>
  <c r="E50" i="75"/>
  <c r="J51" i="75"/>
  <c r="Q51" i="75"/>
  <c r="R50" i="75"/>
  <c r="K51" i="75"/>
  <c r="AF51" i="75"/>
  <c r="AE49" i="74"/>
  <c r="AE51" i="74"/>
  <c r="L51" i="74"/>
  <c r="I50" i="74"/>
  <c r="N49" i="74"/>
  <c r="N50" i="74"/>
  <c r="AE50" i="74"/>
  <c r="L50" i="74"/>
  <c r="U50" i="74"/>
  <c r="AB51" i="74"/>
  <c r="Q50" i="74"/>
  <c r="AA50" i="74"/>
  <c r="T50" i="74"/>
  <c r="AH49" i="74"/>
  <c r="J49" i="74"/>
  <c r="Y51" i="74"/>
  <c r="T51" i="74"/>
  <c r="K50" i="74"/>
  <c r="V49" i="74"/>
  <c r="Y49" i="74"/>
  <c r="Z49" i="74"/>
  <c r="K51" i="74"/>
  <c r="N51" i="74"/>
  <c r="I51" i="74"/>
  <c r="AD51" i="74"/>
  <c r="M51" i="74"/>
  <c r="Q51" i="74"/>
  <c r="P50" i="74"/>
  <c r="AJ51" i="74"/>
  <c r="J50" i="74"/>
  <c r="T49" i="74"/>
  <c r="J51" i="74"/>
  <c r="V50" i="74"/>
  <c r="W51" i="74"/>
  <c r="V51" i="74"/>
  <c r="Y50" i="74"/>
  <c r="AG49" i="74"/>
  <c r="AG51" i="74"/>
  <c r="AG50" i="74"/>
  <c r="AB51" i="73"/>
  <c r="L51" i="73"/>
  <c r="AB49" i="73"/>
  <c r="G49" i="73"/>
  <c r="O49" i="73"/>
  <c r="L49" i="73"/>
  <c r="AC51" i="73"/>
  <c r="AH50" i="73"/>
  <c r="O51" i="73"/>
  <c r="F51" i="73"/>
  <c r="AH49" i="73"/>
  <c r="E49" i="73"/>
  <c r="E50" i="73"/>
  <c r="F50" i="73"/>
  <c r="J50" i="73"/>
  <c r="AG50" i="73"/>
  <c r="AE51" i="73"/>
  <c r="J49" i="73"/>
  <c r="AE49" i="73"/>
  <c r="O50" i="73"/>
  <c r="J51" i="73"/>
  <c r="W49" i="73"/>
  <c r="V50" i="73"/>
  <c r="AE50" i="73"/>
  <c r="L50" i="73"/>
  <c r="G51" i="73"/>
  <c r="X51" i="73"/>
  <c r="G50" i="73"/>
  <c r="X49" i="73"/>
  <c r="S51" i="73"/>
  <c r="X50" i="73"/>
  <c r="S50" i="73"/>
  <c r="K50" i="73"/>
  <c r="AF50" i="73"/>
  <c r="R50" i="73"/>
  <c r="S49" i="73"/>
  <c r="AB50" i="73"/>
  <c r="P50" i="73"/>
  <c r="H50" i="73"/>
  <c r="U50" i="73"/>
  <c r="W50" i="73"/>
  <c r="H49" i="73"/>
  <c r="AD50" i="73"/>
  <c r="Z51" i="73"/>
  <c r="AA51" i="73"/>
  <c r="AD49" i="73"/>
  <c r="Y51" i="73"/>
  <c r="AA49" i="73"/>
  <c r="H51" i="73"/>
  <c r="I49" i="73"/>
  <c r="Z49" i="73"/>
  <c r="Y49" i="73"/>
  <c r="AA50" i="73"/>
  <c r="AD51" i="73"/>
  <c r="T49" i="73"/>
  <c r="Z50" i="73"/>
  <c r="Y50" i="73"/>
  <c r="AC50" i="73"/>
  <c r="I51" i="73"/>
  <c r="E51" i="73"/>
  <c r="T50" i="73"/>
  <c r="AC49" i="73"/>
  <c r="I50" i="73"/>
  <c r="J49" i="72"/>
  <c r="V49" i="72"/>
  <c r="J50" i="72"/>
  <c r="Z49" i="72"/>
  <c r="R50" i="72"/>
  <c r="I50" i="72"/>
  <c r="Y50" i="72"/>
  <c r="AI49" i="72"/>
  <c r="F50" i="72"/>
  <c r="O50" i="72"/>
  <c r="X50" i="72"/>
  <c r="T50" i="72"/>
  <c r="V50" i="72"/>
  <c r="Z50" i="72"/>
  <c r="T49" i="72"/>
  <c r="I49" i="72"/>
  <c r="F49" i="72"/>
  <c r="Y49" i="72"/>
  <c r="E49" i="72"/>
  <c r="R49" i="72"/>
  <c r="F51" i="72"/>
  <c r="R51" i="72"/>
  <c r="AA51" i="72"/>
  <c r="AF49" i="72"/>
  <c r="Z51" i="72"/>
  <c r="N51" i="72"/>
  <c r="H51" i="72"/>
  <c r="E50" i="72"/>
  <c r="AA49" i="72"/>
  <c r="N49" i="72"/>
  <c r="AF50" i="72"/>
  <c r="X51" i="72"/>
  <c r="AH51" i="72"/>
  <c r="S51" i="72"/>
  <c r="AC50" i="72"/>
  <c r="AH50" i="72"/>
  <c r="K49" i="72"/>
  <c r="Q51" i="72"/>
  <c r="O51" i="72"/>
  <c r="W51" i="72"/>
  <c r="AB50" i="72"/>
  <c r="P51" i="72"/>
  <c r="V51" i="72"/>
  <c r="T51" i="72"/>
  <c r="E51" i="72"/>
  <c r="I51" i="72"/>
  <c r="Y51" i="72"/>
  <c r="AA50" i="72"/>
  <c r="AF51" i="72"/>
  <c r="M51" i="72"/>
  <c r="L50" i="72"/>
  <c r="M50" i="72"/>
  <c r="H50" i="72"/>
  <c r="H49" i="72"/>
  <c r="AC51" i="72"/>
  <c r="M49" i="72"/>
  <c r="AH49" i="72"/>
  <c r="U51" i="72"/>
  <c r="AB49" i="72"/>
  <c r="AB51" i="72"/>
  <c r="O49" i="72"/>
  <c r="W50" i="72"/>
  <c r="G51" i="72"/>
  <c r="AD51" i="71"/>
  <c r="Y50" i="71"/>
  <c r="Z49" i="71"/>
  <c r="X50" i="71"/>
  <c r="M49" i="71"/>
  <c r="L51" i="71"/>
  <c r="W51" i="71"/>
  <c r="Q51" i="71"/>
  <c r="AE51" i="71"/>
  <c r="O50" i="71"/>
  <c r="R49" i="71"/>
  <c r="O49" i="71"/>
  <c r="AH49" i="71"/>
  <c r="Q49" i="71"/>
  <c r="X49" i="71"/>
  <c r="L49" i="71"/>
  <c r="AI49" i="71"/>
  <c r="AE49" i="71"/>
  <c r="G51" i="71"/>
  <c r="F51" i="71"/>
  <c r="AG51" i="71"/>
  <c r="AA50" i="71"/>
  <c r="AG50" i="71"/>
  <c r="N51" i="71"/>
  <c r="O51" i="71"/>
  <c r="AJ51" i="71"/>
  <c r="Z50" i="71"/>
  <c r="U50" i="71"/>
  <c r="Q50" i="71"/>
  <c r="U51" i="71"/>
  <c r="K50" i="71"/>
  <c r="AJ50" i="71"/>
  <c r="K51" i="71"/>
  <c r="AH50" i="71"/>
  <c r="AB49" i="71"/>
  <c r="P49" i="71"/>
  <c r="S51" i="71"/>
  <c r="H50" i="71"/>
  <c r="E50" i="71"/>
  <c r="M51" i="71"/>
  <c r="AB51" i="71"/>
  <c r="E51" i="71"/>
  <c r="AF49" i="71"/>
  <c r="AD50" i="71"/>
  <c r="Y51" i="71"/>
  <c r="N50" i="71"/>
  <c r="AA49" i="71"/>
  <c r="L50" i="71"/>
  <c r="Z51" i="71"/>
  <c r="AA51" i="71"/>
  <c r="AH51" i="71"/>
  <c r="K49" i="71"/>
  <c r="S50" i="71"/>
  <c r="E49" i="71"/>
  <c r="AJ49" i="71"/>
  <c r="T50" i="71"/>
  <c r="I50" i="71"/>
  <c r="AE50" i="71"/>
  <c r="AB50" i="71"/>
  <c r="I51" i="71"/>
  <c r="S49" i="71"/>
  <c r="M50" i="71"/>
  <c r="AC51" i="71"/>
  <c r="P50" i="71"/>
  <c r="AC49" i="71"/>
  <c r="P51" i="71"/>
  <c r="AF50" i="71"/>
  <c r="H51" i="71"/>
  <c r="AC50" i="71"/>
  <c r="V51" i="71"/>
  <c r="T49" i="71"/>
  <c r="V50" i="71"/>
  <c r="AF51" i="71"/>
  <c r="R51" i="71"/>
  <c r="V49" i="71"/>
  <c r="AI51" i="71"/>
  <c r="J50" i="71"/>
  <c r="F49" i="71"/>
  <c r="W50" i="71"/>
  <c r="T51" i="71"/>
  <c r="AI50" i="71"/>
  <c r="J49" i="71"/>
  <c r="G50" i="71"/>
  <c r="F50" i="71"/>
  <c r="W49" i="71"/>
  <c r="AG51" i="70"/>
  <c r="X51" i="70"/>
  <c r="Y49" i="70"/>
  <c r="AE49" i="70"/>
  <c r="Y51" i="70"/>
  <c r="AG49" i="70"/>
  <c r="L49" i="70"/>
  <c r="X50" i="70"/>
  <c r="AD51" i="70"/>
  <c r="E51" i="70"/>
  <c r="AD50" i="70"/>
  <c r="AD49" i="70"/>
  <c r="R49" i="70"/>
  <c r="N49" i="70"/>
  <c r="E49" i="70"/>
  <c r="X49" i="70"/>
  <c r="H51" i="67"/>
  <c r="W51" i="67"/>
  <c r="I50" i="70"/>
  <c r="AF49" i="70"/>
  <c r="AJ51" i="70"/>
  <c r="H50" i="70"/>
  <c r="T49" i="70"/>
  <c r="AC49" i="70"/>
  <c r="P49" i="70"/>
  <c r="M50" i="70"/>
  <c r="AC50" i="70"/>
  <c r="U50" i="70"/>
  <c r="Z50" i="70"/>
  <c r="I51" i="70"/>
  <c r="Y50" i="70"/>
  <c r="AG50" i="70"/>
  <c r="E50" i="70"/>
  <c r="AJ50" i="70"/>
  <c r="H51" i="70"/>
  <c r="N51" i="70"/>
  <c r="V50" i="70"/>
  <c r="H49" i="70"/>
  <c r="AC51" i="70"/>
  <c r="AF50" i="70"/>
  <c r="N50" i="70"/>
  <c r="K51" i="70"/>
  <c r="G51" i="70"/>
  <c r="K49" i="70"/>
  <c r="G50" i="70"/>
  <c r="I49" i="70"/>
  <c r="O50" i="70"/>
  <c r="J51" i="70"/>
  <c r="J50" i="70"/>
  <c r="J49" i="70"/>
  <c r="Q50" i="70"/>
  <c r="L50" i="70"/>
  <c r="L51" i="70"/>
  <c r="W49" i="70"/>
  <c r="G49" i="70"/>
  <c r="K50" i="70"/>
  <c r="Q49" i="67"/>
  <c r="E51" i="67"/>
  <c r="X51" i="67"/>
  <c r="AI51" i="67"/>
  <c r="AB49" i="67"/>
  <c r="P50" i="67"/>
  <c r="AI49" i="67"/>
  <c r="AC50" i="67"/>
  <c r="AD51" i="67"/>
  <c r="M49" i="67"/>
  <c r="R49" i="67"/>
  <c r="P51" i="67"/>
  <c r="P49" i="67"/>
  <c r="Q51" i="67"/>
  <c r="I51" i="67"/>
  <c r="M51" i="67"/>
  <c r="AE51" i="67"/>
  <c r="V49" i="67"/>
  <c r="Y49" i="67"/>
  <c r="U51" i="67"/>
  <c r="AC51" i="67"/>
  <c r="I49" i="67"/>
  <c r="AF49" i="67"/>
  <c r="E49" i="67"/>
  <c r="U49" i="67"/>
  <c r="F51" i="67"/>
  <c r="AC49" i="67"/>
  <c r="AF51" i="67"/>
  <c r="X49" i="67"/>
  <c r="K51" i="67"/>
  <c r="H49" i="67"/>
  <c r="O51" i="67"/>
  <c r="AF50" i="67"/>
  <c r="H50" i="67"/>
  <c r="Z51" i="67"/>
  <c r="AI50" i="67"/>
  <c r="S50" i="67"/>
  <c r="G49" i="67"/>
  <c r="AJ49" i="67"/>
  <c r="E50" i="67"/>
  <c r="S51" i="67"/>
  <c r="AD50" i="67"/>
  <c r="AD49" i="67"/>
  <c r="Y50" i="67"/>
  <c r="AB51" i="67"/>
  <c r="Z50" i="67"/>
  <c r="K50" i="67"/>
  <c r="AH51" i="67"/>
  <c r="J51" i="67"/>
  <c r="S49" i="67"/>
  <c r="O50" i="67"/>
  <c r="AG51" i="67"/>
  <c r="X50" i="67"/>
  <c r="Y51" i="67"/>
  <c r="AB50" i="67"/>
  <c r="L51" i="67"/>
  <c r="Z49" i="67"/>
  <c r="T51" i="67"/>
  <c r="K49" i="67"/>
  <c r="AH50" i="67"/>
  <c r="J50" i="67"/>
  <c r="AA51" i="67"/>
  <c r="AG50" i="67"/>
  <c r="I50" i="67"/>
  <c r="L50" i="67"/>
  <c r="T50" i="67"/>
  <c r="AH49" i="67"/>
  <c r="V51" i="67"/>
  <c r="J49" i="67"/>
  <c r="R51" i="67"/>
  <c r="AA50" i="67"/>
  <c r="N51" i="67"/>
  <c r="AG49" i="67"/>
  <c r="G51" i="67"/>
  <c r="AE50" i="67"/>
  <c r="AJ50" i="67"/>
  <c r="U50" i="67"/>
  <c r="M50" i="67"/>
  <c r="W50" i="67"/>
  <c r="F50" i="67"/>
  <c r="AJ51" i="67"/>
  <c r="L49" i="67"/>
  <c r="T49" i="67"/>
  <c r="V50" i="67"/>
  <c r="Q50" i="67"/>
  <c r="R50" i="67"/>
  <c r="AA49" i="67"/>
  <c r="N50" i="67"/>
  <c r="O49" i="67"/>
  <c r="F49" i="67"/>
  <c r="G50" i="67"/>
  <c r="K116" i="83" l="1"/>
  <c r="G116" i="83"/>
  <c r="L116" i="83"/>
  <c r="H116" i="83"/>
  <c r="J112" i="88"/>
  <c r="O112" i="88"/>
  <c r="F118" i="88"/>
  <c r="N116" i="76"/>
  <c r="G112" i="88"/>
  <c r="F112" i="88"/>
  <c r="I112" i="88"/>
  <c r="E118" i="73"/>
  <c r="H118" i="87"/>
  <c r="H116" i="76"/>
  <c r="O116" i="76"/>
  <c r="E119" i="83"/>
  <c r="E118" i="86"/>
  <c r="M116" i="88"/>
  <c r="E119" i="81"/>
  <c r="I116" i="76"/>
  <c r="G112" i="83"/>
  <c r="G120" i="83" s="1"/>
  <c r="N116" i="88"/>
  <c r="E116" i="76"/>
  <c r="L116" i="76"/>
  <c r="E119" i="89"/>
  <c r="G116" i="76"/>
  <c r="E112" i="85"/>
  <c r="F119" i="70"/>
  <c r="J116" i="76"/>
  <c r="E118" i="80"/>
  <c r="E118" i="82"/>
  <c r="E118" i="72"/>
  <c r="E118" i="70"/>
  <c r="L116" i="88"/>
  <c r="H116" i="88"/>
  <c r="G112" i="87"/>
  <c r="E119" i="88"/>
  <c r="E112" i="87"/>
  <c r="I116" i="88"/>
  <c r="H112" i="87"/>
  <c r="K112" i="81"/>
  <c r="G116" i="88"/>
  <c r="L112" i="81"/>
  <c r="F112" i="87"/>
  <c r="L112" i="87"/>
  <c r="I112" i="87"/>
  <c r="E116" i="88"/>
  <c r="E120" i="88" s="1"/>
  <c r="O112" i="81"/>
  <c r="N112" i="81"/>
  <c r="H112" i="75"/>
  <c r="M116" i="83"/>
  <c r="N112" i="87"/>
  <c r="K112" i="87"/>
  <c r="J116" i="83"/>
  <c r="F116" i="83"/>
  <c r="O112" i="87"/>
  <c r="M112" i="87"/>
  <c r="J112" i="81"/>
  <c r="I112" i="81"/>
  <c r="O116" i="83"/>
  <c r="J116" i="88"/>
  <c r="P119" i="83"/>
  <c r="H119" i="75"/>
  <c r="E116" i="84"/>
  <c r="F112" i="74"/>
  <c r="F116" i="71"/>
  <c r="G112" i="71"/>
  <c r="I112" i="71"/>
  <c r="E116" i="72"/>
  <c r="L116" i="89"/>
  <c r="H112" i="74"/>
  <c r="F112" i="81"/>
  <c r="J116" i="72"/>
  <c r="G116" i="89"/>
  <c r="O116" i="88"/>
  <c r="F116" i="88"/>
  <c r="F120" i="88" s="1"/>
  <c r="L116" i="72"/>
  <c r="F112" i="71"/>
  <c r="L112" i="80"/>
  <c r="M112" i="80"/>
  <c r="E112" i="80"/>
  <c r="E120" i="80" s="1"/>
  <c r="K112" i="80"/>
  <c r="M116" i="80"/>
  <c r="G116" i="80"/>
  <c r="H112" i="80"/>
  <c r="N112" i="80"/>
  <c r="I112" i="80"/>
  <c r="J116" i="73"/>
  <c r="F116" i="80"/>
  <c r="L116" i="80"/>
  <c r="G112" i="80"/>
  <c r="F112" i="80"/>
  <c r="I116" i="80"/>
  <c r="O116" i="80"/>
  <c r="N116" i="80"/>
  <c r="K116" i="80"/>
  <c r="J116" i="80"/>
  <c r="H116" i="80"/>
  <c r="E119" i="85"/>
  <c r="H119" i="87"/>
  <c r="H118" i="83"/>
  <c r="E118" i="67"/>
  <c r="K103" i="81"/>
  <c r="G112" i="73"/>
  <c r="E119" i="77"/>
  <c r="I116" i="71"/>
  <c r="L103" i="82"/>
  <c r="M103" i="82" s="1"/>
  <c r="F116" i="85"/>
  <c r="L104" i="72"/>
  <c r="M104" i="72" s="1"/>
  <c r="L103" i="71"/>
  <c r="M103" i="71" s="1"/>
  <c r="K104" i="76"/>
  <c r="K104" i="81"/>
  <c r="E119" i="80"/>
  <c r="H119" i="74"/>
  <c r="E119" i="86"/>
  <c r="L104" i="89"/>
  <c r="M104" i="89" s="1"/>
  <c r="E119" i="72"/>
  <c r="K103" i="75"/>
  <c r="E119" i="76"/>
  <c r="AG119" i="87"/>
  <c r="G119" i="80"/>
  <c r="H119" i="83"/>
  <c r="K104" i="86"/>
  <c r="AC116" i="86" s="1"/>
  <c r="L103" i="85"/>
  <c r="M103" i="85" s="1"/>
  <c r="L104" i="83"/>
  <c r="M104" i="83" s="1"/>
  <c r="L104" i="87"/>
  <c r="M104" i="87" s="1"/>
  <c r="L104" i="74"/>
  <c r="M104" i="74" s="1"/>
  <c r="K116" i="75"/>
  <c r="F116" i="73"/>
  <c r="J116" i="75"/>
  <c r="L116" i="73"/>
  <c r="I116" i="73"/>
  <c r="O116" i="75"/>
  <c r="H116" i="73"/>
  <c r="E112" i="82"/>
  <c r="E120" i="82" s="1"/>
  <c r="N116" i="73"/>
  <c r="E116" i="77"/>
  <c r="E116" i="73"/>
  <c r="G116" i="75"/>
  <c r="O116" i="73"/>
  <c r="H116" i="75"/>
  <c r="J112" i="84"/>
  <c r="L112" i="75"/>
  <c r="E116" i="74"/>
  <c r="I116" i="85"/>
  <c r="G112" i="74"/>
  <c r="G120" i="74" s="1"/>
  <c r="I116" i="75"/>
  <c r="M116" i="75"/>
  <c r="G116" i="73"/>
  <c r="K116" i="73"/>
  <c r="N116" i="75"/>
  <c r="E116" i="75"/>
  <c r="E112" i="74"/>
  <c r="F116" i="75"/>
  <c r="E116" i="71"/>
  <c r="E120" i="71" s="1"/>
  <c r="I112" i="84"/>
  <c r="J112" i="74"/>
  <c r="H116" i="71"/>
  <c r="K112" i="75"/>
  <c r="I112" i="74"/>
  <c r="J116" i="71"/>
  <c r="G116" i="71"/>
  <c r="N112" i="76"/>
  <c r="L116" i="77"/>
  <c r="O116" i="72"/>
  <c r="N116" i="71"/>
  <c r="N112" i="74"/>
  <c r="K112" i="74"/>
  <c r="K116" i="71"/>
  <c r="M112" i="74"/>
  <c r="N112" i="71"/>
  <c r="O112" i="85"/>
  <c r="L116" i="85"/>
  <c r="M112" i="71"/>
  <c r="M116" i="85"/>
  <c r="L112" i="71"/>
  <c r="K112" i="71"/>
  <c r="L112" i="85"/>
  <c r="L116" i="74"/>
  <c r="L116" i="71"/>
  <c r="M116" i="71"/>
  <c r="L112" i="74"/>
  <c r="N116" i="85"/>
  <c r="O116" i="85"/>
  <c r="N112" i="89"/>
  <c r="K116" i="77"/>
  <c r="O112" i="89"/>
  <c r="I116" i="74"/>
  <c r="G116" i="77"/>
  <c r="H112" i="82"/>
  <c r="O112" i="83"/>
  <c r="K112" i="83"/>
  <c r="L112" i="83"/>
  <c r="I112" i="73"/>
  <c r="E112" i="83"/>
  <c r="E120" i="83" s="1"/>
  <c r="L112" i="89"/>
  <c r="E112" i="89"/>
  <c r="N116" i="77"/>
  <c r="O112" i="76"/>
  <c r="O120" i="76" s="1"/>
  <c r="G112" i="89"/>
  <c r="O112" i="86"/>
  <c r="G116" i="70"/>
  <c r="E112" i="77"/>
  <c r="N116" i="87"/>
  <c r="H112" i="77"/>
  <c r="H112" i="86"/>
  <c r="H112" i="84"/>
  <c r="F112" i="84"/>
  <c r="H116" i="89"/>
  <c r="M112" i="83"/>
  <c r="I116" i="89"/>
  <c r="J116" i="89"/>
  <c r="N116" i="84"/>
  <c r="F116" i="86"/>
  <c r="G112" i="77"/>
  <c r="F116" i="77"/>
  <c r="H116" i="84"/>
  <c r="G116" i="72"/>
  <c r="F116" i="72"/>
  <c r="E112" i="84"/>
  <c r="F112" i="82"/>
  <c r="G112" i="84"/>
  <c r="N112" i="82"/>
  <c r="F112" i="83"/>
  <c r="O116" i="89"/>
  <c r="J116" i="87"/>
  <c r="J116" i="84"/>
  <c r="J112" i="77"/>
  <c r="F116" i="74"/>
  <c r="O116" i="74"/>
  <c r="G116" i="87"/>
  <c r="E116" i="89"/>
  <c r="I112" i="82"/>
  <c r="K116" i="89"/>
  <c r="G112" i="82"/>
  <c r="N116" i="89"/>
  <c r="L116" i="87"/>
  <c r="O116" i="84"/>
  <c r="O116" i="77"/>
  <c r="L112" i="70"/>
  <c r="G112" i="70"/>
  <c r="J112" i="83"/>
  <c r="H116" i="72"/>
  <c r="E116" i="87"/>
  <c r="E120" i="87" s="1"/>
  <c r="E116" i="86"/>
  <c r="F116" i="89"/>
  <c r="N112" i="83"/>
  <c r="I112" i="83"/>
  <c r="M116" i="86"/>
  <c r="K116" i="84"/>
  <c r="K112" i="82"/>
  <c r="M116" i="77"/>
  <c r="H112" i="70"/>
  <c r="J112" i="86"/>
  <c r="O116" i="87"/>
  <c r="O112" i="84"/>
  <c r="G116" i="84"/>
  <c r="F116" i="84"/>
  <c r="K112" i="73"/>
  <c r="M116" i="84"/>
  <c r="J116" i="77"/>
  <c r="F112" i="77"/>
  <c r="L112" i="84"/>
  <c r="K116" i="70"/>
  <c r="N112" i="72"/>
  <c r="M112" i="72"/>
  <c r="L112" i="72"/>
  <c r="J116" i="70"/>
  <c r="J112" i="89"/>
  <c r="H112" i="89"/>
  <c r="F112" i="86"/>
  <c r="K112" i="89"/>
  <c r="N112" i="75"/>
  <c r="J112" i="75"/>
  <c r="F116" i="87"/>
  <c r="G116" i="86"/>
  <c r="M112" i="77"/>
  <c r="O112" i="77"/>
  <c r="F112" i="70"/>
  <c r="K112" i="70"/>
  <c r="N116" i="70"/>
  <c r="J112" i="73"/>
  <c r="N116" i="72"/>
  <c r="M112" i="82"/>
  <c r="F112" i="73"/>
  <c r="K112" i="84"/>
  <c r="L112" i="77"/>
  <c r="M116" i="72"/>
  <c r="G112" i="72"/>
  <c r="I112" i="72"/>
  <c r="E112" i="86"/>
  <c r="I112" i="76"/>
  <c r="J112" i="82"/>
  <c r="L112" i="86"/>
  <c r="G112" i="75"/>
  <c r="F112" i="76"/>
  <c r="K116" i="87"/>
  <c r="N116" i="74"/>
  <c r="I116" i="70"/>
  <c r="K112" i="72"/>
  <c r="O112" i="70"/>
  <c r="H116" i="70"/>
  <c r="F112" i="72"/>
  <c r="O112" i="72"/>
  <c r="L112" i="73"/>
  <c r="I116" i="77"/>
  <c r="I112" i="70"/>
  <c r="N112" i="77"/>
  <c r="I112" i="86"/>
  <c r="H112" i="76"/>
  <c r="E112" i="72"/>
  <c r="N112" i="73"/>
  <c r="N120" i="73" s="1"/>
  <c r="F116" i="70"/>
  <c r="E116" i="70"/>
  <c r="O116" i="70"/>
  <c r="G112" i="85"/>
  <c r="M112" i="86"/>
  <c r="K112" i="76"/>
  <c r="E112" i="70"/>
  <c r="G112" i="86"/>
  <c r="H112" i="85"/>
  <c r="M112" i="73"/>
  <c r="J112" i="85"/>
  <c r="E112" i="76"/>
  <c r="M112" i="89"/>
  <c r="M116" i="87"/>
  <c r="G112" i="76"/>
  <c r="M112" i="76"/>
  <c r="I112" i="75"/>
  <c r="H116" i="86"/>
  <c r="O116" i="86"/>
  <c r="J116" i="86"/>
  <c r="O112" i="75"/>
  <c r="N112" i="70"/>
  <c r="M112" i="85"/>
  <c r="J112" i="72"/>
  <c r="M116" i="70"/>
  <c r="F112" i="85"/>
  <c r="K116" i="74"/>
  <c r="N116" i="86"/>
  <c r="M116" i="74"/>
  <c r="L116" i="86"/>
  <c r="I112" i="77"/>
  <c r="H116" i="74"/>
  <c r="H112" i="73"/>
  <c r="M112" i="84"/>
  <c r="K112" i="86"/>
  <c r="L112" i="82"/>
  <c r="F112" i="89"/>
  <c r="I116" i="87"/>
  <c r="I120" i="87" s="1"/>
  <c r="J112" i="76"/>
  <c r="E112" i="75"/>
  <c r="E120" i="75" s="1"/>
  <c r="I112" i="85"/>
  <c r="K112" i="85"/>
  <c r="M112" i="70"/>
  <c r="I116" i="84"/>
  <c r="J116" i="74"/>
  <c r="K116" i="86"/>
  <c r="E112" i="73"/>
  <c r="I116" i="72"/>
  <c r="J119" i="83"/>
  <c r="E119" i="71"/>
  <c r="E119" i="82"/>
  <c r="I119" i="76"/>
  <c r="E118" i="89"/>
  <c r="E118" i="81"/>
  <c r="G118" i="74"/>
  <c r="E119" i="75"/>
  <c r="I118" i="76"/>
  <c r="E118" i="74"/>
  <c r="G118" i="83"/>
  <c r="E118" i="83"/>
  <c r="J118" i="83"/>
  <c r="L103" i="89"/>
  <c r="M103" i="89" s="1"/>
  <c r="L103" i="74"/>
  <c r="M103" i="74" s="1"/>
  <c r="L104" i="80"/>
  <c r="M104" i="80" s="1"/>
  <c r="K103" i="73"/>
  <c r="AE112" i="73" s="1"/>
  <c r="K103" i="76"/>
  <c r="AF112" i="76" s="1"/>
  <c r="L103" i="86"/>
  <c r="M103" i="86" s="1"/>
  <c r="K104" i="71"/>
  <c r="S116" i="71" s="1"/>
  <c r="E120" i="81"/>
  <c r="E120" i="85"/>
  <c r="L103" i="70"/>
  <c r="M103" i="70" s="1"/>
  <c r="K103" i="72"/>
  <c r="AA112" i="72" s="1"/>
  <c r="V116" i="72"/>
  <c r="AD116" i="72"/>
  <c r="W116" i="72"/>
  <c r="AE116" i="72"/>
  <c r="P116" i="72"/>
  <c r="X116" i="72"/>
  <c r="AF116" i="72"/>
  <c r="Q116" i="72"/>
  <c r="Y116" i="72"/>
  <c r="AG116" i="72"/>
  <c r="R116" i="72"/>
  <c r="Z116" i="72"/>
  <c r="AH116" i="72"/>
  <c r="S116" i="72"/>
  <c r="AA116" i="72"/>
  <c r="AI116" i="72"/>
  <c r="AB116" i="72"/>
  <c r="AC116" i="72"/>
  <c r="AJ116" i="72"/>
  <c r="U116" i="72"/>
  <c r="T116" i="72"/>
  <c r="S112" i="88"/>
  <c r="AA112" i="88"/>
  <c r="AI112" i="88"/>
  <c r="Q112" i="88"/>
  <c r="Z112" i="88"/>
  <c r="AJ112" i="88"/>
  <c r="U112" i="88"/>
  <c r="AD112" i="88"/>
  <c r="T112" i="88"/>
  <c r="AF112" i="88"/>
  <c r="V112" i="88"/>
  <c r="AG112" i="88"/>
  <c r="W112" i="88"/>
  <c r="AH112" i="88"/>
  <c r="X112" i="88"/>
  <c r="Y112" i="88"/>
  <c r="AE112" i="88"/>
  <c r="P112" i="88"/>
  <c r="R112" i="88"/>
  <c r="AB112" i="88"/>
  <c r="AC112" i="88"/>
  <c r="P116" i="89"/>
  <c r="X116" i="89"/>
  <c r="AF116" i="89"/>
  <c r="R116" i="89"/>
  <c r="Z116" i="89"/>
  <c r="AH116" i="89"/>
  <c r="S116" i="89"/>
  <c r="AC116" i="89"/>
  <c r="V116" i="89"/>
  <c r="AG116" i="89"/>
  <c r="Y116" i="89"/>
  <c r="AJ116" i="89"/>
  <c r="AD116" i="89"/>
  <c r="AE116" i="89"/>
  <c r="Q116" i="89"/>
  <c r="AI116" i="89"/>
  <c r="T116" i="89"/>
  <c r="U116" i="89"/>
  <c r="W116" i="89"/>
  <c r="AA116" i="89"/>
  <c r="AB116" i="89"/>
  <c r="Q116" i="73"/>
  <c r="Y116" i="73"/>
  <c r="AG116" i="73"/>
  <c r="P116" i="73"/>
  <c r="Z116" i="73"/>
  <c r="AI116" i="73"/>
  <c r="R116" i="73"/>
  <c r="AA116" i="73"/>
  <c r="AJ116" i="73"/>
  <c r="S116" i="73"/>
  <c r="AB116" i="73"/>
  <c r="T116" i="73"/>
  <c r="AC116" i="73"/>
  <c r="U116" i="73"/>
  <c r="AD116" i="73"/>
  <c r="V116" i="73"/>
  <c r="AE116" i="73"/>
  <c r="W116" i="73"/>
  <c r="X116" i="73"/>
  <c r="AF116" i="73"/>
  <c r="AH116" i="73"/>
  <c r="V116" i="82"/>
  <c r="AD116" i="82"/>
  <c r="R116" i="82"/>
  <c r="AA116" i="82"/>
  <c r="AJ116" i="82"/>
  <c r="S116" i="82"/>
  <c r="AB116" i="82"/>
  <c r="T116" i="82"/>
  <c r="AC116" i="82"/>
  <c r="U116" i="82"/>
  <c r="AE116" i="82"/>
  <c r="W116" i="82"/>
  <c r="AF116" i="82"/>
  <c r="X116" i="82"/>
  <c r="AG116" i="82"/>
  <c r="P116" i="82"/>
  <c r="Q116" i="82"/>
  <c r="Y116" i="82"/>
  <c r="Z116" i="82"/>
  <c r="AH116" i="82"/>
  <c r="AI116" i="82"/>
  <c r="R116" i="88"/>
  <c r="Z116" i="88"/>
  <c r="AH116" i="88"/>
  <c r="U116" i="88"/>
  <c r="AD116" i="88"/>
  <c r="X116" i="88"/>
  <c r="AG116" i="88"/>
  <c r="T116" i="88"/>
  <c r="AF116" i="88"/>
  <c r="V116" i="88"/>
  <c r="AI116" i="88"/>
  <c r="W116" i="88"/>
  <c r="AJ116" i="88"/>
  <c r="Y116" i="88"/>
  <c r="AA116" i="88"/>
  <c r="AC116" i="88"/>
  <c r="AE116" i="88"/>
  <c r="P116" i="88"/>
  <c r="Q116" i="88"/>
  <c r="AB116" i="88"/>
  <c r="S116" i="88"/>
  <c r="T112" i="80"/>
  <c r="AB112" i="80"/>
  <c r="AJ112" i="80"/>
  <c r="Q112" i="80"/>
  <c r="Y112" i="80"/>
  <c r="AG112" i="80"/>
  <c r="W112" i="80"/>
  <c r="AH112" i="80"/>
  <c r="X112" i="80"/>
  <c r="AI112" i="80"/>
  <c r="Z112" i="80"/>
  <c r="P112" i="80"/>
  <c r="AA112" i="80"/>
  <c r="R112" i="80"/>
  <c r="AC112" i="80"/>
  <c r="U112" i="80"/>
  <c r="AE112" i="80"/>
  <c r="V112" i="80"/>
  <c r="AD112" i="80"/>
  <c r="AF112" i="80"/>
  <c r="S112" i="80"/>
  <c r="Q112" i="89"/>
  <c r="Y112" i="89"/>
  <c r="Y120" i="89" s="1"/>
  <c r="AG112" i="89"/>
  <c r="R112" i="89"/>
  <c r="Z112" i="89"/>
  <c r="S112" i="89"/>
  <c r="AA112" i="89"/>
  <c r="AI112" i="89"/>
  <c r="P112" i="89"/>
  <c r="AD112" i="89"/>
  <c r="V112" i="89"/>
  <c r="AH112" i="89"/>
  <c r="X112" i="89"/>
  <c r="AB112" i="89"/>
  <c r="AC112" i="89"/>
  <c r="AE112" i="89"/>
  <c r="AF112" i="89"/>
  <c r="AJ112" i="89"/>
  <c r="T112" i="89"/>
  <c r="U112" i="89"/>
  <c r="W112" i="89"/>
  <c r="L104" i="82"/>
  <c r="M104" i="82" s="1"/>
  <c r="W112" i="85"/>
  <c r="AE112" i="85"/>
  <c r="P112" i="85"/>
  <c r="X112" i="85"/>
  <c r="AF112" i="85"/>
  <c r="S112" i="85"/>
  <c r="AA112" i="85"/>
  <c r="AI112" i="85"/>
  <c r="R112" i="85"/>
  <c r="AD112" i="85"/>
  <c r="T112" i="85"/>
  <c r="AG112" i="85"/>
  <c r="U112" i="85"/>
  <c r="AH112" i="85"/>
  <c r="V112" i="85"/>
  <c r="AJ112" i="85"/>
  <c r="Y112" i="85"/>
  <c r="AB112" i="85"/>
  <c r="Q112" i="85"/>
  <c r="Z112" i="85"/>
  <c r="AC112" i="85"/>
  <c r="T112" i="87"/>
  <c r="AB112" i="87"/>
  <c r="AJ112" i="87"/>
  <c r="Q112" i="87"/>
  <c r="Z112" i="87"/>
  <c r="AI112" i="87"/>
  <c r="X112" i="87"/>
  <c r="AH112" i="87"/>
  <c r="Y112" i="87"/>
  <c r="P112" i="87"/>
  <c r="AA112" i="87"/>
  <c r="S112" i="87"/>
  <c r="AG112" i="87"/>
  <c r="U112" i="87"/>
  <c r="V112" i="87"/>
  <c r="W112" i="87"/>
  <c r="AC112" i="87"/>
  <c r="AD112" i="87"/>
  <c r="R112" i="87"/>
  <c r="AE112" i="87"/>
  <c r="AF112" i="87"/>
  <c r="W116" i="76"/>
  <c r="AE116" i="76"/>
  <c r="V116" i="76"/>
  <c r="AF116" i="76"/>
  <c r="X116" i="76"/>
  <c r="AG116" i="76"/>
  <c r="P116" i="76"/>
  <c r="Y116" i="76"/>
  <c r="AH116" i="76"/>
  <c r="Q116" i="76"/>
  <c r="Z116" i="76"/>
  <c r="AI116" i="76"/>
  <c r="R116" i="76"/>
  <c r="AA116" i="76"/>
  <c r="AJ116" i="76"/>
  <c r="T116" i="76"/>
  <c r="AC116" i="76"/>
  <c r="S116" i="76"/>
  <c r="U116" i="76"/>
  <c r="AB116" i="76"/>
  <c r="AD116" i="76"/>
  <c r="P116" i="81"/>
  <c r="X116" i="81"/>
  <c r="AF116" i="81"/>
  <c r="S116" i="81"/>
  <c r="AA116" i="81"/>
  <c r="T116" i="81"/>
  <c r="AB116" i="81"/>
  <c r="AJ116" i="81"/>
  <c r="U116" i="81"/>
  <c r="AC116" i="81"/>
  <c r="Y116" i="81"/>
  <c r="Z116" i="81"/>
  <c r="AD116" i="81"/>
  <c r="AE116" i="81"/>
  <c r="Q116" i="81"/>
  <c r="AG116" i="81"/>
  <c r="V116" i="81"/>
  <c r="AI116" i="81"/>
  <c r="R116" i="81"/>
  <c r="W116" i="81"/>
  <c r="AH116" i="81"/>
  <c r="L104" i="88"/>
  <c r="M104" i="88" s="1"/>
  <c r="R112" i="71"/>
  <c r="Z112" i="71"/>
  <c r="AH112" i="71"/>
  <c r="S112" i="71"/>
  <c r="AA112" i="71"/>
  <c r="AI112" i="71"/>
  <c r="T112" i="71"/>
  <c r="AB112" i="71"/>
  <c r="AJ112" i="71"/>
  <c r="U112" i="71"/>
  <c r="AC112" i="71"/>
  <c r="V112" i="71"/>
  <c r="AD112" i="71"/>
  <c r="W112" i="71"/>
  <c r="AE112" i="71"/>
  <c r="P112" i="71"/>
  <c r="Q112" i="71"/>
  <c r="X112" i="71"/>
  <c r="Y112" i="71"/>
  <c r="AF112" i="71"/>
  <c r="AG112" i="71"/>
  <c r="U112" i="74"/>
  <c r="AC112" i="74"/>
  <c r="V112" i="74"/>
  <c r="AD112" i="74"/>
  <c r="Y112" i="74"/>
  <c r="AI112" i="74"/>
  <c r="P112" i="74"/>
  <c r="Z112" i="74"/>
  <c r="AJ112" i="74"/>
  <c r="Q112" i="74"/>
  <c r="AA112" i="74"/>
  <c r="R112" i="74"/>
  <c r="AB112" i="74"/>
  <c r="S112" i="74"/>
  <c r="AE112" i="74"/>
  <c r="T112" i="74"/>
  <c r="AF112" i="74"/>
  <c r="W112" i="74"/>
  <c r="X112" i="74"/>
  <c r="AG112" i="74"/>
  <c r="AH112" i="74"/>
  <c r="K103" i="83"/>
  <c r="S116" i="80"/>
  <c r="AA116" i="80"/>
  <c r="AI116" i="80"/>
  <c r="P116" i="80"/>
  <c r="X116" i="80"/>
  <c r="AF116" i="80"/>
  <c r="V116" i="80"/>
  <c r="AG116" i="80"/>
  <c r="W116" i="80"/>
  <c r="Y116" i="80"/>
  <c r="Z116" i="80"/>
  <c r="Q116" i="80"/>
  <c r="AB116" i="80"/>
  <c r="T116" i="80"/>
  <c r="AD116" i="80"/>
  <c r="R116" i="80"/>
  <c r="U116" i="80"/>
  <c r="AC116" i="80"/>
  <c r="AH116" i="80"/>
  <c r="AE116" i="80"/>
  <c r="AJ116" i="80"/>
  <c r="R116" i="85"/>
  <c r="Z116" i="85"/>
  <c r="AH116" i="85"/>
  <c r="S116" i="85"/>
  <c r="AB116" i="85"/>
  <c r="T116" i="85"/>
  <c r="AC116" i="85"/>
  <c r="U116" i="85"/>
  <c r="AD116" i="85"/>
  <c r="P116" i="85"/>
  <c r="Y116" i="85"/>
  <c r="AI116" i="85"/>
  <c r="W116" i="85"/>
  <c r="X116" i="85"/>
  <c r="AA116" i="85"/>
  <c r="AE116" i="85"/>
  <c r="AF116" i="85"/>
  <c r="Q116" i="85"/>
  <c r="AJ116" i="85"/>
  <c r="V116" i="85"/>
  <c r="AG116" i="85"/>
  <c r="U116" i="84"/>
  <c r="AC116" i="84"/>
  <c r="W116" i="84"/>
  <c r="AE116" i="84"/>
  <c r="S116" i="84"/>
  <c r="AA116" i="84"/>
  <c r="AI116" i="84"/>
  <c r="Z116" i="84"/>
  <c r="P116" i="84"/>
  <c r="AB116" i="84"/>
  <c r="Q116" i="84"/>
  <c r="AD116" i="84"/>
  <c r="R116" i="84"/>
  <c r="AF116" i="84"/>
  <c r="T116" i="84"/>
  <c r="AG116" i="84"/>
  <c r="X116" i="84"/>
  <c r="AJ116" i="84"/>
  <c r="V116" i="84"/>
  <c r="Y116" i="84"/>
  <c r="AH116" i="84"/>
  <c r="R112" i="73"/>
  <c r="AH112" i="73"/>
  <c r="V112" i="73"/>
  <c r="AF112" i="73"/>
  <c r="AG112" i="73"/>
  <c r="Y112" i="73"/>
  <c r="AI112" i="73"/>
  <c r="S112" i="73"/>
  <c r="T112" i="73"/>
  <c r="U112" i="73"/>
  <c r="AC112" i="73"/>
  <c r="L103" i="88"/>
  <c r="M103" i="88" s="1"/>
  <c r="Q116" i="71"/>
  <c r="AG116" i="71"/>
  <c r="Z116" i="71"/>
  <c r="AH116" i="71"/>
  <c r="AA116" i="71"/>
  <c r="AI116" i="71"/>
  <c r="T116" i="71"/>
  <c r="AJ116" i="71"/>
  <c r="AC116" i="71"/>
  <c r="AD116" i="71"/>
  <c r="P116" i="71"/>
  <c r="W116" i="71"/>
  <c r="X116" i="71"/>
  <c r="AF116" i="71"/>
  <c r="L103" i="80"/>
  <c r="M103" i="80" s="1"/>
  <c r="U116" i="83"/>
  <c r="AC116" i="83"/>
  <c r="W116" i="83"/>
  <c r="AE116" i="83"/>
  <c r="S116" i="83"/>
  <c r="AA116" i="83"/>
  <c r="AI116" i="83"/>
  <c r="Q116" i="83"/>
  <c r="AD116" i="83"/>
  <c r="R116" i="83"/>
  <c r="AF116" i="83"/>
  <c r="T116" i="83"/>
  <c r="AG116" i="83"/>
  <c r="V116" i="83"/>
  <c r="AH116" i="83"/>
  <c r="X116" i="83"/>
  <c r="AJ116" i="83"/>
  <c r="Y116" i="83"/>
  <c r="P116" i="83"/>
  <c r="Z116" i="83"/>
  <c r="AB116" i="83"/>
  <c r="L104" i="73"/>
  <c r="M104" i="73" s="1"/>
  <c r="V112" i="84"/>
  <c r="AD112" i="84"/>
  <c r="P112" i="84"/>
  <c r="X112" i="84"/>
  <c r="AF112" i="84"/>
  <c r="T112" i="84"/>
  <c r="AB112" i="84"/>
  <c r="AJ112" i="84"/>
  <c r="U112" i="84"/>
  <c r="AH112" i="84"/>
  <c r="W112" i="84"/>
  <c r="AI112" i="84"/>
  <c r="Y112" i="84"/>
  <c r="Z112" i="84"/>
  <c r="AA112" i="84"/>
  <c r="R112" i="84"/>
  <c r="AE112" i="84"/>
  <c r="Q112" i="84"/>
  <c r="S112" i="84"/>
  <c r="AC112" i="84"/>
  <c r="AG112" i="84"/>
  <c r="U112" i="86"/>
  <c r="T112" i="86"/>
  <c r="AC112" i="86"/>
  <c r="V112" i="86"/>
  <c r="AD112" i="86"/>
  <c r="W112" i="86"/>
  <c r="AE112" i="86"/>
  <c r="X112" i="86"/>
  <c r="AF112" i="86"/>
  <c r="P112" i="86"/>
  <c r="Y112" i="86"/>
  <c r="AG112" i="86"/>
  <c r="Q112" i="86"/>
  <c r="Z112" i="86"/>
  <c r="AH112" i="86"/>
  <c r="AI112" i="86"/>
  <c r="AJ112" i="86"/>
  <c r="R112" i="86"/>
  <c r="AA112" i="86"/>
  <c r="S112" i="86"/>
  <c r="AB112" i="86"/>
  <c r="T116" i="87"/>
  <c r="AB116" i="87"/>
  <c r="AJ116" i="87"/>
  <c r="V116" i="87"/>
  <c r="AE116" i="87"/>
  <c r="W116" i="87"/>
  <c r="AF116" i="87"/>
  <c r="X116" i="87"/>
  <c r="AG116" i="87"/>
  <c r="Z116" i="87"/>
  <c r="AA116" i="87"/>
  <c r="P116" i="87"/>
  <c r="AC116" i="87"/>
  <c r="Q116" i="87"/>
  <c r="AD116" i="87"/>
  <c r="R116" i="87"/>
  <c r="AH116" i="87"/>
  <c r="S116" i="87"/>
  <c r="AI116" i="87"/>
  <c r="U116" i="87"/>
  <c r="Y116" i="87"/>
  <c r="T112" i="70"/>
  <c r="AB112" i="70"/>
  <c r="AJ112" i="70"/>
  <c r="Q112" i="70"/>
  <c r="Y112" i="70"/>
  <c r="AG112" i="70"/>
  <c r="S112" i="70"/>
  <c r="AD112" i="70"/>
  <c r="AF112" i="70"/>
  <c r="U112" i="70"/>
  <c r="AE112" i="70"/>
  <c r="V112" i="70"/>
  <c r="W112" i="70"/>
  <c r="AH112" i="70"/>
  <c r="X112" i="70"/>
  <c r="AI112" i="70"/>
  <c r="AA112" i="70"/>
  <c r="Z112" i="70"/>
  <c r="P112" i="70"/>
  <c r="R112" i="70"/>
  <c r="AC112" i="70"/>
  <c r="R112" i="75"/>
  <c r="Z112" i="75"/>
  <c r="AH112" i="75"/>
  <c r="Q112" i="75"/>
  <c r="AA112" i="75"/>
  <c r="AJ112" i="75"/>
  <c r="S112" i="75"/>
  <c r="AB112" i="75"/>
  <c r="T112" i="75"/>
  <c r="AC112" i="75"/>
  <c r="U112" i="75"/>
  <c r="AD112" i="75"/>
  <c r="V112" i="75"/>
  <c r="AE112" i="75"/>
  <c r="X112" i="75"/>
  <c r="AG112" i="75"/>
  <c r="AF112" i="75"/>
  <c r="AI112" i="75"/>
  <c r="P112" i="75"/>
  <c r="W112" i="75"/>
  <c r="Y112" i="75"/>
  <c r="AJ116" i="86"/>
  <c r="U116" i="86"/>
  <c r="X116" i="86"/>
  <c r="AF116" i="86"/>
  <c r="S116" i="86"/>
  <c r="R116" i="86"/>
  <c r="T116" i="74"/>
  <c r="AB116" i="74"/>
  <c r="AJ116" i="74"/>
  <c r="X116" i="74"/>
  <c r="AG116" i="74"/>
  <c r="P116" i="74"/>
  <c r="Y116" i="74"/>
  <c r="AH116" i="74"/>
  <c r="Q116" i="74"/>
  <c r="Z116" i="74"/>
  <c r="AI116" i="74"/>
  <c r="R116" i="74"/>
  <c r="AA116" i="74"/>
  <c r="S116" i="74"/>
  <c r="AC116" i="74"/>
  <c r="U116" i="74"/>
  <c r="AD116" i="74"/>
  <c r="AE116" i="74"/>
  <c r="AF116" i="74"/>
  <c r="V116" i="74"/>
  <c r="W116" i="74"/>
  <c r="W112" i="82"/>
  <c r="AE112" i="82"/>
  <c r="Q112" i="82"/>
  <c r="Y112" i="82"/>
  <c r="U112" i="82"/>
  <c r="V112" i="82"/>
  <c r="AG112" i="82"/>
  <c r="X112" i="82"/>
  <c r="AH112" i="82"/>
  <c r="Z112" i="82"/>
  <c r="AI112" i="82"/>
  <c r="AA112" i="82"/>
  <c r="AJ112" i="82"/>
  <c r="P112" i="82"/>
  <c r="AB112" i="82"/>
  <c r="R112" i="82"/>
  <c r="AC112" i="82"/>
  <c r="S112" i="82"/>
  <c r="T112" i="82"/>
  <c r="AF112" i="82"/>
  <c r="AD112" i="82"/>
  <c r="R116" i="77"/>
  <c r="Z116" i="77"/>
  <c r="AH116" i="77"/>
  <c r="U116" i="77"/>
  <c r="AD116" i="77"/>
  <c r="S116" i="77"/>
  <c r="AB116" i="77"/>
  <c r="T116" i="77"/>
  <c r="AF116" i="77"/>
  <c r="V116" i="77"/>
  <c r="AG116" i="77"/>
  <c r="W116" i="77"/>
  <c r="AI116" i="77"/>
  <c r="X116" i="77"/>
  <c r="AJ116" i="77"/>
  <c r="Y116" i="77"/>
  <c r="P116" i="77"/>
  <c r="AC116" i="77"/>
  <c r="AE116" i="77"/>
  <c r="Q116" i="77"/>
  <c r="AA116" i="77"/>
  <c r="Q112" i="81"/>
  <c r="Y112" i="81"/>
  <c r="AG112" i="81"/>
  <c r="R112" i="81"/>
  <c r="Z112" i="81"/>
  <c r="AH112" i="81"/>
  <c r="S112" i="81"/>
  <c r="AA112" i="81"/>
  <c r="AI112" i="81"/>
  <c r="T112" i="81"/>
  <c r="AB112" i="81"/>
  <c r="AJ112" i="81"/>
  <c r="U112" i="81"/>
  <c r="AC112" i="81"/>
  <c r="V112" i="81"/>
  <c r="AD112" i="81"/>
  <c r="P112" i="81"/>
  <c r="W112" i="81"/>
  <c r="AE112" i="81"/>
  <c r="X112" i="81"/>
  <c r="AF112" i="81"/>
  <c r="J119" i="89"/>
  <c r="H118" i="67"/>
  <c r="AF136" i="89"/>
  <c r="AD136" i="89"/>
  <c r="J118" i="67"/>
  <c r="H118" i="74"/>
  <c r="AE119" i="82"/>
  <c r="Y119" i="86"/>
  <c r="J119" i="80"/>
  <c r="U119" i="76"/>
  <c r="AI119" i="76"/>
  <c r="AD119" i="82"/>
  <c r="Z119" i="72"/>
  <c r="S119" i="87"/>
  <c r="G118" i="67"/>
  <c r="I119" i="89"/>
  <c r="AD119" i="73"/>
  <c r="J119" i="77"/>
  <c r="S119" i="81"/>
  <c r="V119" i="84"/>
  <c r="H119" i="70"/>
  <c r="X119" i="87"/>
  <c r="K119" i="73"/>
  <c r="X119" i="84"/>
  <c r="AG119" i="84"/>
  <c r="S119" i="88"/>
  <c r="I119" i="70"/>
  <c r="Y119" i="84"/>
  <c r="AJ119" i="84"/>
  <c r="H119" i="89"/>
  <c r="I118" i="70"/>
  <c r="L119" i="84"/>
  <c r="AI119" i="84"/>
  <c r="G119" i="70"/>
  <c r="AI119" i="71"/>
  <c r="I119" i="77"/>
  <c r="AC119" i="84"/>
  <c r="T119" i="84"/>
  <c r="I118" i="89"/>
  <c r="K119" i="88"/>
  <c r="O119" i="82"/>
  <c r="I119" i="72"/>
  <c r="AI119" i="82"/>
  <c r="L119" i="82"/>
  <c r="Q119" i="73"/>
  <c r="J119" i="81"/>
  <c r="AA119" i="82"/>
  <c r="AF119" i="71"/>
  <c r="AI119" i="73"/>
  <c r="AF119" i="76"/>
  <c r="AD119" i="84"/>
  <c r="AA119" i="73"/>
  <c r="AJ119" i="72"/>
  <c r="N119" i="73"/>
  <c r="AD119" i="76"/>
  <c r="U119" i="82"/>
  <c r="P119" i="84"/>
  <c r="F119" i="85"/>
  <c r="L104" i="70"/>
  <c r="M104" i="70" s="1"/>
  <c r="K104" i="70"/>
  <c r="G118" i="70"/>
  <c r="S119" i="73"/>
  <c r="AB119" i="73"/>
  <c r="AF119" i="73"/>
  <c r="R119" i="73"/>
  <c r="AF119" i="84"/>
  <c r="AC119" i="87"/>
  <c r="L104" i="84"/>
  <c r="M104" i="84" s="1"/>
  <c r="I118" i="67"/>
  <c r="H118" i="70"/>
  <c r="F118" i="67"/>
  <c r="J119" i="70"/>
  <c r="M119" i="72"/>
  <c r="G119" i="81"/>
  <c r="Z119" i="82"/>
  <c r="U119" i="86"/>
  <c r="J118" i="70"/>
  <c r="AH118" i="70"/>
  <c r="Y118" i="70"/>
  <c r="AF118" i="81"/>
  <c r="T118" i="85"/>
  <c r="AG118" i="70"/>
  <c r="J118" i="77"/>
  <c r="I118" i="87"/>
  <c r="G118" i="81"/>
  <c r="H118" i="86"/>
  <c r="M118" i="70"/>
  <c r="H118" i="77"/>
  <c r="N118" i="85"/>
  <c r="J118" i="82"/>
  <c r="F118" i="71"/>
  <c r="J118" i="86"/>
  <c r="F118" i="76"/>
  <c r="H118" i="80"/>
  <c r="J118" i="80"/>
  <c r="F118" i="72"/>
  <c r="H118" i="72"/>
  <c r="O118" i="72"/>
  <c r="J118" i="74"/>
  <c r="I118" i="82"/>
  <c r="G118" i="85"/>
  <c r="K118" i="77"/>
  <c r="J118" i="71"/>
  <c r="H118" i="84"/>
  <c r="H118" i="89"/>
  <c r="G119" i="89"/>
  <c r="J118" i="89"/>
  <c r="Q119" i="87"/>
  <c r="P119" i="87"/>
  <c r="N119" i="87"/>
  <c r="W119" i="87"/>
  <c r="AA119" i="87"/>
  <c r="AD119" i="87"/>
  <c r="M119" i="87"/>
  <c r="AF119" i="87"/>
  <c r="AB119" i="87"/>
  <c r="T119" i="87"/>
  <c r="T119" i="86"/>
  <c r="Q119" i="86"/>
  <c r="P119" i="86"/>
  <c r="R119" i="86"/>
  <c r="AA119" i="86"/>
  <c r="L119" i="86"/>
  <c r="AH119" i="86"/>
  <c r="AE119" i="86"/>
  <c r="I118" i="85"/>
  <c r="W119" i="84"/>
  <c r="G119" i="84"/>
  <c r="O119" i="84"/>
  <c r="Z119" i="84"/>
  <c r="AG119" i="83"/>
  <c r="AF119" i="82"/>
  <c r="N119" i="82"/>
  <c r="S119" i="82"/>
  <c r="M119" i="82"/>
  <c r="K119" i="82"/>
  <c r="Y119" i="82"/>
  <c r="X119" i="82"/>
  <c r="X119" i="81"/>
  <c r="V119" i="81"/>
  <c r="AH119" i="81"/>
  <c r="W119" i="80"/>
  <c r="AA119" i="80"/>
  <c r="AG119" i="80"/>
  <c r="X119" i="80"/>
  <c r="AE119" i="80"/>
  <c r="AF119" i="80"/>
  <c r="S119" i="80"/>
  <c r="AJ119" i="80"/>
  <c r="Z119" i="80"/>
  <c r="I118" i="80"/>
  <c r="F118" i="77"/>
  <c r="AH119" i="76"/>
  <c r="N118" i="76"/>
  <c r="AJ119" i="76"/>
  <c r="N119" i="76"/>
  <c r="O119" i="75"/>
  <c r="AH119" i="75"/>
  <c r="W119" i="73"/>
  <c r="H118" i="73"/>
  <c r="K120" i="81"/>
  <c r="I120" i="81"/>
  <c r="F120" i="71"/>
  <c r="M119" i="71"/>
  <c r="Y119" i="71"/>
  <c r="Q119" i="74"/>
  <c r="AJ119" i="74"/>
  <c r="T119" i="76"/>
  <c r="S119" i="76"/>
  <c r="Z119" i="76"/>
  <c r="AI119" i="80"/>
  <c r="V119" i="82"/>
  <c r="Q119" i="83"/>
  <c r="N119" i="84"/>
  <c r="V119" i="86"/>
  <c r="AF119" i="86"/>
  <c r="K119" i="87"/>
  <c r="S119" i="71"/>
  <c r="AF119" i="72"/>
  <c r="W119" i="74"/>
  <c r="R119" i="76"/>
  <c r="N119" i="77"/>
  <c r="O119" i="83"/>
  <c r="X119" i="71"/>
  <c r="V119" i="71"/>
  <c r="Z119" i="73"/>
  <c r="AC119" i="74"/>
  <c r="V119" i="74"/>
  <c r="Q119" i="76"/>
  <c r="M119" i="76"/>
  <c r="G119" i="76"/>
  <c r="Y119" i="77"/>
  <c r="T119" i="71"/>
  <c r="U119" i="73"/>
  <c r="P119" i="74"/>
  <c r="T119" i="74"/>
  <c r="AB119" i="74"/>
  <c r="AG119" i="74"/>
  <c r="AE119" i="74"/>
  <c r="AA119" i="76"/>
  <c r="K119" i="83"/>
  <c r="AJ119" i="87"/>
  <c r="AC119" i="71"/>
  <c r="Q119" i="71"/>
  <c r="AH119" i="73"/>
  <c r="L119" i="74"/>
  <c r="U119" i="74"/>
  <c r="S119" i="74"/>
  <c r="O119" i="76"/>
  <c r="P119" i="76"/>
  <c r="Y119" i="76"/>
  <c r="R119" i="84"/>
  <c r="J119" i="86"/>
  <c r="AD119" i="86"/>
  <c r="L119" i="87"/>
  <c r="T119" i="73"/>
  <c r="Y119" i="74"/>
  <c r="R119" i="74"/>
  <c r="N119" i="74"/>
  <c r="I119" i="74"/>
  <c r="Z119" i="74"/>
  <c r="F119" i="75"/>
  <c r="K119" i="76"/>
  <c r="W119" i="76"/>
  <c r="AG119" i="76"/>
  <c r="AE119" i="76"/>
  <c r="M119" i="84"/>
  <c r="AC119" i="86"/>
  <c r="AJ119" i="86"/>
  <c r="X119" i="86"/>
  <c r="Y119" i="87"/>
  <c r="AH119" i="87"/>
  <c r="AA119" i="74"/>
  <c r="AB119" i="76"/>
  <c r="V119" i="76"/>
  <c r="AC119" i="76"/>
  <c r="L119" i="76"/>
  <c r="X119" i="76"/>
  <c r="AJ119" i="77"/>
  <c r="L119" i="77"/>
  <c r="AA119" i="75"/>
  <c r="H119" i="71"/>
  <c r="AH119" i="72"/>
  <c r="W119" i="72"/>
  <c r="X119" i="72"/>
  <c r="U119" i="75"/>
  <c r="M119" i="75"/>
  <c r="I119" i="80"/>
  <c r="V119" i="83"/>
  <c r="M119" i="83"/>
  <c r="AJ119" i="83"/>
  <c r="N119" i="83"/>
  <c r="Y119" i="83"/>
  <c r="T119" i="83"/>
  <c r="U119" i="88"/>
  <c r="R119" i="88"/>
  <c r="K119" i="71"/>
  <c r="Z119" i="87"/>
  <c r="G118" i="80"/>
  <c r="AC119" i="72"/>
  <c r="Q119" i="72"/>
  <c r="F118" i="73"/>
  <c r="I119" i="73"/>
  <c r="P118" i="82"/>
  <c r="AD119" i="83"/>
  <c r="AC119" i="83"/>
  <c r="AH119" i="83"/>
  <c r="Z119" i="83"/>
  <c r="F119" i="84"/>
  <c r="AH119" i="88"/>
  <c r="T119" i="88"/>
  <c r="AD119" i="88"/>
  <c r="Y119" i="72"/>
  <c r="I118" i="72"/>
  <c r="W119" i="75"/>
  <c r="S119" i="83"/>
  <c r="AA119" i="83"/>
  <c r="AI119" i="83"/>
  <c r="AE119" i="83"/>
  <c r="W119" i="83"/>
  <c r="N119" i="88"/>
  <c r="Q119" i="88"/>
  <c r="G118" i="71"/>
  <c r="R119" i="72"/>
  <c r="AI119" i="75"/>
  <c r="R119" i="75"/>
  <c r="J119" i="76"/>
  <c r="H119" i="80"/>
  <c r="AF119" i="83"/>
  <c r="J118" i="84"/>
  <c r="F119" i="86"/>
  <c r="I119" i="87"/>
  <c r="V119" i="72"/>
  <c r="P119" i="72"/>
  <c r="AA119" i="72"/>
  <c r="J119" i="72"/>
  <c r="G118" i="73"/>
  <c r="F119" i="74"/>
  <c r="K119" i="75"/>
  <c r="Q119" i="75"/>
  <c r="Y119" i="75"/>
  <c r="H119" i="81"/>
  <c r="X119" i="83"/>
  <c r="G118" i="84"/>
  <c r="H119" i="85"/>
  <c r="AD119" i="85"/>
  <c r="O119" i="88"/>
  <c r="K104" i="75"/>
  <c r="L104" i="75"/>
  <c r="M104" i="75" s="1"/>
  <c r="AG119" i="86"/>
  <c r="O119" i="86"/>
  <c r="AG119" i="72"/>
  <c r="F119" i="76"/>
  <c r="U119" i="83"/>
  <c r="R119" i="83"/>
  <c r="I119" i="85"/>
  <c r="G119" i="85"/>
  <c r="AF119" i="88"/>
  <c r="P119" i="88"/>
  <c r="AA119" i="88"/>
  <c r="AD119" i="74"/>
  <c r="AF119" i="74"/>
  <c r="AH119" i="74"/>
  <c r="AI136" i="89"/>
  <c r="M133" i="89"/>
  <c r="K134" i="89"/>
  <c r="O134" i="89"/>
  <c r="V133" i="89"/>
  <c r="N134" i="89"/>
  <c r="L134" i="89"/>
  <c r="Q134" i="89"/>
  <c r="R119" i="89"/>
  <c r="M134" i="89"/>
  <c r="P134" i="89"/>
  <c r="F119" i="89"/>
  <c r="G118" i="89"/>
  <c r="L130" i="89"/>
  <c r="AC119" i="89"/>
  <c r="N119" i="89"/>
  <c r="P130" i="89"/>
  <c r="Y119" i="89"/>
  <c r="F118" i="89"/>
  <c r="AJ119" i="89"/>
  <c r="AH119" i="89"/>
  <c r="I120" i="88"/>
  <c r="G120" i="88"/>
  <c r="S118" i="87"/>
  <c r="AC118" i="87"/>
  <c r="G119" i="87"/>
  <c r="F118" i="86"/>
  <c r="T119" i="85"/>
  <c r="W119" i="85"/>
  <c r="AC119" i="85"/>
  <c r="S119" i="85"/>
  <c r="AB119" i="85"/>
  <c r="Y119" i="85"/>
  <c r="M119" i="85"/>
  <c r="F118" i="85"/>
  <c r="AH119" i="85"/>
  <c r="F118" i="83"/>
  <c r="L119" i="83"/>
  <c r="G119" i="83"/>
  <c r="F119" i="82"/>
  <c r="G119" i="82"/>
  <c r="H118" i="82"/>
  <c r="R119" i="82"/>
  <c r="Q119" i="82"/>
  <c r="AD119" i="81"/>
  <c r="AF119" i="81"/>
  <c r="R119" i="81"/>
  <c r="Y119" i="81"/>
  <c r="M119" i="81"/>
  <c r="U119" i="81"/>
  <c r="AJ119" i="81"/>
  <c r="N119" i="81"/>
  <c r="T119" i="81"/>
  <c r="J120" i="81"/>
  <c r="O119" i="81"/>
  <c r="L120" i="81"/>
  <c r="W119" i="81"/>
  <c r="K119" i="81"/>
  <c r="AA119" i="81"/>
  <c r="F118" i="80"/>
  <c r="L103" i="77"/>
  <c r="M103" i="77" s="1"/>
  <c r="K103" i="77"/>
  <c r="G118" i="77"/>
  <c r="F119" i="77"/>
  <c r="AD119" i="77"/>
  <c r="K119" i="77"/>
  <c r="G119" i="77"/>
  <c r="P119" i="77"/>
  <c r="W119" i="77"/>
  <c r="I118" i="77"/>
  <c r="K118" i="76"/>
  <c r="X119" i="74"/>
  <c r="P119" i="73"/>
  <c r="M119" i="73"/>
  <c r="AD119" i="72"/>
  <c r="K119" i="72"/>
  <c r="G119" i="71"/>
  <c r="H118" i="71"/>
  <c r="AC118" i="71"/>
  <c r="Q133" i="89"/>
  <c r="O133" i="89"/>
  <c r="P118" i="89"/>
  <c r="K133" i="89"/>
  <c r="Q118" i="89"/>
  <c r="W118" i="89"/>
  <c r="R133" i="89"/>
  <c r="N133" i="89"/>
  <c r="L133" i="89"/>
  <c r="K118" i="88"/>
  <c r="H119" i="88"/>
  <c r="H118" i="88"/>
  <c r="G118" i="88"/>
  <c r="I119" i="88"/>
  <c r="G119" i="88"/>
  <c r="I118" i="88"/>
  <c r="J118" i="88"/>
  <c r="AD118" i="88"/>
  <c r="J119" i="88"/>
  <c r="N118" i="87"/>
  <c r="U118" i="87"/>
  <c r="F119" i="87"/>
  <c r="F118" i="87"/>
  <c r="AG118" i="87"/>
  <c r="AI118" i="87"/>
  <c r="G118" i="87"/>
  <c r="I119" i="86"/>
  <c r="I118" i="86"/>
  <c r="H119" i="86"/>
  <c r="G119" i="86"/>
  <c r="G118" i="86"/>
  <c r="J118" i="85"/>
  <c r="H118" i="85"/>
  <c r="J119" i="85"/>
  <c r="J119" i="84"/>
  <c r="I119" i="84"/>
  <c r="AC118" i="84"/>
  <c r="U118" i="84"/>
  <c r="P118" i="84"/>
  <c r="I118" i="84"/>
  <c r="M118" i="84"/>
  <c r="Q118" i="84"/>
  <c r="AD118" i="84"/>
  <c r="H119" i="84"/>
  <c r="AA118" i="84"/>
  <c r="F118" i="84"/>
  <c r="AB118" i="84"/>
  <c r="O118" i="84"/>
  <c r="I119" i="83"/>
  <c r="I118" i="83"/>
  <c r="F119" i="83"/>
  <c r="J119" i="82"/>
  <c r="T118" i="82"/>
  <c r="I119" i="82"/>
  <c r="F118" i="82"/>
  <c r="G118" i="82"/>
  <c r="H119" i="82"/>
  <c r="H118" i="81"/>
  <c r="X118" i="81"/>
  <c r="F118" i="81"/>
  <c r="Y118" i="81"/>
  <c r="I119" i="81"/>
  <c r="J118" i="81"/>
  <c r="AH118" i="81"/>
  <c r="I118" i="81"/>
  <c r="F119" i="81"/>
  <c r="S118" i="80"/>
  <c r="Q118" i="80"/>
  <c r="AJ118" i="80"/>
  <c r="F119" i="80"/>
  <c r="AC118" i="77"/>
  <c r="H119" i="77"/>
  <c r="G118" i="76"/>
  <c r="AE118" i="76"/>
  <c r="U118" i="76"/>
  <c r="J118" i="76"/>
  <c r="H118" i="76"/>
  <c r="H119" i="76"/>
  <c r="I118" i="75"/>
  <c r="J118" i="75"/>
  <c r="I119" i="75"/>
  <c r="J119" i="75"/>
  <c r="O118" i="75"/>
  <c r="G118" i="75"/>
  <c r="G119" i="75"/>
  <c r="L118" i="75"/>
  <c r="F118" i="75"/>
  <c r="I118" i="74"/>
  <c r="F118" i="74"/>
  <c r="J119" i="74"/>
  <c r="Z118" i="74"/>
  <c r="AI118" i="74"/>
  <c r="I118" i="73"/>
  <c r="H119" i="73"/>
  <c r="AF118" i="73"/>
  <c r="R118" i="73"/>
  <c r="G119" i="73"/>
  <c r="J119" i="73"/>
  <c r="AE118" i="73"/>
  <c r="F119" i="73"/>
  <c r="J118" i="73"/>
  <c r="G119" i="72"/>
  <c r="G118" i="72"/>
  <c r="F119" i="72"/>
  <c r="Z118" i="72"/>
  <c r="H119" i="72"/>
  <c r="M118" i="72"/>
  <c r="J118" i="72"/>
  <c r="F119" i="71"/>
  <c r="K118" i="71"/>
  <c r="I118" i="71"/>
  <c r="AF118" i="71"/>
  <c r="L118" i="71"/>
  <c r="I119" i="71"/>
  <c r="J119" i="71"/>
  <c r="AI118" i="71"/>
  <c r="X136" i="89"/>
  <c r="V108" i="58"/>
  <c r="E129" i="89"/>
  <c r="E137" i="89" s="1"/>
  <c r="I133" i="89"/>
  <c r="Z136" i="89"/>
  <c r="F133" i="89"/>
  <c r="Y136" i="89"/>
  <c r="G133" i="89"/>
  <c r="G137" i="89" s="1"/>
  <c r="J133" i="89"/>
  <c r="E87" i="89"/>
  <c r="O136" i="89"/>
  <c r="H133" i="89"/>
  <c r="E134" i="89"/>
  <c r="F130" i="89"/>
  <c r="H130" i="89"/>
  <c r="E130" i="89"/>
  <c r="I130" i="89"/>
  <c r="G134" i="89"/>
  <c r="J130" i="89"/>
  <c r="I134" i="89"/>
  <c r="H134" i="89"/>
  <c r="J134" i="89"/>
  <c r="M136" i="89"/>
  <c r="F136" i="89"/>
  <c r="P133" i="89"/>
  <c r="V136" i="89"/>
  <c r="AA136" i="89"/>
  <c r="AB136" i="89"/>
  <c r="M87" i="89"/>
  <c r="N88" i="89"/>
  <c r="F87" i="89"/>
  <c r="H136" i="89"/>
  <c r="N136" i="89"/>
  <c r="N87" i="89"/>
  <c r="W88" i="89"/>
  <c r="S136" i="89"/>
  <c r="K136" i="89"/>
  <c r="P136" i="89"/>
  <c r="F129" i="89"/>
  <c r="G88" i="89"/>
  <c r="M88" i="89"/>
  <c r="I129" i="89"/>
  <c r="AI87" i="89"/>
  <c r="P87" i="89"/>
  <c r="G87" i="89"/>
  <c r="AA87" i="89"/>
  <c r="AB88" i="89"/>
  <c r="X88" i="89"/>
  <c r="AF88" i="89"/>
  <c r="AD89" i="89"/>
  <c r="P88" i="89"/>
  <c r="AA88" i="89"/>
  <c r="AF89" i="89"/>
  <c r="L88" i="89"/>
  <c r="U136" i="89"/>
  <c r="S87" i="89"/>
  <c r="U88" i="89"/>
  <c r="H88" i="89"/>
  <c r="AH89" i="89"/>
  <c r="U87" i="89"/>
  <c r="AH88" i="89"/>
  <c r="AH87" i="89"/>
  <c r="T89" i="89"/>
  <c r="O87" i="89"/>
  <c r="AD87" i="89"/>
  <c r="T87" i="89"/>
  <c r="AC87" i="89"/>
  <c r="AB87" i="89"/>
  <c r="X87" i="89"/>
  <c r="X89" i="89"/>
  <c r="K88" i="89"/>
  <c r="H89" i="89"/>
  <c r="H129" i="89"/>
  <c r="H87" i="89"/>
  <c r="G89" i="89"/>
  <c r="K89" i="89"/>
  <c r="L89" i="89"/>
  <c r="L87" i="89"/>
  <c r="S88" i="89"/>
  <c r="O88" i="89"/>
  <c r="O89" i="89"/>
  <c r="V89" i="89"/>
  <c r="AD88" i="89"/>
  <c r="AB89" i="89"/>
  <c r="T136" i="89"/>
  <c r="V88" i="89"/>
  <c r="AC89" i="89"/>
  <c r="V87" i="89"/>
  <c r="AC88" i="89"/>
  <c r="T88" i="89"/>
  <c r="F88" i="89"/>
  <c r="AJ87" i="89"/>
  <c r="AF87" i="89"/>
  <c r="AI88" i="89"/>
  <c r="F89" i="89"/>
  <c r="S89" i="89"/>
  <c r="U89" i="89"/>
  <c r="K87" i="89"/>
  <c r="E120" i="76" l="1"/>
  <c r="O120" i="87"/>
  <c r="E120" i="84"/>
  <c r="L120" i="89"/>
  <c r="E120" i="72"/>
  <c r="K120" i="80"/>
  <c r="F120" i="80"/>
  <c r="G120" i="89"/>
  <c r="F120" i="85"/>
  <c r="AI116" i="86"/>
  <c r="P116" i="86"/>
  <c r="P120" i="86" s="1"/>
  <c r="AB116" i="86"/>
  <c r="AB120" i="86" s="1"/>
  <c r="P112" i="73"/>
  <c r="P120" i="73" s="1"/>
  <c r="E120" i="74"/>
  <c r="AH116" i="86"/>
  <c r="AE116" i="86"/>
  <c r="AE120" i="86" s="1"/>
  <c r="T116" i="86"/>
  <c r="T120" i="86" s="1"/>
  <c r="AA116" i="86"/>
  <c r="W116" i="86"/>
  <c r="W120" i="86" s="1"/>
  <c r="E120" i="73"/>
  <c r="AG116" i="86"/>
  <c r="AG120" i="86" s="1"/>
  <c r="AD116" i="86"/>
  <c r="AD120" i="86" s="1"/>
  <c r="Y116" i="86"/>
  <c r="Y120" i="86" s="1"/>
  <c r="V116" i="86"/>
  <c r="V120" i="86" s="1"/>
  <c r="Z116" i="86"/>
  <c r="Z120" i="86" s="1"/>
  <c r="Q116" i="86"/>
  <c r="AA112" i="73"/>
  <c r="AA120" i="73" s="1"/>
  <c r="Z112" i="73"/>
  <c r="Z120" i="73" s="1"/>
  <c r="O120" i="85"/>
  <c r="U112" i="72"/>
  <c r="U120" i="72" s="1"/>
  <c r="L120" i="73"/>
  <c r="E120" i="77"/>
  <c r="K120" i="86"/>
  <c r="J120" i="74"/>
  <c r="AH112" i="76"/>
  <c r="U116" i="71"/>
  <c r="R116" i="71"/>
  <c r="R120" i="71" s="1"/>
  <c r="AB112" i="73"/>
  <c r="AB120" i="73" s="1"/>
  <c r="X112" i="73"/>
  <c r="X120" i="73" s="1"/>
  <c r="E120" i="86"/>
  <c r="P112" i="76"/>
  <c r="P120" i="76" s="1"/>
  <c r="AF112" i="72"/>
  <c r="AF120" i="72" s="1"/>
  <c r="AE116" i="71"/>
  <c r="AE120" i="71" s="1"/>
  <c r="AB116" i="71"/>
  <c r="AB120" i="71" s="1"/>
  <c r="Y116" i="71"/>
  <c r="Y120" i="71" s="1"/>
  <c r="AJ112" i="73"/>
  <c r="AJ120" i="73" s="1"/>
  <c r="W112" i="73"/>
  <c r="W120" i="73" s="1"/>
  <c r="M120" i="85"/>
  <c r="E120" i="89"/>
  <c r="AE112" i="72"/>
  <c r="AE120" i="72" s="1"/>
  <c r="R112" i="76"/>
  <c r="R120" i="76" s="1"/>
  <c r="AH120" i="82"/>
  <c r="Q112" i="72"/>
  <c r="Q120" i="72" s="1"/>
  <c r="AB112" i="72"/>
  <c r="AB120" i="72" s="1"/>
  <c r="Z112" i="76"/>
  <c r="Z120" i="76" s="1"/>
  <c r="P112" i="72"/>
  <c r="P120" i="72" s="1"/>
  <c r="AI112" i="72"/>
  <c r="AI120" i="72" s="1"/>
  <c r="W112" i="76"/>
  <c r="W120" i="76" s="1"/>
  <c r="T112" i="72"/>
  <c r="T120" i="72" s="1"/>
  <c r="Z112" i="72"/>
  <c r="Z120" i="72" s="1"/>
  <c r="AD112" i="76"/>
  <c r="AD120" i="76" s="1"/>
  <c r="N120" i="72"/>
  <c r="X112" i="72"/>
  <c r="X120" i="72" s="1"/>
  <c r="S112" i="76"/>
  <c r="S120" i="76" s="1"/>
  <c r="E120" i="70"/>
  <c r="AH112" i="72"/>
  <c r="AH120" i="72" s="1"/>
  <c r="AD112" i="72"/>
  <c r="AD120" i="72" s="1"/>
  <c r="S112" i="72"/>
  <c r="S120" i="72" s="1"/>
  <c r="Y112" i="76"/>
  <c r="Y120" i="76" s="1"/>
  <c r="V112" i="76"/>
  <c r="V120" i="76" s="1"/>
  <c r="X112" i="76"/>
  <c r="X120" i="76" s="1"/>
  <c r="V116" i="71"/>
  <c r="V120" i="71" s="1"/>
  <c r="AD112" i="73"/>
  <c r="AD120" i="73" s="1"/>
  <c r="Q112" i="73"/>
  <c r="Q120" i="73" s="1"/>
  <c r="AG112" i="72"/>
  <c r="AG120" i="72" s="1"/>
  <c r="AC112" i="72"/>
  <c r="AC120" i="72" s="1"/>
  <c r="AI112" i="76"/>
  <c r="AI120" i="76" s="1"/>
  <c r="U112" i="76"/>
  <c r="U120" i="76" s="1"/>
  <c r="AC112" i="76"/>
  <c r="AC120" i="76" s="1"/>
  <c r="Q112" i="76"/>
  <c r="Q120" i="76" s="1"/>
  <c r="T112" i="76"/>
  <c r="T120" i="76" s="1"/>
  <c r="Y112" i="72"/>
  <c r="Y120" i="72" s="1"/>
  <c r="W112" i="72"/>
  <c r="W120" i="72" s="1"/>
  <c r="R112" i="72"/>
  <c r="R120" i="72" s="1"/>
  <c r="AJ112" i="76"/>
  <c r="AJ120" i="76" s="1"/>
  <c r="AG112" i="76"/>
  <c r="AG120" i="76" s="1"/>
  <c r="AB112" i="76"/>
  <c r="AB120" i="76" s="1"/>
  <c r="AJ112" i="72"/>
  <c r="AJ120" i="72" s="1"/>
  <c r="V112" i="72"/>
  <c r="V120" i="72" s="1"/>
  <c r="AA112" i="76"/>
  <c r="AA120" i="76" s="1"/>
  <c r="AE112" i="76"/>
  <c r="AE120" i="76" s="1"/>
  <c r="AD120" i="71"/>
  <c r="S116" i="70"/>
  <c r="S120" i="70" s="1"/>
  <c r="AA116" i="70"/>
  <c r="AA120" i="70" s="1"/>
  <c r="AI116" i="70"/>
  <c r="AI120" i="70" s="1"/>
  <c r="P116" i="70"/>
  <c r="P120" i="70" s="1"/>
  <c r="X116" i="70"/>
  <c r="X120" i="70" s="1"/>
  <c r="AF116" i="70"/>
  <c r="AF120" i="70" s="1"/>
  <c r="R116" i="70"/>
  <c r="R120" i="70" s="1"/>
  <c r="AC116" i="70"/>
  <c r="AC120" i="70" s="1"/>
  <c r="AE116" i="70"/>
  <c r="AE120" i="70" s="1"/>
  <c r="T116" i="70"/>
  <c r="T120" i="70" s="1"/>
  <c r="AD116" i="70"/>
  <c r="AD120" i="70" s="1"/>
  <c r="U116" i="70"/>
  <c r="U120" i="70" s="1"/>
  <c r="V116" i="70"/>
  <c r="V120" i="70" s="1"/>
  <c r="AG116" i="70"/>
  <c r="AG120" i="70" s="1"/>
  <c r="W116" i="70"/>
  <c r="W120" i="70" s="1"/>
  <c r="AH116" i="70"/>
  <c r="AH120" i="70" s="1"/>
  <c r="AB116" i="70"/>
  <c r="AB120" i="70" s="1"/>
  <c r="Y116" i="70"/>
  <c r="Y120" i="70" s="1"/>
  <c r="AJ116" i="70"/>
  <c r="AJ120" i="70" s="1"/>
  <c r="Z116" i="70"/>
  <c r="Z120" i="70" s="1"/>
  <c r="Q116" i="70"/>
  <c r="Q120" i="70" s="1"/>
  <c r="S112" i="77"/>
  <c r="S120" i="77" s="1"/>
  <c r="AA112" i="77"/>
  <c r="AA120" i="77" s="1"/>
  <c r="AI112" i="77"/>
  <c r="AI120" i="77" s="1"/>
  <c r="Q112" i="77"/>
  <c r="Q120" i="77" s="1"/>
  <c r="Z112" i="77"/>
  <c r="Z120" i="77" s="1"/>
  <c r="AJ112" i="77"/>
  <c r="AJ120" i="77" s="1"/>
  <c r="X112" i="77"/>
  <c r="X120" i="77" s="1"/>
  <c r="AG112" i="77"/>
  <c r="AG120" i="77" s="1"/>
  <c r="T112" i="77"/>
  <c r="T120" i="77" s="1"/>
  <c r="AE112" i="77"/>
  <c r="AE120" i="77" s="1"/>
  <c r="U112" i="77"/>
  <c r="U120" i="77" s="1"/>
  <c r="AF112" i="77"/>
  <c r="AF120" i="77" s="1"/>
  <c r="V112" i="77"/>
  <c r="V120" i="77" s="1"/>
  <c r="AH112" i="77"/>
  <c r="AH120" i="77" s="1"/>
  <c r="W112" i="77"/>
  <c r="W120" i="77" s="1"/>
  <c r="Y112" i="77"/>
  <c r="Y120" i="77" s="1"/>
  <c r="P112" i="77"/>
  <c r="P120" i="77" s="1"/>
  <c r="AC112" i="77"/>
  <c r="AC120" i="77" s="1"/>
  <c r="R112" i="77"/>
  <c r="R120" i="77" s="1"/>
  <c r="AB112" i="77"/>
  <c r="AB120" i="77" s="1"/>
  <c r="AD112" i="77"/>
  <c r="AD120" i="77" s="1"/>
  <c r="Q116" i="75"/>
  <c r="Q120" i="75" s="1"/>
  <c r="Y116" i="75"/>
  <c r="Y120" i="75" s="1"/>
  <c r="AG116" i="75"/>
  <c r="AG120" i="75" s="1"/>
  <c r="U116" i="75"/>
  <c r="U120" i="75" s="1"/>
  <c r="AD116" i="75"/>
  <c r="AD120" i="75" s="1"/>
  <c r="V116" i="75"/>
  <c r="V120" i="75" s="1"/>
  <c r="AE116" i="75"/>
  <c r="AE120" i="75" s="1"/>
  <c r="W116" i="75"/>
  <c r="W120" i="75" s="1"/>
  <c r="AF116" i="75"/>
  <c r="AF120" i="75" s="1"/>
  <c r="S116" i="75"/>
  <c r="S120" i="75" s="1"/>
  <c r="AB116" i="75"/>
  <c r="AB120" i="75" s="1"/>
  <c r="AA116" i="75"/>
  <c r="AA120" i="75" s="1"/>
  <c r="AC116" i="75"/>
  <c r="AC120" i="75" s="1"/>
  <c r="AH116" i="75"/>
  <c r="AH120" i="75" s="1"/>
  <c r="P116" i="75"/>
  <c r="P120" i="75" s="1"/>
  <c r="AI116" i="75"/>
  <c r="AI120" i="75" s="1"/>
  <c r="R116" i="75"/>
  <c r="R120" i="75" s="1"/>
  <c r="AJ116" i="75"/>
  <c r="AJ120" i="75" s="1"/>
  <c r="T116" i="75"/>
  <c r="T120" i="75" s="1"/>
  <c r="X116" i="75"/>
  <c r="X120" i="75" s="1"/>
  <c r="Z116" i="75"/>
  <c r="Z120" i="75" s="1"/>
  <c r="V112" i="83"/>
  <c r="V120" i="83" s="1"/>
  <c r="AD112" i="83"/>
  <c r="AD120" i="83" s="1"/>
  <c r="W112" i="83"/>
  <c r="W120" i="83" s="1"/>
  <c r="AE112" i="83"/>
  <c r="AE120" i="83" s="1"/>
  <c r="P112" i="83"/>
  <c r="P120" i="83" s="1"/>
  <c r="X112" i="83"/>
  <c r="X120" i="83" s="1"/>
  <c r="AF112" i="83"/>
  <c r="AF120" i="83" s="1"/>
  <c r="T112" i="83"/>
  <c r="T120" i="83" s="1"/>
  <c r="AB112" i="83"/>
  <c r="AB120" i="83" s="1"/>
  <c r="AJ112" i="83"/>
  <c r="AJ120" i="83" s="1"/>
  <c r="Y112" i="83"/>
  <c r="Y120" i="83" s="1"/>
  <c r="Z112" i="83"/>
  <c r="Z120" i="83" s="1"/>
  <c r="AA112" i="83"/>
  <c r="AA120" i="83" s="1"/>
  <c r="AC112" i="83"/>
  <c r="AC120" i="83" s="1"/>
  <c r="Q112" i="83"/>
  <c r="Q120" i="83" s="1"/>
  <c r="AG112" i="83"/>
  <c r="AG120" i="83" s="1"/>
  <c r="R112" i="83"/>
  <c r="R120" i="83" s="1"/>
  <c r="AH112" i="83"/>
  <c r="AH120" i="83" s="1"/>
  <c r="S112" i="83"/>
  <c r="S120" i="83" s="1"/>
  <c r="AI112" i="83"/>
  <c r="AI120" i="83" s="1"/>
  <c r="U112" i="83"/>
  <c r="U120" i="83" s="1"/>
  <c r="AI119" i="88"/>
  <c r="AE119" i="87"/>
  <c r="U119" i="87"/>
  <c r="M119" i="86"/>
  <c r="J120" i="85"/>
  <c r="U119" i="84"/>
  <c r="Q119" i="84"/>
  <c r="K119" i="84"/>
  <c r="AE119" i="84"/>
  <c r="S119" i="84"/>
  <c r="T119" i="82"/>
  <c r="Q119" i="81"/>
  <c r="AC119" i="80"/>
  <c r="Y119" i="80"/>
  <c r="Q119" i="80"/>
  <c r="AA119" i="77"/>
  <c r="AC119" i="77"/>
  <c r="AE119" i="77"/>
  <c r="AB119" i="77"/>
  <c r="AG118" i="76"/>
  <c r="H120" i="76"/>
  <c r="AH118" i="75"/>
  <c r="I120" i="74"/>
  <c r="K119" i="74"/>
  <c r="Y119" i="73"/>
  <c r="AG118" i="73"/>
  <c r="AG119" i="73"/>
  <c r="O119" i="73"/>
  <c r="Y118" i="72"/>
  <c r="AB119" i="72"/>
  <c r="U119" i="71"/>
  <c r="G120" i="71"/>
  <c r="Z118" i="70"/>
  <c r="J120" i="87"/>
  <c r="G120" i="81"/>
  <c r="W120" i="80"/>
  <c r="M120" i="73"/>
  <c r="Q120" i="74"/>
  <c r="N120" i="85"/>
  <c r="F120" i="76"/>
  <c r="K120" i="84"/>
  <c r="I120" i="84"/>
  <c r="G120" i="84"/>
  <c r="AG120" i="73"/>
  <c r="AD120" i="89"/>
  <c r="AA120" i="72"/>
  <c r="X120" i="71"/>
  <c r="U120" i="71"/>
  <c r="G120" i="73"/>
  <c r="X120" i="74"/>
  <c r="AI120" i="74"/>
  <c r="F120" i="81"/>
  <c r="T120" i="74"/>
  <c r="M120" i="88"/>
  <c r="AB120" i="80"/>
  <c r="M120" i="83"/>
  <c r="L120" i="84"/>
  <c r="O120" i="84"/>
  <c r="K120" i="73"/>
  <c r="Z120" i="84"/>
  <c r="T120" i="84"/>
  <c r="V120" i="88"/>
  <c r="AA120" i="80"/>
  <c r="AJ120" i="84"/>
  <c r="N120" i="87"/>
  <c r="L120" i="80"/>
  <c r="N120" i="81"/>
  <c r="V120" i="80"/>
  <c r="I120" i="83"/>
  <c r="AD120" i="80"/>
  <c r="AE120" i="73"/>
  <c r="AH118" i="74"/>
  <c r="AJ118" i="73"/>
  <c r="Q118" i="86"/>
  <c r="AC118" i="76"/>
  <c r="Q118" i="77"/>
  <c r="P118" i="74"/>
  <c r="X118" i="70"/>
  <c r="AC118" i="72"/>
  <c r="AB118" i="83"/>
  <c r="K118" i="86"/>
  <c r="V118" i="73"/>
  <c r="U118" i="70"/>
  <c r="V118" i="70"/>
  <c r="S118" i="72"/>
  <c r="AD118" i="76"/>
  <c r="R118" i="83"/>
  <c r="N118" i="67"/>
  <c r="P118" i="72"/>
  <c r="P118" i="77"/>
  <c r="S118" i="77"/>
  <c r="M118" i="89"/>
  <c r="AB118" i="74"/>
  <c r="O118" i="76"/>
  <c r="R118" i="70"/>
  <c r="AA118" i="70"/>
  <c r="L120" i="72"/>
  <c r="N120" i="74"/>
  <c r="AA120" i="81"/>
  <c r="N120" i="84"/>
  <c r="AG120" i="71"/>
  <c r="M120" i="81"/>
  <c r="F120" i="87"/>
  <c r="M120" i="84"/>
  <c r="H120" i="71"/>
  <c r="M120" i="74"/>
  <c r="AC120" i="74"/>
  <c r="AI120" i="80"/>
  <c r="AC120" i="80"/>
  <c r="J120" i="73"/>
  <c r="O120" i="74"/>
  <c r="L120" i="83"/>
  <c r="AA120" i="71"/>
  <c r="R120" i="80"/>
  <c r="AG120" i="81"/>
  <c r="J120" i="84"/>
  <c r="O120" i="86"/>
  <c r="M120" i="72"/>
  <c r="Y120" i="87"/>
  <c r="V120" i="87"/>
  <c r="K120" i="88"/>
  <c r="AG120" i="85"/>
  <c r="L120" i="71"/>
  <c r="AH120" i="71"/>
  <c r="F120" i="73"/>
  <c r="Y120" i="85"/>
  <c r="K120" i="89"/>
  <c r="O120" i="80"/>
  <c r="S120" i="73"/>
  <c r="AG120" i="74"/>
  <c r="AF120" i="80"/>
  <c r="Y120" i="81"/>
  <c r="W120" i="84"/>
  <c r="F120" i="84"/>
  <c r="AF120" i="71"/>
  <c r="AH120" i="73"/>
  <c r="P120" i="74"/>
  <c r="H120" i="88"/>
  <c r="AG119" i="85"/>
  <c r="AI119" i="74"/>
  <c r="AC119" i="75"/>
  <c r="R119" i="80"/>
  <c r="V119" i="87"/>
  <c r="O119" i="87"/>
  <c r="AH119" i="84"/>
  <c r="V119" i="73"/>
  <c r="S119" i="72"/>
  <c r="AJ119" i="73"/>
  <c r="S119" i="77"/>
  <c r="AD119" i="89"/>
  <c r="AF119" i="75"/>
  <c r="U119" i="72"/>
  <c r="AE119" i="88"/>
  <c r="O119" i="80"/>
  <c r="AB119" i="82"/>
  <c r="AB119" i="84"/>
  <c r="L119" i="81"/>
  <c r="N119" i="85"/>
  <c r="U119" i="77"/>
  <c r="N119" i="86"/>
  <c r="AB119" i="88"/>
  <c r="O119" i="74"/>
  <c r="W119" i="82"/>
  <c r="AE119" i="73"/>
  <c r="AI119" i="77"/>
  <c r="AE119" i="72"/>
  <c r="Z119" i="88"/>
  <c r="T119" i="72"/>
  <c r="N119" i="72"/>
  <c r="AI119" i="87"/>
  <c r="AB119" i="75"/>
  <c r="AG119" i="77"/>
  <c r="X119" i="85"/>
  <c r="X119" i="77"/>
  <c r="M119" i="77"/>
  <c r="Q119" i="89"/>
  <c r="AA119" i="89"/>
  <c r="AC119" i="88"/>
  <c r="O119" i="72"/>
  <c r="AJ119" i="82"/>
  <c r="AG119" i="82"/>
  <c r="AA119" i="84"/>
  <c r="P119" i="82"/>
  <c r="S118" i="83"/>
  <c r="N118" i="83"/>
  <c r="AF118" i="70"/>
  <c r="R118" i="81"/>
  <c r="P118" i="83"/>
  <c r="AH118" i="83"/>
  <c r="AC118" i="83"/>
  <c r="Y118" i="83"/>
  <c r="AI118" i="83"/>
  <c r="X118" i="83"/>
  <c r="T118" i="83"/>
  <c r="W118" i="83"/>
  <c r="O118" i="86"/>
  <c r="Z118" i="83"/>
  <c r="AE118" i="82"/>
  <c r="W118" i="72"/>
  <c r="Q118" i="83"/>
  <c r="AE118" i="83"/>
  <c r="AA118" i="83"/>
  <c r="AF118" i="83"/>
  <c r="L118" i="87"/>
  <c r="P118" i="81"/>
  <c r="AJ118" i="70"/>
  <c r="W118" i="70"/>
  <c r="L119" i="73"/>
  <c r="AG119" i="88"/>
  <c r="P119" i="85"/>
  <c r="L119" i="80"/>
  <c r="S119" i="86"/>
  <c r="AC119" i="73"/>
  <c r="M119" i="80"/>
  <c r="AH119" i="80"/>
  <c r="AG119" i="75"/>
  <c r="K119" i="80"/>
  <c r="P119" i="80"/>
  <c r="AE118" i="84"/>
  <c r="T118" i="76"/>
  <c r="O119" i="77"/>
  <c r="AJ120" i="86"/>
  <c r="AG120" i="87"/>
  <c r="S119" i="75"/>
  <c r="L119" i="70"/>
  <c r="AC119" i="70"/>
  <c r="S118" i="81"/>
  <c r="O118" i="89"/>
  <c r="AB119" i="81"/>
  <c r="T119" i="89"/>
  <c r="AD119" i="80"/>
  <c r="N118" i="70"/>
  <c r="P118" i="70"/>
  <c r="S119" i="70"/>
  <c r="Y119" i="70"/>
  <c r="AH119" i="70"/>
  <c r="AJ119" i="71"/>
  <c r="AI119" i="72"/>
  <c r="X118" i="84"/>
  <c r="K119" i="85"/>
  <c r="Y119" i="88"/>
  <c r="U119" i="80"/>
  <c r="L119" i="88"/>
  <c r="AA119" i="71"/>
  <c r="AB119" i="86"/>
  <c r="V120" i="74"/>
  <c r="T119" i="77"/>
  <c r="P119" i="81"/>
  <c r="M118" i="81"/>
  <c r="W119" i="88"/>
  <c r="Z119" i="75"/>
  <c r="AJ119" i="88"/>
  <c r="P119" i="71"/>
  <c r="AF118" i="84"/>
  <c r="AF118" i="76"/>
  <c r="G120" i="76"/>
  <c r="X119" i="88"/>
  <c r="V119" i="88"/>
  <c r="L120" i="86"/>
  <c r="L118" i="76"/>
  <c r="Q118" i="70"/>
  <c r="AD118" i="70"/>
  <c r="T119" i="70"/>
  <c r="AD118" i="85"/>
  <c r="O119" i="89"/>
  <c r="AI118" i="70"/>
  <c r="O118" i="70"/>
  <c r="X119" i="73"/>
  <c r="Q119" i="70"/>
  <c r="AD120" i="84"/>
  <c r="M119" i="74"/>
  <c r="T120" i="80"/>
  <c r="AI119" i="81"/>
  <c r="Z119" i="85"/>
  <c r="L120" i="74"/>
  <c r="V119" i="80"/>
  <c r="AH119" i="82"/>
  <c r="AI119" i="86"/>
  <c r="Z119" i="70"/>
  <c r="W119" i="70"/>
  <c r="V119" i="70"/>
  <c r="P120" i="71"/>
  <c r="S120" i="71"/>
  <c r="AF120" i="81"/>
  <c r="O119" i="85"/>
  <c r="AI120" i="87"/>
  <c r="T119" i="75"/>
  <c r="AD119" i="75"/>
  <c r="N119" i="80"/>
  <c r="R118" i="86"/>
  <c r="AB118" i="70"/>
  <c r="AG119" i="70"/>
  <c r="O119" i="70"/>
  <c r="N119" i="70"/>
  <c r="Z120" i="80"/>
  <c r="X120" i="81"/>
  <c r="R120" i="89"/>
  <c r="AF119" i="89"/>
  <c r="AJ118" i="85"/>
  <c r="S118" i="70"/>
  <c r="AI119" i="70"/>
  <c r="AB119" i="70"/>
  <c r="M119" i="70"/>
  <c r="AC119" i="82"/>
  <c r="U119" i="70"/>
  <c r="AE119" i="70"/>
  <c r="AA119" i="70"/>
  <c r="Z119" i="77"/>
  <c r="AB119" i="83"/>
  <c r="Q120" i="88"/>
  <c r="AB119" i="89"/>
  <c r="AF119" i="70"/>
  <c r="R119" i="70"/>
  <c r="P119" i="70"/>
  <c r="K119" i="70"/>
  <c r="X119" i="75"/>
  <c r="W119" i="86"/>
  <c r="AE118" i="70"/>
  <c r="X119" i="70"/>
  <c r="AJ119" i="70"/>
  <c r="AD119" i="70"/>
  <c r="S120" i="81"/>
  <c r="F120" i="83"/>
  <c r="AE120" i="84"/>
  <c r="X120" i="85"/>
  <c r="AA120" i="86"/>
  <c r="W120" i="89"/>
  <c r="Q120" i="89"/>
  <c r="AD120" i="85"/>
  <c r="F120" i="86"/>
  <c r="N120" i="71"/>
  <c r="V120" i="84"/>
  <c r="F120" i="89"/>
  <c r="AD120" i="88"/>
  <c r="X120" i="89"/>
  <c r="AJ120" i="89"/>
  <c r="AI120" i="81"/>
  <c r="P120" i="81"/>
  <c r="K120" i="83"/>
  <c r="AE120" i="88"/>
  <c r="V118" i="81"/>
  <c r="AF118" i="72"/>
  <c r="AC118" i="74"/>
  <c r="U118" i="77"/>
  <c r="AG118" i="84"/>
  <c r="AC118" i="86"/>
  <c r="AG118" i="67"/>
  <c r="U118" i="67"/>
  <c r="V118" i="83"/>
  <c r="AC118" i="70"/>
  <c r="AH118" i="72"/>
  <c r="AJ118" i="74"/>
  <c r="N118" i="82"/>
  <c r="L118" i="86"/>
  <c r="AI118" i="86"/>
  <c r="AB118" i="86"/>
  <c r="M118" i="86"/>
  <c r="AF118" i="86"/>
  <c r="T118" i="86"/>
  <c r="X118" i="76"/>
  <c r="AH118" i="86"/>
  <c r="AB118" i="73"/>
  <c r="AJ118" i="84"/>
  <c r="X118" i="86"/>
  <c r="X118" i="77"/>
  <c r="AJ118" i="67"/>
  <c r="T118" i="70"/>
  <c r="S118" i="71"/>
  <c r="AE118" i="71"/>
  <c r="AD118" i="73"/>
  <c r="W118" i="84"/>
  <c r="AE118" i="86"/>
  <c r="Z118" i="86"/>
  <c r="S118" i="88"/>
  <c r="S118" i="86"/>
  <c r="AA118" i="86"/>
  <c r="AI118" i="76"/>
  <c r="AH118" i="67"/>
  <c r="W118" i="67"/>
  <c r="O118" i="67"/>
  <c r="AC118" i="67"/>
  <c r="R118" i="67"/>
  <c r="Z118" i="67"/>
  <c r="AC118" i="73"/>
  <c r="Y118" i="74"/>
  <c r="AA118" i="82"/>
  <c r="V118" i="72"/>
  <c r="P118" i="76"/>
  <c r="V118" i="67"/>
  <c r="Q118" i="67"/>
  <c r="AE118" i="67"/>
  <c r="R118" i="72"/>
  <c r="AA118" i="67"/>
  <c r="AD118" i="67"/>
  <c r="AB118" i="67"/>
  <c r="L118" i="70"/>
  <c r="V118" i="86"/>
  <c r="AB118" i="77"/>
  <c r="AA118" i="77"/>
  <c r="Y118" i="77"/>
  <c r="S118" i="84"/>
  <c r="AI118" i="67"/>
  <c r="M118" i="67"/>
  <c r="Y118" i="67"/>
  <c r="P118" i="67"/>
  <c r="L118" i="67"/>
  <c r="AH118" i="71"/>
  <c r="AA118" i="72"/>
  <c r="AD118" i="83"/>
  <c r="Z118" i="84"/>
  <c r="T118" i="84"/>
  <c r="T118" i="67"/>
  <c r="X118" i="67"/>
  <c r="K118" i="70"/>
  <c r="R118" i="77"/>
  <c r="K118" i="67"/>
  <c r="AF118" i="67"/>
  <c r="M118" i="77"/>
  <c r="N118" i="86"/>
  <c r="N118" i="72"/>
  <c r="AC118" i="88"/>
  <c r="Z118" i="85"/>
  <c r="T118" i="74"/>
  <c r="U118" i="83"/>
  <c r="W118" i="88"/>
  <c r="AE118" i="72"/>
  <c r="AI118" i="73"/>
  <c r="AH118" i="73"/>
  <c r="N118" i="73"/>
  <c r="AB118" i="82"/>
  <c r="V118" i="85"/>
  <c r="M118" i="83"/>
  <c r="S118" i="73"/>
  <c r="AE118" i="77"/>
  <c r="K118" i="83"/>
  <c r="U118" i="88"/>
  <c r="Y118" i="88"/>
  <c r="AD118" i="89"/>
  <c r="S118" i="67"/>
  <c r="O118" i="83"/>
  <c r="Q118" i="71"/>
  <c r="L118" i="80"/>
  <c r="L118" i="84"/>
  <c r="AJ118" i="88"/>
  <c r="O118" i="82"/>
  <c r="L118" i="83"/>
  <c r="U118" i="89"/>
  <c r="AF118" i="89"/>
  <c r="V118" i="89"/>
  <c r="W118" i="85"/>
  <c r="AG118" i="77"/>
  <c r="R118" i="71"/>
  <c r="T118" i="73"/>
  <c r="P118" i="75"/>
  <c r="R118" i="75"/>
  <c r="AI118" i="77"/>
  <c r="U118" i="80"/>
  <c r="T118" i="80"/>
  <c r="Z118" i="82"/>
  <c r="AB118" i="87"/>
  <c r="AF118" i="87"/>
  <c r="AB118" i="76"/>
  <c r="T118" i="81"/>
  <c r="AF118" i="85"/>
  <c r="K118" i="84"/>
  <c r="AD118" i="74"/>
  <c r="O118" i="77"/>
  <c r="V118" i="84"/>
  <c r="P118" i="85"/>
  <c r="AD118" i="75"/>
  <c r="Q118" i="76"/>
  <c r="AG118" i="89"/>
  <c r="AB118" i="81"/>
  <c r="M118" i="87"/>
  <c r="AJ118" i="76"/>
  <c r="Y118" i="71"/>
  <c r="AI118" i="72"/>
  <c r="Y118" i="76"/>
  <c r="Q118" i="85"/>
  <c r="L118" i="85"/>
  <c r="AH118" i="87"/>
  <c r="AI118" i="88"/>
  <c r="T118" i="88"/>
  <c r="AH118" i="76"/>
  <c r="AB118" i="72"/>
  <c r="AG118" i="85"/>
  <c r="U118" i="71"/>
  <c r="M118" i="71"/>
  <c r="V118" i="71"/>
  <c r="X118" i="73"/>
  <c r="M118" i="73"/>
  <c r="N118" i="77"/>
  <c r="Z118" i="80"/>
  <c r="M118" i="80"/>
  <c r="U118" i="86"/>
  <c r="AD118" i="87"/>
  <c r="AG118" i="88"/>
  <c r="AG118" i="72"/>
  <c r="AE118" i="85"/>
  <c r="S118" i="74"/>
  <c r="AA118" i="74"/>
  <c r="R118" i="76"/>
  <c r="L118" i="77"/>
  <c r="N118" i="84"/>
  <c r="AE118" i="89"/>
  <c r="T118" i="89"/>
  <c r="W118" i="86"/>
  <c r="T118" i="75"/>
  <c r="X118" i="89"/>
  <c r="O118" i="73"/>
  <c r="S118" i="82"/>
  <c r="W118" i="76"/>
  <c r="X118" i="80"/>
  <c r="AI118" i="81"/>
  <c r="P118" i="86"/>
  <c r="W118" i="82"/>
  <c r="AH118" i="85"/>
  <c r="V118" i="87"/>
  <c r="T118" i="71"/>
  <c r="AD118" i="72"/>
  <c r="Y118" i="73"/>
  <c r="Q118" i="74"/>
  <c r="AH118" i="80"/>
  <c r="K118" i="80"/>
  <c r="AC118" i="82"/>
  <c r="T118" i="87"/>
  <c r="O118" i="87"/>
  <c r="M118" i="88"/>
  <c r="AF118" i="77"/>
  <c r="AF118" i="82"/>
  <c r="AJ118" i="77"/>
  <c r="AJ118" i="83"/>
  <c r="AD118" i="71"/>
  <c r="W118" i="73"/>
  <c r="W118" i="75"/>
  <c r="Z118" i="76"/>
  <c r="AD118" i="77"/>
  <c r="AI118" i="85"/>
  <c r="AH118" i="84"/>
  <c r="AB118" i="71"/>
  <c r="AI118" i="84"/>
  <c r="AH118" i="77"/>
  <c r="U118" i="81"/>
  <c r="V118" i="82"/>
  <c r="Y118" i="87"/>
  <c r="AG119" i="89"/>
  <c r="Z118" i="89"/>
  <c r="W119" i="89"/>
  <c r="AF120" i="89"/>
  <c r="X119" i="89"/>
  <c r="S119" i="89"/>
  <c r="V119" i="89"/>
  <c r="AJ118" i="89"/>
  <c r="M119" i="88"/>
  <c r="AB118" i="88"/>
  <c r="T120" i="88"/>
  <c r="R120" i="88"/>
  <c r="P120" i="88"/>
  <c r="K120" i="87"/>
  <c r="Z118" i="87"/>
  <c r="AA118" i="87"/>
  <c r="S120" i="87"/>
  <c r="R119" i="87"/>
  <c r="M120" i="87"/>
  <c r="AC120" i="86"/>
  <c r="AG118" i="86"/>
  <c r="Y118" i="86"/>
  <c r="G120" i="86"/>
  <c r="Z119" i="86"/>
  <c r="AJ118" i="86"/>
  <c r="K119" i="86"/>
  <c r="K120" i="85"/>
  <c r="V119" i="85"/>
  <c r="U118" i="85"/>
  <c r="I120" i="85"/>
  <c r="AI119" i="85"/>
  <c r="X118" i="85"/>
  <c r="AB118" i="85"/>
  <c r="U119" i="85"/>
  <c r="R118" i="85"/>
  <c r="Q119" i="85"/>
  <c r="AF119" i="85"/>
  <c r="S120" i="85"/>
  <c r="L119" i="85"/>
  <c r="R120" i="85"/>
  <c r="AA119" i="85"/>
  <c r="AA118" i="85"/>
  <c r="Y118" i="84"/>
  <c r="H120" i="83"/>
  <c r="N120" i="83"/>
  <c r="X118" i="82"/>
  <c r="AH118" i="82"/>
  <c r="K118" i="82"/>
  <c r="Y118" i="82"/>
  <c r="R118" i="82"/>
  <c r="AG118" i="82"/>
  <c r="Q120" i="82"/>
  <c r="H120" i="82"/>
  <c r="L118" i="81"/>
  <c r="Z118" i="81"/>
  <c r="AC119" i="81"/>
  <c r="Q120" i="81"/>
  <c r="Z119" i="81"/>
  <c r="AE119" i="81"/>
  <c r="T120" i="81"/>
  <c r="N118" i="81"/>
  <c r="T119" i="80"/>
  <c r="AA118" i="80"/>
  <c r="AH120" i="80"/>
  <c r="AB119" i="80"/>
  <c r="O118" i="80"/>
  <c r="AE118" i="80"/>
  <c r="M120" i="80"/>
  <c r="AG118" i="80"/>
  <c r="AD118" i="80"/>
  <c r="AH119" i="77"/>
  <c r="V119" i="77"/>
  <c r="Q119" i="77"/>
  <c r="R119" i="77"/>
  <c r="M120" i="76"/>
  <c r="J120" i="76"/>
  <c r="AA118" i="76"/>
  <c r="V118" i="76"/>
  <c r="U118" i="75"/>
  <c r="AE119" i="75"/>
  <c r="V118" i="75"/>
  <c r="AE118" i="75"/>
  <c r="Z118" i="75"/>
  <c r="S118" i="75"/>
  <c r="AJ119" i="75"/>
  <c r="P119" i="75"/>
  <c r="L119" i="75"/>
  <c r="N119" i="75"/>
  <c r="M118" i="74"/>
  <c r="N118" i="74"/>
  <c r="W120" i="74"/>
  <c r="X118" i="74"/>
  <c r="AH120" i="74"/>
  <c r="Z120" i="74"/>
  <c r="U118" i="74"/>
  <c r="R118" i="74"/>
  <c r="K120" i="74"/>
  <c r="AA118" i="73"/>
  <c r="Q118" i="73"/>
  <c r="AI120" i="73"/>
  <c r="R120" i="73"/>
  <c r="H120" i="73"/>
  <c r="I120" i="73"/>
  <c r="U118" i="72"/>
  <c r="L118" i="72"/>
  <c r="H120" i="72"/>
  <c r="L119" i="72"/>
  <c r="M120" i="71"/>
  <c r="U120" i="81"/>
  <c r="W120" i="82"/>
  <c r="J120" i="82"/>
  <c r="O120" i="83"/>
  <c r="H120" i="84"/>
  <c r="AJ120" i="88"/>
  <c r="AJ120" i="71"/>
  <c r="K120" i="72"/>
  <c r="AJ120" i="82"/>
  <c r="AB120" i="85"/>
  <c r="AC120" i="85"/>
  <c r="AC120" i="89"/>
  <c r="AH120" i="89"/>
  <c r="J120" i="89"/>
  <c r="H120" i="87"/>
  <c r="G120" i="80"/>
  <c r="H120" i="86"/>
  <c r="I120" i="71"/>
  <c r="H120" i="85"/>
  <c r="AF120" i="87"/>
  <c r="J120" i="71"/>
  <c r="N120" i="88"/>
  <c r="J120" i="72"/>
  <c r="F120" i="72"/>
  <c r="K120" i="76"/>
  <c r="G120" i="82"/>
  <c r="AB120" i="84"/>
  <c r="R120" i="87"/>
  <c r="M120" i="89"/>
  <c r="AI120" i="71"/>
  <c r="I120" i="76"/>
  <c r="N120" i="80"/>
  <c r="J120" i="86"/>
  <c r="P120" i="89"/>
  <c r="AB120" i="89"/>
  <c r="AG120" i="89"/>
  <c r="I120" i="89"/>
  <c r="AF120" i="73"/>
  <c r="AE120" i="81"/>
  <c r="AE120" i="87"/>
  <c r="AE120" i="89"/>
  <c r="L120" i="85"/>
  <c r="O120" i="71"/>
  <c r="Y120" i="73"/>
  <c r="N120" i="76"/>
  <c r="AG120" i="82"/>
  <c r="X120" i="84"/>
  <c r="AI120" i="85"/>
  <c r="I120" i="86"/>
  <c r="R120" i="86"/>
  <c r="X120" i="88"/>
  <c r="L120" i="88"/>
  <c r="O120" i="81"/>
  <c r="I120" i="72"/>
  <c r="AD120" i="74"/>
  <c r="AA120" i="74"/>
  <c r="K120" i="82"/>
  <c r="AH120" i="84"/>
  <c r="AA120" i="87"/>
  <c r="M120" i="86"/>
  <c r="K120" i="71"/>
  <c r="H120" i="74"/>
  <c r="Y120" i="74"/>
  <c r="L120" i="76"/>
  <c r="AI120" i="82"/>
  <c r="P120" i="87"/>
  <c r="N120" i="86"/>
  <c r="J120" i="88"/>
  <c r="O120" i="73"/>
  <c r="H120" i="80"/>
  <c r="J120" i="83"/>
  <c r="U120" i="84"/>
  <c r="I120" i="80"/>
  <c r="G120" i="87"/>
  <c r="L120" i="87"/>
  <c r="F120" i="82"/>
  <c r="Y120" i="80"/>
  <c r="S120" i="82"/>
  <c r="X120" i="82"/>
  <c r="G120" i="85"/>
  <c r="J120" i="80"/>
  <c r="H120" i="81"/>
  <c r="F120" i="74"/>
  <c r="I120" i="82"/>
  <c r="Q120" i="71"/>
  <c r="AJ120" i="80"/>
  <c r="AD120" i="81"/>
  <c r="AE120" i="82"/>
  <c r="N120" i="82"/>
  <c r="Z120" i="85"/>
  <c r="S120" i="86"/>
  <c r="AJ120" i="87"/>
  <c r="O120" i="88"/>
  <c r="U120" i="88"/>
  <c r="G120" i="72"/>
  <c r="O120" i="82"/>
  <c r="M120" i="82"/>
  <c r="AH120" i="88"/>
  <c r="O120" i="72"/>
  <c r="L120" i="82"/>
  <c r="AA120" i="82"/>
  <c r="AF120" i="85"/>
  <c r="AJ119" i="85"/>
  <c r="AC120" i="87"/>
  <c r="L119" i="71"/>
  <c r="N119" i="71"/>
  <c r="Z120" i="71"/>
  <c r="Q120" i="80"/>
  <c r="AC120" i="81"/>
  <c r="P120" i="82"/>
  <c r="Y120" i="84"/>
  <c r="P120" i="85"/>
  <c r="AD120" i="87"/>
  <c r="S120" i="88"/>
  <c r="AG119" i="71"/>
  <c r="AB120" i="74"/>
  <c r="V119" i="75"/>
  <c r="AH120" i="81"/>
  <c r="AI120" i="84"/>
  <c r="Q120" i="84"/>
  <c r="V120" i="85"/>
  <c r="AH120" i="86"/>
  <c r="U120" i="86"/>
  <c r="W120" i="81"/>
  <c r="AE120" i="74"/>
  <c r="AF119" i="77"/>
  <c r="R119" i="85"/>
  <c r="T120" i="85"/>
  <c r="AD119" i="71"/>
  <c r="O119" i="71"/>
  <c r="W119" i="71"/>
  <c r="AC120" i="73"/>
  <c r="S120" i="84"/>
  <c r="Z120" i="87"/>
  <c r="Z119" i="71"/>
  <c r="AB119" i="71"/>
  <c r="AG119" i="81"/>
  <c r="Y120" i="82"/>
  <c r="P120" i="84"/>
  <c r="AE119" i="85"/>
  <c r="X120" i="87"/>
  <c r="AG120" i="88"/>
  <c r="R119" i="71"/>
  <c r="AH119" i="71"/>
  <c r="AE119" i="71"/>
  <c r="O130" i="89"/>
  <c r="O138" i="89" s="1"/>
  <c r="K119" i="89"/>
  <c r="AI119" i="89"/>
  <c r="U119" i="89"/>
  <c r="Z119" i="89"/>
  <c r="P119" i="89"/>
  <c r="L119" i="89"/>
  <c r="AE119" i="89"/>
  <c r="M119" i="89"/>
  <c r="AI120" i="89"/>
  <c r="AA120" i="89"/>
  <c r="O120" i="89"/>
  <c r="H120" i="89"/>
  <c r="N120" i="89"/>
  <c r="K118" i="73"/>
  <c r="AG118" i="71"/>
  <c r="O118" i="71"/>
  <c r="X118" i="71"/>
  <c r="AJ118" i="71"/>
  <c r="L118" i="73"/>
  <c r="AG118" i="74"/>
  <c r="W118" i="77"/>
  <c r="AB118" i="80"/>
  <c r="N118" i="80"/>
  <c r="AI118" i="80"/>
  <c r="AG118" i="81"/>
  <c r="AD118" i="82"/>
  <c r="L118" i="82"/>
  <c r="R118" i="84"/>
  <c r="AC118" i="85"/>
  <c r="K118" i="87"/>
  <c r="V118" i="88"/>
  <c r="P118" i="88"/>
  <c r="K118" i="75"/>
  <c r="X120" i="80"/>
  <c r="Q118" i="81"/>
  <c r="AJ118" i="81"/>
  <c r="AJ120" i="81"/>
  <c r="Z120" i="81"/>
  <c r="AG118" i="83"/>
  <c r="AA120" i="84"/>
  <c r="AF120" i="84"/>
  <c r="Q120" i="87"/>
  <c r="T120" i="87"/>
  <c r="AH120" i="87"/>
  <c r="AF120" i="88"/>
  <c r="AB120" i="88"/>
  <c r="Z120" i="88"/>
  <c r="AC118" i="75"/>
  <c r="V118" i="80"/>
  <c r="R118" i="80"/>
  <c r="O118" i="81"/>
  <c r="AD118" i="86"/>
  <c r="AJ118" i="87"/>
  <c r="P118" i="87"/>
  <c r="X118" i="87"/>
  <c r="Q118" i="88"/>
  <c r="T120" i="71"/>
  <c r="AC120" i="71"/>
  <c r="U120" i="74"/>
  <c r="AA118" i="75"/>
  <c r="AF120" i="76"/>
  <c r="P120" i="80"/>
  <c r="AA118" i="81"/>
  <c r="AB120" i="81"/>
  <c r="R120" i="81"/>
  <c r="U120" i="85"/>
  <c r="AE118" i="87"/>
  <c r="N118" i="88"/>
  <c r="W118" i="74"/>
  <c r="AI118" i="82"/>
  <c r="AA118" i="88"/>
  <c r="R118" i="88"/>
  <c r="U120" i="80"/>
  <c r="K118" i="81"/>
  <c r="AD118" i="81"/>
  <c r="Y118" i="85"/>
  <c r="AA120" i="85"/>
  <c r="AE120" i="85"/>
  <c r="Q120" i="86"/>
  <c r="K118" i="72"/>
  <c r="AB118" i="75"/>
  <c r="M118" i="82"/>
  <c r="Z118" i="73"/>
  <c r="P118" i="73"/>
  <c r="L118" i="74"/>
  <c r="K118" i="74"/>
  <c r="Q118" i="75"/>
  <c r="Z118" i="77"/>
  <c r="Q118" i="82"/>
  <c r="U120" i="73"/>
  <c r="V120" i="73"/>
  <c r="S118" i="76"/>
  <c r="AH120" i="76"/>
  <c r="S120" i="80"/>
  <c r="AE120" i="80"/>
  <c r="W118" i="81"/>
  <c r="AE118" i="81"/>
  <c r="AC120" i="84"/>
  <c r="Q120" i="85"/>
  <c r="W120" i="85"/>
  <c r="AF120" i="86"/>
  <c r="Y120" i="88"/>
  <c r="I120" i="75"/>
  <c r="K120" i="75"/>
  <c r="F120" i="75"/>
  <c r="M120" i="75"/>
  <c r="G120" i="75"/>
  <c r="N120" i="75"/>
  <c r="O120" i="75"/>
  <c r="L120" i="75"/>
  <c r="AB120" i="87"/>
  <c r="T118" i="72"/>
  <c r="AA118" i="71"/>
  <c r="O118" i="74"/>
  <c r="O118" i="85"/>
  <c r="N118" i="71"/>
  <c r="P118" i="71"/>
  <c r="Z118" i="71"/>
  <c r="N118" i="75"/>
  <c r="AC118" i="80"/>
  <c r="AJ118" i="82"/>
  <c r="L118" i="88"/>
  <c r="X118" i="88"/>
  <c r="W118" i="71"/>
  <c r="AF118" i="74"/>
  <c r="R120" i="74"/>
  <c r="AJ120" i="74"/>
  <c r="AF118" i="80"/>
  <c r="AG120" i="80"/>
  <c r="R120" i="84"/>
  <c r="S118" i="85"/>
  <c r="AJ120" i="85"/>
  <c r="AI120" i="86"/>
  <c r="X120" i="86"/>
  <c r="Q118" i="87"/>
  <c r="W120" i="88"/>
  <c r="AI120" i="88"/>
  <c r="Z118" i="88"/>
  <c r="K118" i="85"/>
  <c r="U118" i="73"/>
  <c r="V118" i="74"/>
  <c r="W120" i="71"/>
  <c r="Q118" i="72"/>
  <c r="AJ118" i="72"/>
  <c r="AE118" i="74"/>
  <c r="AG118" i="75"/>
  <c r="AJ118" i="75"/>
  <c r="Y118" i="75"/>
  <c r="AI118" i="75"/>
  <c r="M118" i="75"/>
  <c r="X118" i="75"/>
  <c r="M118" i="76"/>
  <c r="V118" i="77"/>
  <c r="T118" i="77"/>
  <c r="P118" i="80"/>
  <c r="W118" i="80"/>
  <c r="Y118" i="80"/>
  <c r="AC118" i="81"/>
  <c r="U118" i="82"/>
  <c r="W118" i="87"/>
  <c r="AF118" i="88"/>
  <c r="O118" i="88"/>
  <c r="AH118" i="88"/>
  <c r="AE118" i="88"/>
  <c r="X118" i="72"/>
  <c r="T120" i="73"/>
  <c r="AF120" i="74"/>
  <c r="S120" i="74"/>
  <c r="AF118" i="75"/>
  <c r="V120" i="81"/>
  <c r="AG120" i="84"/>
  <c r="AH120" i="85"/>
  <c r="M118" i="85"/>
  <c r="R118" i="87"/>
  <c r="U120" i="87"/>
  <c r="W120" i="87"/>
  <c r="AC120" i="88"/>
  <c r="AA120" i="88"/>
  <c r="L118" i="89"/>
  <c r="AC118" i="89"/>
  <c r="U120" i="89"/>
  <c r="Z120" i="89"/>
  <c r="AB118" i="89"/>
  <c r="K118" i="89"/>
  <c r="AH118" i="89"/>
  <c r="Y118" i="89"/>
  <c r="R118" i="89"/>
  <c r="T120" i="89"/>
  <c r="S118" i="89"/>
  <c r="N118" i="89"/>
  <c r="AA118" i="89"/>
  <c r="AI118" i="89"/>
  <c r="V120" i="89"/>
  <c r="S120" i="89"/>
  <c r="M130" i="89"/>
  <c r="M138" i="89" s="1"/>
  <c r="K130" i="89"/>
  <c r="K138" i="89" s="1"/>
  <c r="AF120" i="82"/>
  <c r="Z120" i="82"/>
  <c r="AD120" i="82"/>
  <c r="R120" i="82"/>
  <c r="V120" i="82"/>
  <c r="AB120" i="82"/>
  <c r="AC120" i="82"/>
  <c r="T120" i="82"/>
  <c r="U120" i="82"/>
  <c r="I120" i="77"/>
  <c r="K120" i="77"/>
  <c r="G120" i="77"/>
  <c r="L120" i="77"/>
  <c r="F120" i="77"/>
  <c r="J120" i="77"/>
  <c r="O120" i="77"/>
  <c r="H120" i="77"/>
  <c r="M120" i="77"/>
  <c r="N120" i="77"/>
  <c r="I137" i="89"/>
  <c r="W108" i="58"/>
  <c r="E138" i="89"/>
  <c r="F137" i="89"/>
  <c r="I138" i="89"/>
  <c r="L138" i="89"/>
  <c r="E61" i="69" s="1"/>
  <c r="G61" i="69" s="1"/>
  <c r="H137" i="89"/>
  <c r="J138" i="89"/>
  <c r="P138" i="89"/>
  <c r="Q130" i="89"/>
  <c r="Q138" i="89" s="1"/>
  <c r="F134" i="89"/>
  <c r="F138" i="89" s="1"/>
  <c r="N130" i="89"/>
  <c r="N138" i="89" s="1"/>
  <c r="H138" i="89"/>
  <c r="G130" i="89"/>
  <c r="G138" i="89" s="1"/>
  <c r="J129" i="89"/>
  <c r="J137" i="89" s="1"/>
  <c r="S133" i="89"/>
  <c r="U133" i="89"/>
  <c r="T133" i="89"/>
  <c r="D124" i="58"/>
  <c r="D123" i="58"/>
  <c r="D122" i="58"/>
  <c r="D121" i="58"/>
  <c r="D120" i="58"/>
  <c r="D119" i="58"/>
  <c r="D118" i="58"/>
  <c r="D117" i="58"/>
  <c r="D116" i="58"/>
  <c r="D115" i="58"/>
  <c r="D114" i="58"/>
  <c r="D113" i="58"/>
  <c r="D112" i="58"/>
  <c r="D111" i="58"/>
  <c r="D109" i="58"/>
  <c r="C30" i="58"/>
  <c r="C29" i="58"/>
  <c r="C28" i="58"/>
  <c r="E25" i="58"/>
  <c r="D25" i="58"/>
  <c r="C25" i="58"/>
  <c r="E24" i="58"/>
  <c r="D24" i="58"/>
  <c r="C24" i="58"/>
  <c r="E22" i="58"/>
  <c r="J105" i="58" s="1"/>
  <c r="D22" i="58"/>
  <c r="J102" i="58" s="1"/>
  <c r="C22" i="58"/>
  <c r="J99" i="58" s="1"/>
  <c r="E21" i="58"/>
  <c r="I105" i="58" s="1"/>
  <c r="D21" i="58"/>
  <c r="I102" i="58" s="1"/>
  <c r="C21" i="58"/>
  <c r="I99" i="58" s="1"/>
  <c r="E19" i="58"/>
  <c r="C105" i="58" s="1"/>
  <c r="N105" i="58" s="1"/>
  <c r="D19" i="58"/>
  <c r="C102" i="58" s="1"/>
  <c r="C19" i="58"/>
  <c r="C99" i="58" s="1"/>
  <c r="E15" i="58"/>
  <c r="D15" i="58"/>
  <c r="C15" i="58"/>
  <c r="I97" i="58" s="1"/>
  <c r="C14" i="58"/>
  <c r="F97" i="58" s="1"/>
  <c r="H97" i="58" s="1"/>
  <c r="E13" i="58"/>
  <c r="E16" i="58" s="1"/>
  <c r="D13" i="58"/>
  <c r="E12" i="58"/>
  <c r="D12" i="58"/>
  <c r="C12" i="58"/>
  <c r="E11" i="58"/>
  <c r="D11" i="58"/>
  <c r="C11" i="58"/>
  <c r="C8" i="58"/>
  <c r="C7" i="58"/>
  <c r="C6" i="58"/>
  <c r="O63" i="26"/>
  <c r="N63" i="26"/>
  <c r="M63" i="26"/>
  <c r="L63" i="26"/>
  <c r="K63" i="26"/>
  <c r="J63" i="26"/>
  <c r="H63" i="26"/>
  <c r="F63" i="26"/>
  <c r="E63" i="26"/>
  <c r="M97" i="58" l="1"/>
  <c r="L97" i="58"/>
  <c r="K97" i="58"/>
  <c r="K120" i="70"/>
  <c r="J120" i="70"/>
  <c r="I120" i="70"/>
  <c r="F120" i="70"/>
  <c r="H120" i="70"/>
  <c r="L120" i="70"/>
  <c r="M120" i="70"/>
  <c r="O120" i="70"/>
  <c r="N120" i="70"/>
  <c r="J120" i="75"/>
  <c r="H120" i="75"/>
  <c r="X108" i="58"/>
  <c r="R134" i="89"/>
  <c r="K129" i="89"/>
  <c r="K137" i="89" s="1"/>
  <c r="W133" i="89"/>
  <c r="H131" i="89"/>
  <c r="F131" i="89"/>
  <c r="P135" i="89"/>
  <c r="K135" i="89"/>
  <c r="E131" i="89"/>
  <c r="Q131" i="89"/>
  <c r="E135" i="89"/>
  <c r="L135" i="89"/>
  <c r="O131" i="89"/>
  <c r="H135" i="89"/>
  <c r="J135" i="89"/>
  <c r="O135" i="89"/>
  <c r="M135" i="89"/>
  <c r="G131" i="89"/>
  <c r="G135" i="89"/>
  <c r="F135" i="89"/>
  <c r="N135" i="89"/>
  <c r="L131" i="89"/>
  <c r="I135" i="89"/>
  <c r="J131" i="89"/>
  <c r="N131" i="89"/>
  <c r="M131" i="89"/>
  <c r="J52" i="58" a="1"/>
  <c r="J52" i="58" s="1"/>
  <c r="J121" i="58" s="1"/>
  <c r="C32" i="58"/>
  <c r="AB59" i="58" s="1" a="1"/>
  <c r="AB59" i="58" s="1"/>
  <c r="AB78" i="58" s="1" a="1"/>
  <c r="AB78" i="58" s="1"/>
  <c r="M44" i="58" a="1"/>
  <c r="M44" i="58" s="1"/>
  <c r="M113" i="58" s="1"/>
  <c r="AD40" i="58" a="1"/>
  <c r="AD40" i="58" s="1"/>
  <c r="AD109" i="58" s="1"/>
  <c r="V52" i="58" a="1"/>
  <c r="V52" i="58" s="1"/>
  <c r="V121" i="58" s="1"/>
  <c r="Q40" i="58" a="1"/>
  <c r="Q40" i="58" s="1"/>
  <c r="Q109" i="58" s="1"/>
  <c r="K52" i="58" a="1"/>
  <c r="K52" i="58" s="1"/>
  <c r="K121" i="58" s="1"/>
  <c r="AE44" i="58" a="1"/>
  <c r="AE44" i="58" s="1"/>
  <c r="AE113" i="58" s="1"/>
  <c r="Z44" i="58" a="1"/>
  <c r="Z44" i="58" s="1"/>
  <c r="Z113" i="58" s="1"/>
  <c r="U44" i="58" a="1"/>
  <c r="U44" i="58" s="1"/>
  <c r="U113" i="58" s="1"/>
  <c r="P44" i="58" a="1"/>
  <c r="P44" i="58" s="1"/>
  <c r="P113" i="58" s="1"/>
  <c r="G44" i="58" a="1"/>
  <c r="G44" i="58" s="1"/>
  <c r="G113" i="58" s="1"/>
  <c r="AI40" i="58" a="1"/>
  <c r="AI40" i="58" s="1"/>
  <c r="AI109" i="58" s="1"/>
  <c r="AC40" i="58" a="1"/>
  <c r="AC40" i="58" s="1"/>
  <c r="AC109" i="58" s="1"/>
  <c r="V40" i="58" a="1"/>
  <c r="V40" i="58" s="1"/>
  <c r="V109" i="58" s="1"/>
  <c r="P40" i="58" a="1"/>
  <c r="P40" i="58" s="1"/>
  <c r="P109" i="58" s="1"/>
  <c r="AF52" i="58" a="1"/>
  <c r="AF52" i="58" s="1"/>
  <c r="AF121" i="58" s="1"/>
  <c r="Z52" i="58" a="1"/>
  <c r="Z52" i="58" s="1"/>
  <c r="Z121" i="58" s="1"/>
  <c r="U52" i="58" a="1"/>
  <c r="U52" i="58" s="1"/>
  <c r="U121" i="58" s="1"/>
  <c r="P52" i="58" a="1"/>
  <c r="P52" i="58" s="1"/>
  <c r="P121" i="58" s="1"/>
  <c r="I40" i="58" a="1"/>
  <c r="I40" i="58" s="1"/>
  <c r="I109" i="58" s="1"/>
  <c r="AG44" i="58" a="1"/>
  <c r="AG44" i="58" s="1"/>
  <c r="AG113" i="58" s="1"/>
  <c r="AB52" i="58" a="1"/>
  <c r="AB52" i="58" s="1"/>
  <c r="AB121" i="58" s="1"/>
  <c r="L52" i="58" a="1"/>
  <c r="L52" i="58" s="1"/>
  <c r="L121" i="58" s="1"/>
  <c r="L44" i="58" a="1"/>
  <c r="L44" i="58" s="1"/>
  <c r="L113" i="58" s="1"/>
  <c r="W40" i="58" a="1"/>
  <c r="W40" i="58" s="1"/>
  <c r="W109" i="58" s="1"/>
  <c r="J40" i="58" a="1"/>
  <c r="J40" i="58" s="1"/>
  <c r="J109" i="58" s="1"/>
  <c r="AJ44" i="58" a="1"/>
  <c r="AJ44" i="58" s="1"/>
  <c r="AJ113" i="58" s="1"/>
  <c r="T44" i="58" a="1"/>
  <c r="T44" i="58" s="1"/>
  <c r="T113" i="58" s="1"/>
  <c r="K44" i="58" a="1"/>
  <c r="K44" i="58" s="1"/>
  <c r="K113" i="58" s="1"/>
  <c r="AH40" i="58" a="1"/>
  <c r="AH40" i="58" s="1"/>
  <c r="AH109" i="58" s="1"/>
  <c r="AB40" i="58" a="1"/>
  <c r="AB40" i="58" s="1"/>
  <c r="AB109" i="58" s="1"/>
  <c r="O40" i="58" a="1"/>
  <c r="O40" i="58" s="1"/>
  <c r="O109" i="58" s="1"/>
  <c r="H40" i="58" a="1"/>
  <c r="H40" i="58" s="1"/>
  <c r="H109" i="58" s="1"/>
  <c r="AE52" i="58" a="1"/>
  <c r="AE52" i="58" s="1"/>
  <c r="AE121" i="58" s="1"/>
  <c r="O52" i="58" a="1"/>
  <c r="O52" i="58" s="1"/>
  <c r="O121" i="58" s="1"/>
  <c r="AA44" i="58" a="1"/>
  <c r="AA44" i="58" s="1"/>
  <c r="AA113" i="58" s="1"/>
  <c r="H44" i="58" a="1"/>
  <c r="H44" i="58" s="1"/>
  <c r="H113" i="58" s="1"/>
  <c r="K40" i="58" a="1"/>
  <c r="K40" i="58" s="1"/>
  <c r="K109" i="58" s="1"/>
  <c r="AG52" i="58" a="1"/>
  <c r="AG52" i="58" s="1"/>
  <c r="AG121" i="58" s="1"/>
  <c r="F52" i="58" a="1"/>
  <c r="F52" i="58" s="1"/>
  <c r="F121" i="58" s="1"/>
  <c r="AF44" i="58" a="1"/>
  <c r="AF44" i="58" s="1"/>
  <c r="AF113" i="58" s="1"/>
  <c r="Q44" i="58" a="1"/>
  <c r="Q44" i="58" s="1"/>
  <c r="Q113" i="58" s="1"/>
  <c r="AA52" i="58" a="1"/>
  <c r="AA52" i="58" s="1"/>
  <c r="AA121" i="58" s="1"/>
  <c r="AI44" i="58" a="1"/>
  <c r="AI44" i="58" s="1"/>
  <c r="AI113" i="58" s="1"/>
  <c r="AD44" i="58" a="1"/>
  <c r="AD44" i="58" s="1"/>
  <c r="AD113" i="58" s="1"/>
  <c r="Y44" i="58" a="1"/>
  <c r="Y44" i="58" s="1"/>
  <c r="Y113" i="58" s="1"/>
  <c r="O44" i="58" a="1"/>
  <c r="O44" i="58" s="1"/>
  <c r="O113" i="58" s="1"/>
  <c r="F44" i="58" a="1"/>
  <c r="F44" i="58" s="1"/>
  <c r="F113" i="58" s="1"/>
  <c r="AA40" i="58" a="1"/>
  <c r="AA40" i="58" s="1"/>
  <c r="AA109" i="58" s="1"/>
  <c r="U40" i="58" a="1"/>
  <c r="U40" i="58" s="1"/>
  <c r="U109" i="58" s="1"/>
  <c r="N40" i="58" a="1"/>
  <c r="N40" i="58" s="1"/>
  <c r="N109" i="58" s="1"/>
  <c r="G40" i="58" a="1"/>
  <c r="G40" i="58" s="1"/>
  <c r="G109" i="58" s="1"/>
  <c r="AJ52" i="58" a="1"/>
  <c r="AJ52" i="58" s="1"/>
  <c r="AJ121" i="58" s="1"/>
  <c r="AD52" i="58" a="1"/>
  <c r="AD52" i="58" s="1"/>
  <c r="AD121" i="58" s="1"/>
  <c r="Y52" i="58" a="1"/>
  <c r="Y52" i="58" s="1"/>
  <c r="Y121" i="58" s="1"/>
  <c r="T52" i="58" a="1"/>
  <c r="T52" i="58" s="1"/>
  <c r="T121" i="58" s="1"/>
  <c r="N52" i="58" a="1"/>
  <c r="N52" i="58" s="1"/>
  <c r="N121" i="58" s="1"/>
  <c r="I52" i="58" a="1"/>
  <c r="I52" i="58" s="1"/>
  <c r="I121" i="58" s="1"/>
  <c r="V44" i="58" a="1"/>
  <c r="V44" i="58" s="1"/>
  <c r="V113" i="58" s="1"/>
  <c r="X40" i="58" a="1"/>
  <c r="X40" i="58" s="1"/>
  <c r="X109" i="58" s="1"/>
  <c r="Q52" i="58" a="1"/>
  <c r="Q52" i="58" s="1"/>
  <c r="Q121" i="58" s="1"/>
  <c r="AJ40" i="58" a="1"/>
  <c r="AJ40" i="58" s="1"/>
  <c r="AJ109" i="58" s="1"/>
  <c r="X44" i="58" a="1"/>
  <c r="X44" i="58" s="1"/>
  <c r="X113" i="58" s="1"/>
  <c r="S44" i="58" a="1"/>
  <c r="S44" i="58" s="1"/>
  <c r="S113" i="58" s="1"/>
  <c r="J44" i="58" a="1"/>
  <c r="J44" i="58" s="1"/>
  <c r="J113" i="58" s="1"/>
  <c r="AG40" i="58" a="1"/>
  <c r="AG40" i="58" s="1"/>
  <c r="AG109" i="58" s="1"/>
  <c r="Z40" i="58" a="1"/>
  <c r="Z40" i="58" s="1"/>
  <c r="Z109" i="58" s="1"/>
  <c r="T40" i="58" a="1"/>
  <c r="T40" i="58" s="1"/>
  <c r="T109" i="58" s="1"/>
  <c r="F40" i="58" a="1"/>
  <c r="F40" i="58" s="1"/>
  <c r="F109" i="58" s="1"/>
  <c r="AI52" i="58" a="1"/>
  <c r="AI52" i="58" s="1"/>
  <c r="AI121" i="58" s="1"/>
  <c r="S52" i="58" a="1"/>
  <c r="S52" i="58" s="1"/>
  <c r="S121" i="58" s="1"/>
  <c r="AH44" i="58" a="1"/>
  <c r="AH44" i="58" s="1"/>
  <c r="AH113" i="58" s="1"/>
  <c r="AC44" i="58" a="1"/>
  <c r="AC44" i="58" s="1"/>
  <c r="AC113" i="58" s="1"/>
  <c r="W44" i="58" a="1"/>
  <c r="W44" i="58" s="1"/>
  <c r="W113" i="58" s="1"/>
  <c r="N44" i="58" a="1"/>
  <c r="N44" i="58" s="1"/>
  <c r="N113" i="58" s="1"/>
  <c r="N117" i="58" s="1"/>
  <c r="AF40" i="58" a="1"/>
  <c r="AF40" i="58" s="1"/>
  <c r="AF109" i="58" s="1"/>
  <c r="S40" i="58" a="1"/>
  <c r="S40" i="58" s="1"/>
  <c r="S109" i="58" s="1"/>
  <c r="M40" i="58" a="1"/>
  <c r="M40" i="58" s="1"/>
  <c r="M109" i="58" s="1"/>
  <c r="AH52" i="58" a="1"/>
  <c r="AH52" i="58" s="1"/>
  <c r="AH121" i="58" s="1"/>
  <c r="AC52" i="58" a="1"/>
  <c r="AC52" i="58" s="1"/>
  <c r="AC121" i="58" s="1"/>
  <c r="X52" i="58" a="1"/>
  <c r="X52" i="58" s="1"/>
  <c r="X121" i="58" s="1"/>
  <c r="R52" i="58" a="1"/>
  <c r="R52" i="58" s="1"/>
  <c r="R121" i="58" s="1"/>
  <c r="M52" i="58" a="1"/>
  <c r="M52" i="58" s="1"/>
  <c r="M121" i="58" s="1"/>
  <c r="H52" i="58" a="1"/>
  <c r="H52" i="58" s="1"/>
  <c r="H121" i="58" s="1"/>
  <c r="AB44" i="58" a="1"/>
  <c r="AB44" i="58" s="1"/>
  <c r="AB113" i="58" s="1"/>
  <c r="R44" i="58" a="1"/>
  <c r="R44" i="58" s="1"/>
  <c r="R113" i="58" s="1"/>
  <c r="I44" i="58" a="1"/>
  <c r="I44" i="58" s="1"/>
  <c r="I113" i="58" s="1"/>
  <c r="AE40" i="58" a="1"/>
  <c r="AE40" i="58" s="1"/>
  <c r="AE109" i="58" s="1"/>
  <c r="Y40" i="58" a="1"/>
  <c r="Y40" i="58" s="1"/>
  <c r="Y109" i="58" s="1"/>
  <c r="R40" i="58" a="1"/>
  <c r="R40" i="58" s="1"/>
  <c r="R109" i="58" s="1"/>
  <c r="L40" i="58" a="1"/>
  <c r="L40" i="58" s="1"/>
  <c r="L109" i="58" s="1"/>
  <c r="W52" i="58" a="1"/>
  <c r="W52" i="58" s="1"/>
  <c r="W121" i="58" s="1"/>
  <c r="G52" i="58" a="1"/>
  <c r="G52" i="58" s="1"/>
  <c r="G121" i="58" s="1"/>
  <c r="C98" i="58"/>
  <c r="C97" i="58"/>
  <c r="C17" i="58"/>
  <c r="J97" i="58" s="1"/>
  <c r="C16" i="58"/>
  <c r="N99" i="58" s="1"/>
  <c r="I104" i="58"/>
  <c r="I103" i="58"/>
  <c r="G59" i="58" a="1"/>
  <c r="G59" i="58" s="1"/>
  <c r="G78" i="58" s="1" a="1"/>
  <c r="G78" i="58" s="1"/>
  <c r="E52" i="58" a="1"/>
  <c r="E52" i="58" s="1"/>
  <c r="E44" i="58" a="1"/>
  <c r="E44" i="58" s="1"/>
  <c r="E40" i="58" a="1"/>
  <c r="E40" i="58" s="1"/>
  <c r="E41" i="58" s="1"/>
  <c r="F98" i="58"/>
  <c r="H98" i="58" s="1"/>
  <c r="J59" i="58" a="1"/>
  <c r="J59" i="58" s="1"/>
  <c r="J78" i="58" s="1" a="1"/>
  <c r="J78" i="58" s="1"/>
  <c r="C101" i="58"/>
  <c r="C100" i="58"/>
  <c r="D17" i="58"/>
  <c r="D16" i="58"/>
  <c r="N102" i="58" s="1"/>
  <c r="C104" i="58"/>
  <c r="N104" i="58" s="1"/>
  <c r="C103" i="58"/>
  <c r="N103" i="58" s="1"/>
  <c r="I98" i="58"/>
  <c r="M98" i="58" s="1"/>
  <c r="E17" i="58"/>
  <c r="I101" i="58"/>
  <c r="M101" i="58" s="1"/>
  <c r="I100" i="58"/>
  <c r="M100" i="58" s="1"/>
  <c r="C26" i="57" a="1"/>
  <c r="C26" i="57" s="1"/>
  <c r="C34" i="57" a="1"/>
  <c r="C34" i="57" s="1"/>
  <c r="C42" i="57" a="1"/>
  <c r="C42" i="57" s="1"/>
  <c r="C44" i="57" a="1"/>
  <c r="C44" i="57" s="1"/>
  <c r="C48" i="57" a="1"/>
  <c r="C48" i="57" s="1"/>
  <c r="C50" i="57" a="1"/>
  <c r="C50" i="57" s="1"/>
  <c r="C52" i="57" a="1"/>
  <c r="C52" i="57" s="1"/>
  <c r="F22" i="57"/>
  <c r="C58" i="57" a="1"/>
  <c r="C58" i="57" s="1"/>
  <c r="C60" i="57" a="1"/>
  <c r="C60" i="57" s="1"/>
  <c r="C62" i="57" a="1"/>
  <c r="C62" i="57" s="1"/>
  <c r="C64" i="57" a="1"/>
  <c r="C64" i="57" s="1"/>
  <c r="C68" i="57" a="1"/>
  <c r="C68" i="57" s="1"/>
  <c r="C72" i="57" a="1"/>
  <c r="C72" i="57" s="1"/>
  <c r="C74" i="57" a="1"/>
  <c r="C74" i="57" s="1"/>
  <c r="C76" i="57" a="1"/>
  <c r="C76" i="57" s="1"/>
  <c r="C78" i="57" a="1"/>
  <c r="C78" i="57" s="1"/>
  <c r="F20" i="57"/>
  <c r="C80" i="57"/>
  <c r="C70" i="57" a="1"/>
  <c r="C70" i="57" s="1"/>
  <c r="C54" i="57" a="1"/>
  <c r="C54" i="57" s="1"/>
  <c r="C46" i="57" a="1"/>
  <c r="C46" i="57" s="1"/>
  <c r="C40" i="57" a="1"/>
  <c r="C40" i="57" s="1"/>
  <c r="C38" i="57" a="1"/>
  <c r="C38" i="57" s="1"/>
  <c r="C36" i="57" a="1"/>
  <c r="C36" i="57" s="1"/>
  <c r="C32" i="57" a="1"/>
  <c r="C32" i="57" s="1"/>
  <c r="C30" i="57" a="1"/>
  <c r="C30" i="57" s="1"/>
  <c r="C24" i="57" a="1"/>
  <c r="C24" i="57" s="1"/>
  <c r="C22" i="57" a="1"/>
  <c r="C22" i="57" s="1"/>
  <c r="C3" i="57"/>
  <c r="F26" i="57"/>
  <c r="H59" i="58" l="1" a="1"/>
  <c r="H59" i="58" s="1"/>
  <c r="H78" i="58" s="1" a="1"/>
  <c r="H78" i="58" s="1"/>
  <c r="I59" i="58" a="1"/>
  <c r="I59" i="58" s="1"/>
  <c r="I78" i="58" s="1" a="1"/>
  <c r="I78" i="58" s="1"/>
  <c r="E59" i="58" a="1"/>
  <c r="E59" i="58" s="1"/>
  <c r="E78" i="58" s="1" a="1"/>
  <c r="E78" i="58" s="1"/>
  <c r="F59" i="58" a="1"/>
  <c r="F59" i="58" s="1"/>
  <c r="F78" i="58" s="1" a="1"/>
  <c r="F78" i="58" s="1"/>
  <c r="F79" i="58" s="1"/>
  <c r="J117" i="58"/>
  <c r="AB117" i="58"/>
  <c r="AI117" i="58"/>
  <c r="N100" i="58"/>
  <c r="O100" i="58" s="1"/>
  <c r="N101" i="58"/>
  <c r="O101" i="58" s="1"/>
  <c r="G120" i="70"/>
  <c r="AG117" i="58"/>
  <c r="N97" i="58"/>
  <c r="O97" i="58" s="1"/>
  <c r="E110" i="58" s="1"/>
  <c r="U117" i="58"/>
  <c r="R117" i="58"/>
  <c r="AD117" i="58"/>
  <c r="K100" i="58"/>
  <c r="L100" i="58"/>
  <c r="L101" i="58"/>
  <c r="K101" i="58"/>
  <c r="AC117" i="58"/>
  <c r="Y117" i="58"/>
  <c r="AE117" i="58"/>
  <c r="H117" i="58"/>
  <c r="AF117" i="58"/>
  <c r="P117" i="58"/>
  <c r="M117" i="58"/>
  <c r="AH117" i="58"/>
  <c r="S117" i="58"/>
  <c r="F117" i="58"/>
  <c r="I117" i="58"/>
  <c r="X117" i="58"/>
  <c r="O117" i="58"/>
  <c r="L117" i="58"/>
  <c r="Z117" i="58"/>
  <c r="K117" i="58"/>
  <c r="AA117" i="58"/>
  <c r="T117" i="58"/>
  <c r="V117" i="58"/>
  <c r="AJ117" i="58"/>
  <c r="W117" i="58"/>
  <c r="Q117" i="58"/>
  <c r="G117" i="58"/>
  <c r="N98" i="58"/>
  <c r="O98" i="58" s="1"/>
  <c r="E79" i="58"/>
  <c r="Y108" i="58"/>
  <c r="M43" i="58"/>
  <c r="AI55" i="58"/>
  <c r="AJ43" i="58"/>
  <c r="AD55" i="58"/>
  <c r="K43" i="58"/>
  <c r="AH43" i="58"/>
  <c r="L55" i="58"/>
  <c r="P41" i="58"/>
  <c r="AE47" i="58"/>
  <c r="G53" i="58"/>
  <c r="AB45" i="58"/>
  <c r="S42" i="58"/>
  <c r="F43" i="58"/>
  <c r="AJ55" i="58"/>
  <c r="AD45" i="58"/>
  <c r="H47" i="58"/>
  <c r="AB53" i="58"/>
  <c r="V43" i="58"/>
  <c r="K54" i="58"/>
  <c r="W53" i="58"/>
  <c r="H53" i="58"/>
  <c r="AF41" i="58"/>
  <c r="T41" i="58"/>
  <c r="X41" i="58"/>
  <c r="G41" i="58"/>
  <c r="AI47" i="58"/>
  <c r="AA47" i="58"/>
  <c r="T45" i="58"/>
  <c r="AC43" i="58"/>
  <c r="Q41" i="58"/>
  <c r="L43" i="58"/>
  <c r="N45" i="58"/>
  <c r="Z43" i="58"/>
  <c r="V45" i="58"/>
  <c r="N43" i="58"/>
  <c r="AA55" i="58"/>
  <c r="O53" i="58"/>
  <c r="AJ45" i="58"/>
  <c r="I41" i="58"/>
  <c r="AI43" i="58"/>
  <c r="V55" i="58"/>
  <c r="R43" i="58"/>
  <c r="R55" i="58"/>
  <c r="W45" i="58"/>
  <c r="AG41" i="58"/>
  <c r="I53" i="58"/>
  <c r="U43" i="58"/>
  <c r="AE55" i="58"/>
  <c r="P53" i="58"/>
  <c r="G46" i="58"/>
  <c r="Y41" i="58"/>
  <c r="X53" i="58"/>
  <c r="J45" i="58"/>
  <c r="N54" i="58"/>
  <c r="AA43" i="58"/>
  <c r="AF47" i="58"/>
  <c r="H43" i="58"/>
  <c r="J43" i="58"/>
  <c r="P46" i="58"/>
  <c r="AE43" i="58"/>
  <c r="AH45" i="58"/>
  <c r="T53" i="58"/>
  <c r="F45" i="58"/>
  <c r="F55" i="58"/>
  <c r="O43" i="58"/>
  <c r="W43" i="58"/>
  <c r="Z53" i="58"/>
  <c r="AH55" i="58"/>
  <c r="S54" i="58"/>
  <c r="X46" i="58"/>
  <c r="Y53" i="58"/>
  <c r="AG53" i="58"/>
  <c r="AB43" i="58"/>
  <c r="L46" i="58"/>
  <c r="AF53" i="58"/>
  <c r="J53" i="58"/>
  <c r="R130" i="89"/>
  <c r="R138" i="89" s="1"/>
  <c r="S134" i="89"/>
  <c r="K131" i="89"/>
  <c r="K139" i="89" s="1"/>
  <c r="S130" i="89"/>
  <c r="AD41" i="58"/>
  <c r="I131" i="89"/>
  <c r="I139" i="89" s="1"/>
  <c r="C20" i="57" a="1"/>
  <c r="C20" i="57" s="1"/>
  <c r="F28" i="78" a="1"/>
  <c r="F28" i="78" s="1"/>
  <c r="D28" i="79" a="1"/>
  <c r="D28" i="79" s="1"/>
  <c r="D18" i="65" a="1"/>
  <c r="D18" i="65" s="1"/>
  <c r="D19" i="79" a="1"/>
  <c r="D19" i="79" s="1"/>
  <c r="F19" i="65" a="1"/>
  <c r="F19" i="65" s="1"/>
  <c r="D22" i="78" a="1"/>
  <c r="D22" i="78" s="1"/>
  <c r="F21" i="79" a="1"/>
  <c r="F21" i="79" s="1"/>
  <c r="D27" i="79" a="1"/>
  <c r="D27" i="79" s="1"/>
  <c r="F26" i="79" a="1"/>
  <c r="F26" i="79" s="1"/>
  <c r="F19" i="79" a="1"/>
  <c r="F19" i="79" s="1"/>
  <c r="F18" i="78" a="1"/>
  <c r="F18" i="78" s="1"/>
  <c r="F16" i="79" a="1"/>
  <c r="F16" i="79" s="1"/>
  <c r="F21" i="78" a="1"/>
  <c r="F21" i="78" s="1"/>
  <c r="F27" i="78" a="1"/>
  <c r="F27" i="78" s="1"/>
  <c r="F18" i="79" a="1"/>
  <c r="F18" i="79" s="1"/>
  <c r="D27" i="65" a="1"/>
  <c r="D27" i="65" s="1"/>
  <c r="F23" i="78" a="1"/>
  <c r="F23" i="78" s="1"/>
  <c r="D19" i="78" a="1"/>
  <c r="D19" i="78" s="1"/>
  <c r="D18" i="79" a="1"/>
  <c r="D18" i="79" s="1"/>
  <c r="F26" i="78" a="1"/>
  <c r="F26" i="78" s="1"/>
  <c r="D23" i="78" a="1"/>
  <c r="D23" i="78" s="1"/>
  <c r="F22" i="79" a="1"/>
  <c r="F22" i="79" s="1"/>
  <c r="D21" i="65" a="1"/>
  <c r="D21" i="65" s="1"/>
  <c r="F16" i="78" a="1"/>
  <c r="F16" i="78" s="1"/>
  <c r="D18" i="78" a="1"/>
  <c r="D18" i="78" s="1"/>
  <c r="D26" i="78" a="1"/>
  <c r="D26" i="78" s="1"/>
  <c r="F26" i="65" a="1"/>
  <c r="F26" i="65" s="1"/>
  <c r="F18" i="65" a="1"/>
  <c r="F18" i="65" s="1"/>
  <c r="F24" i="65" a="1"/>
  <c r="F24" i="65" s="1"/>
  <c r="D22" i="79" a="1"/>
  <c r="D22" i="79" s="1"/>
  <c r="F24" i="78" a="1"/>
  <c r="F24" i="78" s="1"/>
  <c r="D16" i="78" a="1"/>
  <c r="D16" i="78" s="1"/>
  <c r="D24" i="65" a="1"/>
  <c r="D24" i="65" s="1"/>
  <c r="D28" i="65" a="1"/>
  <c r="D28" i="65" s="1"/>
  <c r="D24" i="79" a="1"/>
  <c r="D24" i="79" s="1"/>
  <c r="D24" i="78" a="1"/>
  <c r="D24" i="78" s="1"/>
  <c r="F28" i="65" a="1"/>
  <c r="F28" i="65" s="1"/>
  <c r="D16" i="79" a="1"/>
  <c r="D16" i="79" s="1"/>
  <c r="D21" i="79" a="1"/>
  <c r="D21" i="79" s="1"/>
  <c r="F21" i="65" a="1"/>
  <c r="F21" i="65" s="1"/>
  <c r="D27" i="78" a="1"/>
  <c r="D27" i="78" s="1"/>
  <c r="F23" i="79" a="1"/>
  <c r="F23" i="79" s="1"/>
  <c r="D26" i="79" a="1"/>
  <c r="D26" i="79" s="1"/>
  <c r="D23" i="65" a="1"/>
  <c r="D23" i="65" s="1"/>
  <c r="F28" i="79" a="1"/>
  <c r="F28" i="79" s="1"/>
  <c r="F22" i="78" a="1"/>
  <c r="F22" i="78" s="1"/>
  <c r="F24" i="79" a="1"/>
  <c r="F24" i="79" s="1"/>
  <c r="F16" i="65" a="1"/>
  <c r="F16" i="65" s="1"/>
  <c r="F27" i="79" a="1"/>
  <c r="F27" i="79" s="1"/>
  <c r="D21" i="78" a="1"/>
  <c r="D21" i="78" s="1"/>
  <c r="F23" i="65" a="1"/>
  <c r="F23" i="65" s="1"/>
  <c r="D28" i="78" a="1"/>
  <c r="D28" i="78" s="1"/>
  <c r="D19" i="65" a="1"/>
  <c r="D19" i="65" s="1"/>
  <c r="D26" i="65" a="1"/>
  <c r="D26" i="65" s="1"/>
  <c r="F22" i="65" a="1"/>
  <c r="F22" i="65" s="1"/>
  <c r="F19" i="78" a="1"/>
  <c r="F19" i="78" s="1"/>
  <c r="D16" i="65" a="1"/>
  <c r="D16" i="65" s="1"/>
  <c r="F27" i="65" a="1"/>
  <c r="F27" i="65" s="1"/>
  <c r="D22" i="65" a="1"/>
  <c r="D22" i="65" s="1"/>
  <c r="D23" i="79" a="1"/>
  <c r="D23" i="79" s="1"/>
  <c r="O59" i="58" a="1"/>
  <c r="O59" i="58" s="1"/>
  <c r="O60" i="58" s="1"/>
  <c r="R54" i="58"/>
  <c r="C12" i="57"/>
  <c r="V42" i="58"/>
  <c r="M139" i="89"/>
  <c r="F139" i="89"/>
  <c r="X133" i="89"/>
  <c r="L129" i="89"/>
  <c r="L137" i="89" s="1"/>
  <c r="L139" i="89"/>
  <c r="W59" i="58" a="1"/>
  <c r="W59" i="58" s="1"/>
  <c r="W78" i="58" s="1" a="1"/>
  <c r="W78" i="58" s="1"/>
  <c r="W79" i="58" s="1"/>
  <c r="AA59" i="58" a="1"/>
  <c r="AA59" i="58" s="1"/>
  <c r="AA78" i="58" s="1" a="1"/>
  <c r="AA78" i="58" s="1"/>
  <c r="AA79" i="58" s="1"/>
  <c r="J54" i="58"/>
  <c r="E139" i="89"/>
  <c r="R59" i="58" a="1"/>
  <c r="R59" i="58" s="1"/>
  <c r="R60" i="58" s="1"/>
  <c r="AE59" i="58" a="1"/>
  <c r="AE59" i="58" s="1"/>
  <c r="AE78" i="58" s="1" a="1"/>
  <c r="AE78" i="58" s="1"/>
  <c r="AB47" i="58"/>
  <c r="P131" i="89"/>
  <c r="P139" i="89" s="1"/>
  <c r="S59" i="58" a="1"/>
  <c r="S59" i="58" s="1"/>
  <c r="S78" i="58" s="1" a="1"/>
  <c r="S78" i="58" s="1"/>
  <c r="S79" i="58" s="1"/>
  <c r="Z55" i="58"/>
  <c r="AE42" i="58"/>
  <c r="J55" i="58"/>
  <c r="K59" i="58" a="1"/>
  <c r="K59" i="58" s="1"/>
  <c r="K78" i="58" s="1" a="1"/>
  <c r="K78" i="58" s="1"/>
  <c r="AE41" i="58"/>
  <c r="X54" i="58"/>
  <c r="H42" i="58"/>
  <c r="N53" i="58"/>
  <c r="AA41" i="58"/>
  <c r="X55" i="58"/>
  <c r="H139" i="89"/>
  <c r="J139" i="89"/>
  <c r="G139" i="89"/>
  <c r="O139" i="89"/>
  <c r="K53" i="58"/>
  <c r="K55" i="58"/>
  <c r="AB55" i="58"/>
  <c r="P55" i="58"/>
  <c r="N139" i="89"/>
  <c r="O41" i="58"/>
  <c r="O42" i="58"/>
  <c r="M59" i="58" a="1"/>
  <c r="M59" i="58" s="1"/>
  <c r="M78" i="58" s="1" a="1"/>
  <c r="M78" i="58" s="1"/>
  <c r="M79" i="58" s="1"/>
  <c r="U59" i="58" a="1"/>
  <c r="U59" i="58" s="1"/>
  <c r="U60" i="58" s="1"/>
  <c r="H41" i="58"/>
  <c r="AI59" i="58" a="1"/>
  <c r="AI59" i="58" s="1"/>
  <c r="AI78" i="58" s="1" a="1"/>
  <c r="AI78" i="58" s="1"/>
  <c r="AI79" i="58" s="1"/>
  <c r="U42" i="58"/>
  <c r="AC59" i="58" a="1"/>
  <c r="AC59" i="58" s="1"/>
  <c r="AC78" i="58" s="1" a="1"/>
  <c r="AC78" i="58" s="1"/>
  <c r="AC79" i="58" s="1"/>
  <c r="U41" i="58"/>
  <c r="T54" i="58"/>
  <c r="L59" i="58" a="1"/>
  <c r="L59" i="58" s="1"/>
  <c r="L78" i="58" s="1" a="1"/>
  <c r="L78" i="58" s="1"/>
  <c r="L79" i="58" s="1"/>
  <c r="Y59" i="58" a="1"/>
  <c r="Y59" i="58" s="1"/>
  <c r="Y78" i="58" s="1" a="1"/>
  <c r="Y78" i="58" s="1"/>
  <c r="Y79" i="58" s="1"/>
  <c r="P59" i="58" a="1"/>
  <c r="P59" i="58" s="1"/>
  <c r="P78" i="58" s="1" a="1"/>
  <c r="P78" i="58" s="1"/>
  <c r="P79" i="58" s="1"/>
  <c r="W46" i="58"/>
  <c r="T59" i="58" a="1"/>
  <c r="T59" i="58" s="1"/>
  <c r="T78" i="58" s="1" a="1"/>
  <c r="T78" i="58" s="1"/>
  <c r="T79" i="58" s="1"/>
  <c r="W47" i="58"/>
  <c r="G55" i="58"/>
  <c r="N59" i="58" a="1"/>
  <c r="N59" i="58" s="1"/>
  <c r="N78" i="58" s="1" a="1"/>
  <c r="N78" i="58" s="1"/>
  <c r="N79" i="58" s="1"/>
  <c r="AF59" i="58" a="1"/>
  <c r="AF59" i="58" s="1"/>
  <c r="AF78" i="58" s="1" a="1"/>
  <c r="AF78" i="58" s="1"/>
  <c r="G54" i="58"/>
  <c r="V59" i="58" a="1"/>
  <c r="V59" i="58" s="1"/>
  <c r="V78" i="58" s="1" a="1"/>
  <c r="V78" i="58" s="1"/>
  <c r="V79" i="58" s="1"/>
  <c r="AJ59" i="58" a="1"/>
  <c r="AJ59" i="58" s="1"/>
  <c r="AJ78" i="58" s="1" a="1"/>
  <c r="AJ78" i="58" s="1"/>
  <c r="AJ79" i="58" s="1"/>
  <c r="AE53" i="58"/>
  <c r="AG59" i="58" a="1"/>
  <c r="AG59" i="58" s="1"/>
  <c r="AG60" i="58" s="1"/>
  <c r="AD59" i="58" a="1"/>
  <c r="AD59" i="58" s="1"/>
  <c r="AD78" i="58" s="1" a="1"/>
  <c r="AD78" i="58" s="1"/>
  <c r="AD79" i="58" s="1"/>
  <c r="P47" i="58"/>
  <c r="AE54" i="58"/>
  <c r="W42" i="58"/>
  <c r="Z59" i="58" a="1"/>
  <c r="Z59" i="58" s="1"/>
  <c r="Z60" i="58" s="1"/>
  <c r="L45" i="58"/>
  <c r="L47" i="58"/>
  <c r="S55" i="58"/>
  <c r="AF45" i="58"/>
  <c r="AI54" i="58"/>
  <c r="AH59" i="58" a="1"/>
  <c r="AH59" i="58" s="1"/>
  <c r="AH78" i="58" s="1" a="1"/>
  <c r="AH78" i="58" s="1"/>
  <c r="AH79" i="58" s="1"/>
  <c r="Q59" i="58" a="1"/>
  <c r="Q59" i="58" s="1"/>
  <c r="Q78" i="58" s="1" a="1"/>
  <c r="Q78" i="58" s="1"/>
  <c r="Q79" i="58" s="1"/>
  <c r="AF46" i="58"/>
  <c r="Z54" i="58"/>
  <c r="T42" i="58"/>
  <c r="O54" i="58"/>
  <c r="O55" i="58"/>
  <c r="AB46" i="58"/>
  <c r="AB41" i="58"/>
  <c r="R53" i="58"/>
  <c r="T43" i="58"/>
  <c r="X59" i="58" a="1"/>
  <c r="X59" i="58" s="1"/>
  <c r="X78" i="58" s="1" a="1"/>
  <c r="X78" i="58" s="1"/>
  <c r="X79" i="58" s="1"/>
  <c r="H45" i="58"/>
  <c r="X45" i="58"/>
  <c r="W41" i="58"/>
  <c r="AI41" i="58"/>
  <c r="S53" i="58"/>
  <c r="AC42" i="58"/>
  <c r="H46" i="58"/>
  <c r="X47" i="58"/>
  <c r="AJ41" i="58"/>
  <c r="AJ110" i="58" s="1"/>
  <c r="N41" i="58"/>
  <c r="AI42" i="58"/>
  <c r="AC41" i="58"/>
  <c r="AA46" i="58"/>
  <c r="AJ46" i="58"/>
  <c r="N42" i="58"/>
  <c r="AJ47" i="58"/>
  <c r="AA53" i="58"/>
  <c r="AA54" i="58"/>
  <c r="R45" i="58"/>
  <c r="AA45" i="58"/>
  <c r="V41" i="58"/>
  <c r="AI53" i="58"/>
  <c r="M42" i="58"/>
  <c r="T46" i="58"/>
  <c r="AJ42" i="58"/>
  <c r="AD42" i="58"/>
  <c r="AB42" i="58"/>
  <c r="F53" i="58"/>
  <c r="AH53" i="58"/>
  <c r="S41" i="58"/>
  <c r="G42" i="58"/>
  <c r="G43" i="58"/>
  <c r="R41" i="58"/>
  <c r="R110" i="58" s="1"/>
  <c r="T47" i="58"/>
  <c r="P45" i="58"/>
  <c r="AD43" i="58"/>
  <c r="AI45" i="58"/>
  <c r="F54" i="58"/>
  <c r="AH54" i="58"/>
  <c r="AD53" i="58"/>
  <c r="M41" i="58"/>
  <c r="M110" i="58" s="1"/>
  <c r="R42" i="58"/>
  <c r="Z41" i="58"/>
  <c r="AI46" i="58"/>
  <c r="T55" i="58"/>
  <c r="Z42" i="58"/>
  <c r="Q54" i="58"/>
  <c r="Q55" i="58"/>
  <c r="Y46" i="58"/>
  <c r="Y47" i="58"/>
  <c r="Y45" i="58"/>
  <c r="AH41" i="58"/>
  <c r="AD54" i="58"/>
  <c r="S43" i="58"/>
  <c r="J41" i="58"/>
  <c r="AH42" i="58"/>
  <c r="L41" i="58"/>
  <c r="L110" i="58" s="1"/>
  <c r="AF55" i="58"/>
  <c r="V53" i="58"/>
  <c r="W55" i="58"/>
  <c r="N55" i="58"/>
  <c r="M55" i="58"/>
  <c r="M54" i="58"/>
  <c r="M53" i="58"/>
  <c r="N46" i="58"/>
  <c r="N47" i="58"/>
  <c r="V46" i="58"/>
  <c r="V47" i="58"/>
  <c r="AG46" i="58"/>
  <c r="AG45" i="58"/>
  <c r="AG47" i="58"/>
  <c r="Z47" i="58"/>
  <c r="Z46" i="58"/>
  <c r="L54" i="58"/>
  <c r="W54" i="58"/>
  <c r="K46" i="58"/>
  <c r="K47" i="58"/>
  <c r="K45" i="58"/>
  <c r="Z45" i="58"/>
  <c r="AF42" i="58"/>
  <c r="J42" i="58"/>
  <c r="L42" i="58"/>
  <c r="AB54" i="58"/>
  <c r="H54" i="58"/>
  <c r="V54" i="58"/>
  <c r="Y42" i="58"/>
  <c r="Y43" i="58"/>
  <c r="AG42" i="58"/>
  <c r="AG43" i="58"/>
  <c r="I43" i="58"/>
  <c r="I42" i="58"/>
  <c r="Q42" i="58"/>
  <c r="Q43" i="58"/>
  <c r="AD46" i="58"/>
  <c r="AD47" i="58"/>
  <c r="AF43" i="58"/>
  <c r="AE45" i="58"/>
  <c r="P42" i="58"/>
  <c r="Q53" i="58"/>
  <c r="AJ54" i="58"/>
  <c r="P54" i="58"/>
  <c r="AC46" i="58"/>
  <c r="AC45" i="58"/>
  <c r="AC47" i="58"/>
  <c r="J47" i="58"/>
  <c r="J46" i="58"/>
  <c r="I54" i="58"/>
  <c r="I55" i="58"/>
  <c r="Q46" i="58"/>
  <c r="Q47" i="58"/>
  <c r="Q45" i="58"/>
  <c r="AE46" i="58"/>
  <c r="P43" i="58"/>
  <c r="K41" i="58"/>
  <c r="L53" i="58"/>
  <c r="I46" i="58"/>
  <c r="I47" i="58"/>
  <c r="I45" i="58"/>
  <c r="AC55" i="58"/>
  <c r="AC54" i="58"/>
  <c r="AC53" i="58"/>
  <c r="AH47" i="58"/>
  <c r="AH46" i="58"/>
  <c r="S47" i="58"/>
  <c r="S45" i="58"/>
  <c r="S46" i="58"/>
  <c r="G47" i="58"/>
  <c r="G45" i="58"/>
  <c r="E43" i="58"/>
  <c r="E42" i="58"/>
  <c r="F41" i="58"/>
  <c r="E47" i="58"/>
  <c r="E46" i="58"/>
  <c r="E45" i="58"/>
  <c r="F42" i="58"/>
  <c r="X42" i="58"/>
  <c r="AA42" i="58"/>
  <c r="K42" i="58"/>
  <c r="AJ53" i="58"/>
  <c r="AF54" i="58"/>
  <c r="R47" i="58"/>
  <c r="R46" i="58"/>
  <c r="F46" i="58"/>
  <c r="F47" i="58"/>
  <c r="U55" i="58"/>
  <c r="U54" i="58"/>
  <c r="U53" i="58"/>
  <c r="X43" i="58"/>
  <c r="AD48" i="58"/>
  <c r="E54" i="58"/>
  <c r="E53" i="58"/>
  <c r="E55" i="58"/>
  <c r="H55" i="58"/>
  <c r="Y54" i="58"/>
  <c r="Y55" i="58"/>
  <c r="O46" i="58"/>
  <c r="O45" i="58"/>
  <c r="O47" i="58"/>
  <c r="AG54" i="58"/>
  <c r="AG55" i="58"/>
  <c r="U47" i="58"/>
  <c r="U45" i="58"/>
  <c r="U46" i="58"/>
  <c r="M45" i="58"/>
  <c r="M46" i="58"/>
  <c r="M47" i="58"/>
  <c r="J79" i="58"/>
  <c r="AB79" i="58"/>
  <c r="G79" i="58"/>
  <c r="J100" i="58"/>
  <c r="J101" i="58"/>
  <c r="P48" i="58"/>
  <c r="AC48" i="58"/>
  <c r="I60" i="58"/>
  <c r="J48" i="58"/>
  <c r="J103" i="58"/>
  <c r="J104" i="58"/>
  <c r="H128" i="58"/>
  <c r="H48" i="58"/>
  <c r="W48" i="58"/>
  <c r="N48" i="58"/>
  <c r="X48" i="58"/>
  <c r="AG48" i="58"/>
  <c r="H60" i="58"/>
  <c r="Y48" i="58"/>
  <c r="AA48" i="58"/>
  <c r="AF48" i="58"/>
  <c r="L48" i="58"/>
  <c r="E109" i="58"/>
  <c r="E48" i="58"/>
  <c r="E113" i="58"/>
  <c r="E121" i="58"/>
  <c r="H79" i="58"/>
  <c r="V48" i="58"/>
  <c r="F48" i="58"/>
  <c r="Z48" i="58"/>
  <c r="T48" i="58"/>
  <c r="I128" i="58"/>
  <c r="I48" i="58"/>
  <c r="F60" i="58"/>
  <c r="O48" i="58"/>
  <c r="AB48" i="58"/>
  <c r="M48" i="58"/>
  <c r="G48" i="58"/>
  <c r="K48" i="58"/>
  <c r="S48" i="58"/>
  <c r="AE48" i="58"/>
  <c r="J60" i="58"/>
  <c r="AJ48" i="58"/>
  <c r="Q48" i="58"/>
  <c r="G60" i="58"/>
  <c r="J98" i="58"/>
  <c r="R48" i="58"/>
  <c r="AH48" i="58"/>
  <c r="U48" i="58"/>
  <c r="E60" i="58"/>
  <c r="AB60" i="58"/>
  <c r="I79" i="58"/>
  <c r="AI48" i="58"/>
  <c r="M14" i="39"/>
  <c r="M11" i="39"/>
  <c r="M7" i="39"/>
  <c r="M4" i="39"/>
  <c r="H114" i="58" l="1"/>
  <c r="G114" i="58"/>
  <c r="AA110" i="58"/>
  <c r="E128" i="58"/>
  <c r="J114" i="58"/>
  <c r="U110" i="58"/>
  <c r="O110" i="58"/>
  <c r="K110" i="58"/>
  <c r="N110" i="58"/>
  <c r="AD110" i="58"/>
  <c r="F114" i="58"/>
  <c r="I110" i="58"/>
  <c r="T110" i="58"/>
  <c r="AH114" i="58"/>
  <c r="AF110" i="58"/>
  <c r="V110" i="58"/>
  <c r="AB110" i="58"/>
  <c r="Q110" i="58"/>
  <c r="S110" i="58"/>
  <c r="J110" i="58"/>
  <c r="H110" i="58"/>
  <c r="H118" i="58" s="1"/>
  <c r="AE110" i="58"/>
  <c r="AH110" i="58"/>
  <c r="AC110" i="58"/>
  <c r="AI110" i="58"/>
  <c r="F110" i="58"/>
  <c r="Z110" i="58"/>
  <c r="W110" i="58"/>
  <c r="AG110" i="58"/>
  <c r="E114" i="58"/>
  <c r="E118" i="58" s="1"/>
  <c r="I114" i="58"/>
  <c r="G110" i="58"/>
  <c r="X110" i="58"/>
  <c r="P110" i="58"/>
  <c r="Y110" i="58"/>
  <c r="K114" i="58"/>
  <c r="AG114" i="58"/>
  <c r="AB114" i="58"/>
  <c r="O114" i="58"/>
  <c r="S114" i="58"/>
  <c r="AI114" i="58"/>
  <c r="V114" i="58"/>
  <c r="M114" i="58"/>
  <c r="AA114" i="58"/>
  <c r="R114" i="58"/>
  <c r="Y114" i="58"/>
  <c r="P114" i="58"/>
  <c r="AF114" i="58"/>
  <c r="U114" i="58"/>
  <c r="X114" i="58"/>
  <c r="Q114" i="58"/>
  <c r="AC114" i="58"/>
  <c r="Z114" i="58"/>
  <c r="L114" i="58"/>
  <c r="W114" i="58"/>
  <c r="T114" i="58"/>
  <c r="N114" i="58"/>
  <c r="AD114" i="58"/>
  <c r="AE114" i="58"/>
  <c r="AJ114" i="58"/>
  <c r="AE51" i="58"/>
  <c r="AH49" i="58"/>
  <c r="F49" i="58"/>
  <c r="W49" i="58"/>
  <c r="AJ49" i="58"/>
  <c r="G98" i="58"/>
  <c r="L98" i="58" s="1"/>
  <c r="AB49" i="58"/>
  <c r="K79" i="58"/>
  <c r="K128" i="58"/>
  <c r="Z108" i="58"/>
  <c r="N49" i="58"/>
  <c r="G97" i="58"/>
  <c r="R49" i="58"/>
  <c r="G49" i="58"/>
  <c r="Q49" i="58"/>
  <c r="G50" i="58"/>
  <c r="Q135" i="89"/>
  <c r="Q139" i="89" s="1"/>
  <c r="R131" i="89"/>
  <c r="E84" i="69"/>
  <c r="G84" i="69" s="1"/>
  <c r="W60" i="58"/>
  <c r="S138" i="89"/>
  <c r="AE50" i="58"/>
  <c r="T134" i="89"/>
  <c r="T130" i="89"/>
  <c r="AA49" i="58"/>
  <c r="AC60" i="58"/>
  <c r="O78" i="58" a="1"/>
  <c r="O78" i="58" s="1"/>
  <c r="O79" i="58" s="1"/>
  <c r="R21" i="39"/>
  <c r="C56" i="57" s="1" a="1"/>
  <c r="C56" i="57" s="1"/>
  <c r="R7" i="39"/>
  <c r="C28" i="57" s="1" a="1"/>
  <c r="C28" i="57" s="1"/>
  <c r="R27" i="39"/>
  <c r="C66" i="57" s="1" a="1"/>
  <c r="C66" i="57" s="1"/>
  <c r="R34" i="39"/>
  <c r="F24" i="57" s="1"/>
  <c r="F27" i="57" s="1"/>
  <c r="F28" i="57" s="1"/>
  <c r="F29" i="57" s="1"/>
  <c r="F20" i="78" a="1"/>
  <c r="F20" i="78" s="1"/>
  <c r="AE128" i="58"/>
  <c r="AA60" i="58"/>
  <c r="K60" i="58"/>
  <c r="AE60" i="58"/>
  <c r="R78" i="58" a="1"/>
  <c r="R78" i="58" s="1"/>
  <c r="R128" i="58" s="1"/>
  <c r="AC128" i="58"/>
  <c r="M128" i="58"/>
  <c r="M129" i="89"/>
  <c r="M137" i="89" s="1"/>
  <c r="Y133" i="89"/>
  <c r="AD128" i="58"/>
  <c r="M60" i="58"/>
  <c r="AI50" i="58"/>
  <c r="AD60" i="58"/>
  <c r="U78" i="58" a="1"/>
  <c r="U78" i="58" s="1"/>
  <c r="U79" i="58" s="1"/>
  <c r="S60" i="58"/>
  <c r="X60" i="58"/>
  <c r="S128" i="58"/>
  <c r="T60" i="58"/>
  <c r="O49" i="58"/>
  <c r="AE79" i="58"/>
  <c r="AI60" i="58"/>
  <c r="AJ60" i="58"/>
  <c r="AG78" i="58" a="1"/>
  <c r="AG78" i="58" s="1"/>
  <c r="AG79" i="58" s="1"/>
  <c r="E50" i="58"/>
  <c r="W50" i="58"/>
  <c r="AA50" i="58"/>
  <c r="AI49" i="58"/>
  <c r="F50" i="58"/>
  <c r="AH50" i="58"/>
  <c r="V60" i="58"/>
  <c r="Q60" i="58"/>
  <c r="N50" i="58"/>
  <c r="Z78" i="58" a="1"/>
  <c r="Z78" i="58" s="1"/>
  <c r="Z128" i="58" s="1"/>
  <c r="P60" i="58"/>
  <c r="AF60" i="58"/>
  <c r="N60" i="58"/>
  <c r="K50" i="58"/>
  <c r="Y60" i="58"/>
  <c r="M49" i="58"/>
  <c r="L60" i="58"/>
  <c r="AH60" i="58"/>
  <c r="X128" i="58"/>
  <c r="P128" i="58"/>
  <c r="Z50" i="58"/>
  <c r="AD50" i="58"/>
  <c r="AJ50" i="58"/>
  <c r="I50" i="58"/>
  <c r="M50" i="58"/>
  <c r="K49" i="58"/>
  <c r="O50" i="58"/>
  <c r="E49" i="58"/>
  <c r="Z49" i="58"/>
  <c r="AE49" i="58"/>
  <c r="R50" i="58"/>
  <c r="AA128" i="58"/>
  <c r="AH128" i="58"/>
  <c r="AI128" i="58"/>
  <c r="AJ128" i="58"/>
  <c r="AJ51" i="58"/>
  <c r="S49" i="58"/>
  <c r="M51" i="58"/>
  <c r="AB50" i="58"/>
  <c r="Z51" i="58"/>
  <c r="E117" i="58"/>
  <c r="AF128" i="58"/>
  <c r="AF79" i="58"/>
  <c r="AG51" i="58"/>
  <c r="J50" i="58"/>
  <c r="G128" i="58"/>
  <c r="F128" i="58"/>
  <c r="V51" i="58"/>
  <c r="H51" i="58"/>
  <c r="AH51" i="58"/>
  <c r="S50" i="58"/>
  <c r="AB51" i="58"/>
  <c r="L49" i="58"/>
  <c r="Y49" i="58"/>
  <c r="AG50" i="58"/>
  <c r="W51" i="58"/>
  <c r="T128" i="58"/>
  <c r="G51" i="58"/>
  <c r="U49" i="58"/>
  <c r="R51" i="58"/>
  <c r="U50" i="58"/>
  <c r="N128" i="58"/>
  <c r="S51" i="58"/>
  <c r="I49" i="58"/>
  <c r="L50" i="58"/>
  <c r="AF49" i="58"/>
  <c r="Y51" i="58"/>
  <c r="X49" i="58"/>
  <c r="J49" i="58"/>
  <c r="AC49" i="58"/>
  <c r="P49" i="58"/>
  <c r="AB128" i="58"/>
  <c r="W128" i="58"/>
  <c r="V128" i="58"/>
  <c r="U51" i="58"/>
  <c r="T49" i="58"/>
  <c r="L51" i="58"/>
  <c r="AF50" i="58"/>
  <c r="AG49" i="58"/>
  <c r="X50" i="58"/>
  <c r="AC50" i="58"/>
  <c r="P50" i="58"/>
  <c r="J128" i="58"/>
  <c r="Q51" i="58"/>
  <c r="I51" i="58"/>
  <c r="T50" i="58"/>
  <c r="F51" i="58"/>
  <c r="V50" i="58"/>
  <c r="AF51" i="58"/>
  <c r="Y50" i="58"/>
  <c r="X51" i="58"/>
  <c r="AD49" i="58"/>
  <c r="J51" i="58"/>
  <c r="AC51" i="58"/>
  <c r="P51" i="58"/>
  <c r="Q128" i="58"/>
  <c r="Q50" i="58"/>
  <c r="T51" i="58"/>
  <c r="H49" i="58"/>
  <c r="AD51" i="58"/>
  <c r="Y128" i="58"/>
  <c r="L128" i="58"/>
  <c r="AI51" i="58"/>
  <c r="K51" i="58"/>
  <c r="O51" i="58"/>
  <c r="V49" i="58"/>
  <c r="E51" i="58"/>
  <c r="AA51" i="58"/>
  <c r="N51" i="58"/>
  <c r="H50" i="58"/>
  <c r="F118" i="58" l="1"/>
  <c r="K98" i="58"/>
  <c r="G118" i="58"/>
  <c r="I118" i="58"/>
  <c r="AA108" i="58"/>
  <c r="F20" i="65" a="1"/>
  <c r="F20" i="65" s="1"/>
  <c r="D20" i="78" a="1"/>
  <c r="D20" i="78" s="1"/>
  <c r="F20" i="79" a="1"/>
  <c r="F20" i="79" s="1"/>
  <c r="D20" i="79" a="1"/>
  <c r="D20" i="79" s="1"/>
  <c r="R135" i="89"/>
  <c r="R139" i="89" s="1"/>
  <c r="S131" i="89"/>
  <c r="T138" i="89"/>
  <c r="O128" i="58"/>
  <c r="U134" i="89"/>
  <c r="U130" i="89"/>
  <c r="C81" i="57"/>
  <c r="C13" i="57" s="1"/>
  <c r="C14" i="57" s="1"/>
  <c r="C15" i="57" s="1"/>
  <c r="D20" i="65" a="1"/>
  <c r="D20" i="65" s="1"/>
  <c r="R79" i="58"/>
  <c r="AG128" i="58"/>
  <c r="U128" i="58"/>
  <c r="Z79" i="58"/>
  <c r="Z133" i="89"/>
  <c r="N129" i="89"/>
  <c r="N137" i="89" s="1"/>
  <c r="J118" i="58" l="1"/>
  <c r="AD118" i="58"/>
  <c r="AB108" i="58"/>
  <c r="S135" i="89"/>
  <c r="S139" i="89" s="1"/>
  <c r="T131" i="89"/>
  <c r="U138" i="89"/>
  <c r="V134" i="89"/>
  <c r="V130" i="89"/>
  <c r="C82" i="57"/>
  <c r="C83" i="57" s="1"/>
  <c r="AA133" i="89"/>
  <c r="O129" i="89"/>
  <c r="O137" i="89" s="1"/>
  <c r="C25" i="26"/>
  <c r="B27" i="26"/>
  <c r="U118" i="58" l="1"/>
  <c r="W118" i="58"/>
  <c r="AJ118" i="58"/>
  <c r="P118" i="58"/>
  <c r="R118" i="58"/>
  <c r="AH118" i="58"/>
  <c r="Y118" i="58"/>
  <c r="AG118" i="58"/>
  <c r="Q118" i="58"/>
  <c r="AA118" i="58"/>
  <c r="AF118" i="58"/>
  <c r="V118" i="58"/>
  <c r="AC118" i="58"/>
  <c r="S118" i="58"/>
  <c r="X118" i="58"/>
  <c r="AI118" i="58"/>
  <c r="Z118" i="58"/>
  <c r="AE118" i="58"/>
  <c r="K118" i="58"/>
  <c r="L118" i="58"/>
  <c r="M118" i="58"/>
  <c r="O118" i="58"/>
  <c r="AB118" i="58"/>
  <c r="T118" i="58"/>
  <c r="N118" i="58"/>
  <c r="AC108" i="58"/>
  <c r="T135" i="89"/>
  <c r="T139" i="89" s="1"/>
  <c r="U131" i="89"/>
  <c r="V138" i="89"/>
  <c r="W134" i="89"/>
  <c r="W130" i="89"/>
  <c r="P129" i="89"/>
  <c r="P137" i="89" s="1"/>
  <c r="AB133" i="89"/>
  <c r="C20" i="86"/>
  <c r="F99" i="86" s="1"/>
  <c r="C20" i="80"/>
  <c r="F99" i="80" s="1"/>
  <c r="C20" i="77"/>
  <c r="F99" i="77" s="1"/>
  <c r="C20" i="81"/>
  <c r="F99" i="81" s="1"/>
  <c r="C20" i="85"/>
  <c r="F99" i="85" s="1"/>
  <c r="C20" i="83"/>
  <c r="F99" i="83" s="1"/>
  <c r="C20" i="88"/>
  <c r="F99" i="88" s="1"/>
  <c r="C20" i="87"/>
  <c r="F99" i="87" s="1"/>
  <c r="C20" i="75"/>
  <c r="F99" i="75" s="1"/>
  <c r="C20" i="72"/>
  <c r="F99" i="72" s="1"/>
  <c r="C20" i="89"/>
  <c r="F99" i="89" s="1"/>
  <c r="C12" i="69"/>
  <c r="C20" i="71"/>
  <c r="F99" i="71" s="1"/>
  <c r="C20" i="82"/>
  <c r="F99" i="82" s="1"/>
  <c r="C20" i="73"/>
  <c r="F99" i="73" s="1"/>
  <c r="C20" i="84"/>
  <c r="F99" i="84" s="1"/>
  <c r="C20" i="76"/>
  <c r="F99" i="76" s="1"/>
  <c r="C20" i="74"/>
  <c r="F99" i="74" s="1"/>
  <c r="C20" i="70"/>
  <c r="F99" i="70" s="1"/>
  <c r="D20" i="85"/>
  <c r="F102" i="85" s="1"/>
  <c r="D20" i="83"/>
  <c r="F102" i="83" s="1"/>
  <c r="D20" i="89"/>
  <c r="F102" i="89" s="1"/>
  <c r="D20" i="84"/>
  <c r="F102" i="84" s="1"/>
  <c r="D20" i="82"/>
  <c r="F102" i="82" s="1"/>
  <c r="D20" i="86"/>
  <c r="F102" i="86" s="1"/>
  <c r="D20" i="80"/>
  <c r="F102" i="80" s="1"/>
  <c r="D20" i="77"/>
  <c r="F102" i="77" s="1"/>
  <c r="D20" i="87"/>
  <c r="F102" i="87" s="1"/>
  <c r="D20" i="88"/>
  <c r="F102" i="88" s="1"/>
  <c r="D20" i="71"/>
  <c r="F102" i="71" s="1"/>
  <c r="D20" i="73"/>
  <c r="F102" i="73" s="1"/>
  <c r="D20" i="76"/>
  <c r="F102" i="76" s="1"/>
  <c r="D20" i="81"/>
  <c r="F102" i="81" s="1"/>
  <c r="D20" i="74"/>
  <c r="F102" i="74" s="1"/>
  <c r="D20" i="70"/>
  <c r="F102" i="70" s="1"/>
  <c r="D12" i="69"/>
  <c r="D20" i="75"/>
  <c r="F102" i="75" s="1"/>
  <c r="D20" i="72"/>
  <c r="F102" i="72" s="1"/>
  <c r="E20" i="81"/>
  <c r="F105" i="81" s="1"/>
  <c r="E20" i="89"/>
  <c r="F105" i="89" s="1"/>
  <c r="E20" i="84"/>
  <c r="F105" i="84" s="1"/>
  <c r="E20" i="82"/>
  <c r="F105" i="82" s="1"/>
  <c r="E20" i="88"/>
  <c r="F105" i="88" s="1"/>
  <c r="E20" i="87"/>
  <c r="F105" i="87" s="1"/>
  <c r="E20" i="86"/>
  <c r="F105" i="86" s="1"/>
  <c r="E20" i="80"/>
  <c r="F105" i="80" s="1"/>
  <c r="E20" i="77"/>
  <c r="F105" i="77" s="1"/>
  <c r="E20" i="83"/>
  <c r="F105" i="83" s="1"/>
  <c r="E20" i="71"/>
  <c r="F105" i="71" s="1"/>
  <c r="E12" i="69"/>
  <c r="E20" i="73"/>
  <c r="F105" i="73" s="1"/>
  <c r="E20" i="85"/>
  <c r="F105" i="85" s="1"/>
  <c r="E20" i="76"/>
  <c r="F105" i="76" s="1"/>
  <c r="E20" i="74"/>
  <c r="F105" i="74" s="1"/>
  <c r="E20" i="70"/>
  <c r="F105" i="70" s="1"/>
  <c r="E20" i="75"/>
  <c r="F105" i="75" s="1"/>
  <c r="E20" i="72"/>
  <c r="F105" i="72" s="1"/>
  <c r="I63" i="26"/>
  <c r="E6" i="69"/>
  <c r="E14" i="67"/>
  <c r="E14" i="58"/>
  <c r="E20" i="67"/>
  <c r="F105" i="67" s="1"/>
  <c r="E20" i="58"/>
  <c r="F105" i="58" s="1"/>
  <c r="H105" i="58" s="1"/>
  <c r="O105" i="58" s="1"/>
  <c r="D20" i="67"/>
  <c r="F102" i="67" s="1"/>
  <c r="D20" i="58"/>
  <c r="F102" i="58" s="1"/>
  <c r="H102" i="58" s="1"/>
  <c r="O102" i="58" s="1"/>
  <c r="G63" i="26"/>
  <c r="D14" i="67"/>
  <c r="D6" i="69"/>
  <c r="D14" i="58"/>
  <c r="C20" i="67"/>
  <c r="F99" i="67" s="1"/>
  <c r="C20" i="58"/>
  <c r="F99" i="58" s="1"/>
  <c r="H99" i="58" s="1"/>
  <c r="O99" i="58" s="1"/>
  <c r="C33" i="67"/>
  <c r="C34" i="67"/>
  <c r="C33" i="70"/>
  <c r="C34" i="70"/>
  <c r="C33" i="71"/>
  <c r="C34" i="71"/>
  <c r="C33" i="72"/>
  <c r="C34" i="72"/>
  <c r="C33" i="73"/>
  <c r="C34" i="73"/>
  <c r="C33" i="74"/>
  <c r="C34" i="74"/>
  <c r="C33" i="75"/>
  <c r="C34" i="75"/>
  <c r="C33" i="76"/>
  <c r="C34" i="76"/>
  <c r="C33" i="77"/>
  <c r="C34" i="77"/>
  <c r="C33" i="80"/>
  <c r="C34" i="80"/>
  <c r="C33" i="81"/>
  <c r="C34" i="81"/>
  <c r="C33" i="82"/>
  <c r="C34" i="82"/>
  <c r="C33" i="83"/>
  <c r="C34" i="83"/>
  <c r="C33" i="84"/>
  <c r="C34" i="84"/>
  <c r="C33" i="85"/>
  <c r="C34" i="85"/>
  <c r="C33" i="86"/>
  <c r="C34" i="86"/>
  <c r="C33" i="87"/>
  <c r="C34" i="87"/>
  <c r="C33" i="88"/>
  <c r="C34" i="88"/>
  <c r="C32" i="67"/>
  <c r="C32" i="70"/>
  <c r="C32" i="71"/>
  <c r="C32" i="72"/>
  <c r="C32" i="73"/>
  <c r="C32" i="74"/>
  <c r="C32" i="75"/>
  <c r="C32" i="76"/>
  <c r="C32" i="77"/>
  <c r="C32" i="80"/>
  <c r="C32" i="81"/>
  <c r="C32" i="82"/>
  <c r="C32" i="83"/>
  <c r="C32" i="84"/>
  <c r="C32" i="85"/>
  <c r="C32" i="86"/>
  <c r="C32" i="87"/>
  <c r="C32" i="88"/>
  <c r="E71" i="72" l="1" a="1"/>
  <c r="E71" i="72" s="1"/>
  <c r="J71" i="72" a="1"/>
  <c r="J71" i="72" s="1"/>
  <c r="G71" i="72" a="1"/>
  <c r="G71" i="72" s="1"/>
  <c r="F71" i="72" a="1"/>
  <c r="F71" i="72" s="1"/>
  <c r="I71" i="72" a="1"/>
  <c r="I71" i="72" s="1"/>
  <c r="H71" i="72" a="1"/>
  <c r="H71" i="72" s="1"/>
  <c r="E63" i="86" a="1"/>
  <c r="E63" i="86" s="1"/>
  <c r="H63" i="86" a="1"/>
  <c r="H63" i="86" s="1"/>
  <c r="J63" i="86" a="1"/>
  <c r="J63" i="86" s="1"/>
  <c r="F63" i="86" a="1"/>
  <c r="F63" i="86" s="1"/>
  <c r="I63" i="86" a="1"/>
  <c r="I63" i="86" s="1"/>
  <c r="G63" i="86" a="1"/>
  <c r="G63" i="86" s="1"/>
  <c r="G59" i="88" a="1"/>
  <c r="G59" i="88" s="1"/>
  <c r="E59" i="88" a="1"/>
  <c r="E59" i="88" s="1"/>
  <c r="F59" i="88" a="1"/>
  <c r="F59" i="88" s="1"/>
  <c r="I59" i="88" a="1"/>
  <c r="I59" i="88" s="1"/>
  <c r="J59" i="88" a="1"/>
  <c r="J59" i="88" s="1"/>
  <c r="H59" i="88" a="1"/>
  <c r="H59" i="88" s="1"/>
  <c r="H59" i="80" a="1"/>
  <c r="H59" i="80" s="1"/>
  <c r="E59" i="80" a="1"/>
  <c r="E59" i="80" s="1"/>
  <c r="G59" i="80" a="1"/>
  <c r="G59" i="80" s="1"/>
  <c r="F59" i="80" a="1"/>
  <c r="F59" i="80" s="1"/>
  <c r="I59" i="80" a="1"/>
  <c r="I59" i="80" s="1"/>
  <c r="J59" i="80" a="1"/>
  <c r="J59" i="80" s="1"/>
  <c r="J59" i="70" a="1"/>
  <c r="J59" i="70" s="1"/>
  <c r="H59" i="70" a="1"/>
  <c r="H59" i="70" s="1"/>
  <c r="I59" i="70" a="1"/>
  <c r="I59" i="70" s="1"/>
  <c r="E59" i="70" a="1"/>
  <c r="E59" i="70" s="1"/>
  <c r="G59" i="70" a="1"/>
  <c r="G59" i="70" s="1"/>
  <c r="F59" i="70" a="1"/>
  <c r="F59" i="70" s="1"/>
  <c r="J71" i="85" a="1"/>
  <c r="J71" i="85" s="1"/>
  <c r="G71" i="85" a="1"/>
  <c r="G71" i="85" s="1"/>
  <c r="F71" i="85" a="1"/>
  <c r="F71" i="85" s="1"/>
  <c r="I71" i="85" a="1"/>
  <c r="I71" i="85" s="1"/>
  <c r="E71" i="85" a="1"/>
  <c r="E71" i="85" s="1"/>
  <c r="H71" i="85" a="1"/>
  <c r="H71" i="85" s="1"/>
  <c r="I71" i="81" a="1"/>
  <c r="I71" i="81" s="1"/>
  <c r="J71" i="81" a="1"/>
  <c r="J71" i="81" s="1"/>
  <c r="E71" i="81" a="1"/>
  <c r="E71" i="81" s="1"/>
  <c r="F71" i="81" a="1"/>
  <c r="F71" i="81" s="1"/>
  <c r="G71" i="81" a="1"/>
  <c r="G71" i="81" s="1"/>
  <c r="H71" i="81" a="1"/>
  <c r="H71" i="81" s="1"/>
  <c r="H71" i="75" a="1"/>
  <c r="H71" i="75" s="1"/>
  <c r="E71" i="75" a="1"/>
  <c r="E71" i="75" s="1"/>
  <c r="G71" i="75" a="1"/>
  <c r="G71" i="75" s="1"/>
  <c r="F71" i="75" a="1"/>
  <c r="F71" i="75" s="1"/>
  <c r="I71" i="75" a="1"/>
  <c r="I71" i="75" s="1"/>
  <c r="J71" i="75" a="1"/>
  <c r="J71" i="75" s="1"/>
  <c r="F71" i="71" a="1"/>
  <c r="F71" i="71" s="1"/>
  <c r="J71" i="71" a="1"/>
  <c r="J71" i="71" s="1"/>
  <c r="H71" i="71" a="1"/>
  <c r="H71" i="71" s="1"/>
  <c r="E71" i="71" a="1"/>
  <c r="E71" i="71" s="1"/>
  <c r="I71" i="71" a="1"/>
  <c r="I71" i="71" s="1"/>
  <c r="G71" i="71" a="1"/>
  <c r="G71" i="71" s="1"/>
  <c r="E71" i="82" a="1"/>
  <c r="E71" i="82" s="1"/>
  <c r="H71" i="82" a="1"/>
  <c r="H71" i="82" s="1"/>
  <c r="I71" i="82" a="1"/>
  <c r="I71" i="82" s="1"/>
  <c r="F71" i="82" a="1"/>
  <c r="F71" i="82" s="1"/>
  <c r="J71" i="82" a="1"/>
  <c r="J71" i="82" s="1"/>
  <c r="G71" i="82" a="1"/>
  <c r="G71" i="82" s="1"/>
  <c r="I63" i="72" a="1"/>
  <c r="I63" i="72" s="1"/>
  <c r="F63" i="72" a="1"/>
  <c r="F63" i="72" s="1"/>
  <c r="G63" i="72" a="1"/>
  <c r="G63" i="72" s="1"/>
  <c r="J63" i="72" a="1"/>
  <c r="J63" i="72" s="1"/>
  <c r="H63" i="72" a="1"/>
  <c r="H63" i="72" s="1"/>
  <c r="E63" i="72" a="1"/>
  <c r="E63" i="72" s="1"/>
  <c r="H59" i="87" a="1"/>
  <c r="H59" i="87" s="1"/>
  <c r="F59" i="87" a="1"/>
  <c r="F59" i="87" s="1"/>
  <c r="J59" i="87" a="1"/>
  <c r="J59" i="87" s="1"/>
  <c r="G59" i="87" a="1"/>
  <c r="G59" i="87" s="1"/>
  <c r="E59" i="87" a="1"/>
  <c r="E59" i="87" s="1"/>
  <c r="I59" i="87" a="1"/>
  <c r="I59" i="87" s="1"/>
  <c r="H59" i="77" a="1"/>
  <c r="H59" i="77" s="1"/>
  <c r="F59" i="77" a="1"/>
  <c r="F59" i="77" s="1"/>
  <c r="G59" i="77" a="1"/>
  <c r="G59" i="77" s="1"/>
  <c r="E59" i="77" a="1"/>
  <c r="E59" i="77" s="1"/>
  <c r="I59" i="77" a="1"/>
  <c r="I59" i="77" s="1"/>
  <c r="J59" i="77" a="1"/>
  <c r="J59" i="77" s="1"/>
  <c r="J59" i="67" a="1"/>
  <c r="J59" i="67" s="1"/>
  <c r="J61" i="67" s="1"/>
  <c r="I59" i="67" a="1"/>
  <c r="I59" i="67" s="1"/>
  <c r="F59" i="67" a="1"/>
  <c r="F59" i="67" s="1"/>
  <c r="G59" i="67" a="1"/>
  <c r="G59" i="67" s="1"/>
  <c r="H59" i="67" a="1"/>
  <c r="H59" i="67" s="1"/>
  <c r="E59" i="67" a="1"/>
  <c r="E59" i="67" s="1"/>
  <c r="E62" i="67" s="1"/>
  <c r="G63" i="85" a="1"/>
  <c r="G63" i="85" s="1"/>
  <c r="J63" i="85" a="1"/>
  <c r="J63" i="85" s="1"/>
  <c r="F63" i="85" a="1"/>
  <c r="F63" i="85" s="1"/>
  <c r="E63" i="85" a="1"/>
  <c r="E63" i="85" s="1"/>
  <c r="I63" i="85" a="1"/>
  <c r="I63" i="85" s="1"/>
  <c r="H63" i="85" a="1"/>
  <c r="H63" i="85" s="1"/>
  <c r="J63" i="81" a="1"/>
  <c r="J63" i="81" s="1"/>
  <c r="H63" i="81" a="1"/>
  <c r="H63" i="81" s="1"/>
  <c r="E63" i="81" a="1"/>
  <c r="E63" i="81" s="1"/>
  <c r="G63" i="81" a="1"/>
  <c r="G63" i="81" s="1"/>
  <c r="I63" i="81" a="1"/>
  <c r="I63" i="81" s="1"/>
  <c r="F63" i="81" a="1"/>
  <c r="F63" i="81" s="1"/>
  <c r="E63" i="75" a="1"/>
  <c r="E63" i="75" s="1"/>
  <c r="F63" i="75" a="1"/>
  <c r="F63" i="75" s="1"/>
  <c r="J63" i="75" a="1"/>
  <c r="J63" i="75" s="1"/>
  <c r="G63" i="75" a="1"/>
  <c r="G63" i="75" s="1"/>
  <c r="H63" i="75" a="1"/>
  <c r="H63" i="75" s="1"/>
  <c r="I63" i="75" a="1"/>
  <c r="I63" i="75" s="1"/>
  <c r="H63" i="71" a="1"/>
  <c r="H63" i="71" s="1"/>
  <c r="F63" i="71" a="1"/>
  <c r="F63" i="71" s="1"/>
  <c r="I63" i="71" a="1"/>
  <c r="I63" i="71" s="1"/>
  <c r="G63" i="71" a="1"/>
  <c r="G63" i="71" s="1"/>
  <c r="E63" i="71" a="1"/>
  <c r="E63" i="71" s="1"/>
  <c r="J63" i="71" a="1"/>
  <c r="J63" i="71" s="1"/>
  <c r="J59" i="82" a="1"/>
  <c r="J59" i="82" s="1"/>
  <c r="I59" i="82" a="1"/>
  <c r="I59" i="82" s="1"/>
  <c r="G59" i="82" a="1"/>
  <c r="G59" i="82" s="1"/>
  <c r="H59" i="82" a="1"/>
  <c r="H59" i="82" s="1"/>
  <c r="F59" i="82" a="1"/>
  <c r="F59" i="82" s="1"/>
  <c r="E59" i="82" a="1"/>
  <c r="E59" i="82" s="1"/>
  <c r="G63" i="82" a="1"/>
  <c r="G63" i="82" s="1"/>
  <c r="F63" i="82" a="1"/>
  <c r="F63" i="82" s="1"/>
  <c r="I63" i="82" a="1"/>
  <c r="I63" i="82" s="1"/>
  <c r="H63" i="82" a="1"/>
  <c r="H63" i="82" s="1"/>
  <c r="E63" i="82" a="1"/>
  <c r="E63" i="82" s="1"/>
  <c r="J63" i="82" a="1"/>
  <c r="J63" i="82" s="1"/>
  <c r="F71" i="74" a="1"/>
  <c r="F71" i="74" s="1"/>
  <c r="G71" i="74" a="1"/>
  <c r="G71" i="74" s="1"/>
  <c r="I71" i="74" a="1"/>
  <c r="I71" i="74" s="1"/>
  <c r="H71" i="74" a="1"/>
  <c r="H71" i="74" s="1"/>
  <c r="J71" i="74" a="1"/>
  <c r="J71" i="74" s="1"/>
  <c r="E71" i="74" a="1"/>
  <c r="E71" i="74" s="1"/>
  <c r="G71" i="70" a="1"/>
  <c r="G71" i="70" s="1"/>
  <c r="J71" i="70" a="1"/>
  <c r="J71" i="70" s="1"/>
  <c r="F71" i="70" a="1"/>
  <c r="F71" i="70" s="1"/>
  <c r="I71" i="70" a="1"/>
  <c r="I71" i="70" s="1"/>
  <c r="E71" i="70" a="1"/>
  <c r="E71" i="70" s="1"/>
  <c r="H71" i="70" a="1"/>
  <c r="H71" i="70" s="1"/>
  <c r="H59" i="72" a="1"/>
  <c r="H59" i="72" s="1"/>
  <c r="G59" i="72" a="1"/>
  <c r="G59" i="72" s="1"/>
  <c r="F59" i="72" a="1"/>
  <c r="F59" i="72" s="1"/>
  <c r="I59" i="72" a="1"/>
  <c r="I59" i="72" s="1"/>
  <c r="J59" i="72" a="1"/>
  <c r="J59" i="72" s="1"/>
  <c r="E59" i="72" a="1"/>
  <c r="E59" i="72" s="1"/>
  <c r="I59" i="86" a="1"/>
  <c r="I59" i="86" s="1"/>
  <c r="H59" i="86" a="1"/>
  <c r="H59" i="86" s="1"/>
  <c r="F59" i="86" a="1"/>
  <c r="F59" i="86" s="1"/>
  <c r="G59" i="86" a="1"/>
  <c r="G59" i="86" s="1"/>
  <c r="E59" i="86" a="1"/>
  <c r="E59" i="86" s="1"/>
  <c r="J59" i="86" a="1"/>
  <c r="J59" i="86" s="1"/>
  <c r="H59" i="76" a="1"/>
  <c r="H59" i="76" s="1"/>
  <c r="G59" i="76" a="1"/>
  <c r="G59" i="76" s="1"/>
  <c r="E59" i="76" a="1"/>
  <c r="E59" i="76" s="1"/>
  <c r="J59" i="76" a="1"/>
  <c r="J59" i="76" s="1"/>
  <c r="F59" i="76" a="1"/>
  <c r="F59" i="76" s="1"/>
  <c r="I59" i="76" a="1"/>
  <c r="I59" i="76" s="1"/>
  <c r="F71" i="88" a="1"/>
  <c r="F71" i="88" s="1"/>
  <c r="G71" i="88" a="1"/>
  <c r="G71" i="88" s="1"/>
  <c r="I71" i="88" a="1"/>
  <c r="I71" i="88" s="1"/>
  <c r="E71" i="88" a="1"/>
  <c r="E71" i="88" s="1"/>
  <c r="H71" i="88" a="1"/>
  <c r="H71" i="88" s="1"/>
  <c r="J71" i="88" a="1"/>
  <c r="J71" i="88" s="1"/>
  <c r="I71" i="84" a="1"/>
  <c r="I71" i="84" s="1"/>
  <c r="G71" i="84" a="1"/>
  <c r="G71" i="84" s="1"/>
  <c r="J71" i="84" a="1"/>
  <c r="J71" i="84" s="1"/>
  <c r="F71" i="84" a="1"/>
  <c r="F71" i="84" s="1"/>
  <c r="H71" i="84" a="1"/>
  <c r="H71" i="84" s="1"/>
  <c r="E71" i="84" a="1"/>
  <c r="E71" i="84" s="1"/>
  <c r="G59" i="75" a="1"/>
  <c r="G59" i="75" s="1"/>
  <c r="H59" i="75" a="1"/>
  <c r="H59" i="75" s="1"/>
  <c r="F59" i="75" a="1"/>
  <c r="F59" i="75" s="1"/>
  <c r="I59" i="75" a="1"/>
  <c r="I59" i="75" s="1"/>
  <c r="E59" i="75" a="1"/>
  <c r="E59" i="75" s="1"/>
  <c r="J59" i="75" a="1"/>
  <c r="J59" i="75" s="1"/>
  <c r="I63" i="88" a="1"/>
  <c r="I63" i="88" s="1"/>
  <c r="F63" i="88" a="1"/>
  <c r="F63" i="88" s="1"/>
  <c r="J63" i="88" a="1"/>
  <c r="J63" i="88" s="1"/>
  <c r="H63" i="88" a="1"/>
  <c r="H63" i="88" s="1"/>
  <c r="G63" i="88" a="1"/>
  <c r="G63" i="88" s="1"/>
  <c r="E63" i="88" a="1"/>
  <c r="E63" i="88" s="1"/>
  <c r="F63" i="84" a="1"/>
  <c r="F63" i="84" s="1"/>
  <c r="J63" i="84" a="1"/>
  <c r="J63" i="84" s="1"/>
  <c r="G63" i="84" a="1"/>
  <c r="G63" i="84" s="1"/>
  <c r="E63" i="84" a="1"/>
  <c r="E63" i="84" s="1"/>
  <c r="I63" i="84" a="1"/>
  <c r="I63" i="84" s="1"/>
  <c r="H63" i="84" a="1"/>
  <c r="H63" i="84" s="1"/>
  <c r="E63" i="74" a="1"/>
  <c r="E63" i="74" s="1"/>
  <c r="F63" i="74" a="1"/>
  <c r="F63" i="74" s="1"/>
  <c r="G63" i="74" a="1"/>
  <c r="G63" i="74" s="1"/>
  <c r="I63" i="74" a="1"/>
  <c r="I63" i="74" s="1"/>
  <c r="J63" i="74" a="1"/>
  <c r="J63" i="74" s="1"/>
  <c r="H63" i="74" a="1"/>
  <c r="H63" i="74" s="1"/>
  <c r="F63" i="70" a="1"/>
  <c r="F63" i="70" s="1"/>
  <c r="H63" i="70" a="1"/>
  <c r="H63" i="70" s="1"/>
  <c r="E63" i="70" a="1"/>
  <c r="E63" i="70" s="1"/>
  <c r="I63" i="70" a="1"/>
  <c r="I63" i="70" s="1"/>
  <c r="G63" i="70" a="1"/>
  <c r="G63" i="70" s="1"/>
  <c r="J63" i="70" a="1"/>
  <c r="J63" i="70" s="1"/>
  <c r="G71" i="76" a="1"/>
  <c r="G71" i="76" s="1"/>
  <c r="H71" i="76" a="1"/>
  <c r="H71" i="76" s="1"/>
  <c r="I71" i="76" a="1"/>
  <c r="I71" i="76" s="1"/>
  <c r="J71" i="76" a="1"/>
  <c r="J71" i="76" s="1"/>
  <c r="F71" i="76" a="1"/>
  <c r="F71" i="76" s="1"/>
  <c r="E71" i="76" a="1"/>
  <c r="E71" i="76" s="1"/>
  <c r="E59" i="71" a="1"/>
  <c r="E59" i="71" s="1"/>
  <c r="F59" i="71" a="1"/>
  <c r="F59" i="71" s="1"/>
  <c r="J59" i="71" a="1"/>
  <c r="J59" i="71" s="1"/>
  <c r="H59" i="71" a="1"/>
  <c r="H59" i="71" s="1"/>
  <c r="G59" i="71" a="1"/>
  <c r="G59" i="71" s="1"/>
  <c r="I59" i="71" a="1"/>
  <c r="I59" i="71" s="1"/>
  <c r="H63" i="76" a="1"/>
  <c r="H63" i="76" s="1"/>
  <c r="E63" i="76" a="1"/>
  <c r="E63" i="76" s="1"/>
  <c r="F63" i="76" a="1"/>
  <c r="F63" i="76" s="1"/>
  <c r="J63" i="76" a="1"/>
  <c r="J63" i="76" s="1"/>
  <c r="G63" i="76" a="1"/>
  <c r="G63" i="76" s="1"/>
  <c r="I63" i="76" a="1"/>
  <c r="I63" i="76" s="1"/>
  <c r="H71" i="80" a="1"/>
  <c r="H71" i="80" s="1"/>
  <c r="G71" i="80" a="1"/>
  <c r="G71" i="80" s="1"/>
  <c r="J71" i="80" a="1"/>
  <c r="J71" i="80" s="1"/>
  <c r="F71" i="80" a="1"/>
  <c r="F71" i="80" s="1"/>
  <c r="I71" i="80" a="1"/>
  <c r="I71" i="80" s="1"/>
  <c r="E71" i="80" a="1"/>
  <c r="E71" i="80" s="1"/>
  <c r="E59" i="85" a="1"/>
  <c r="E59" i="85" s="1"/>
  <c r="H59" i="85" a="1"/>
  <c r="H59" i="85" s="1"/>
  <c r="F59" i="85" a="1"/>
  <c r="F59" i="85" s="1"/>
  <c r="G59" i="85" a="1"/>
  <c r="G59" i="85" s="1"/>
  <c r="I59" i="85" a="1"/>
  <c r="I59" i="85" s="1"/>
  <c r="J59" i="85" a="1"/>
  <c r="J59" i="85" s="1"/>
  <c r="E63" i="80" a="1"/>
  <c r="E63" i="80" s="1"/>
  <c r="I63" i="80" a="1"/>
  <c r="I63" i="80" s="1"/>
  <c r="G63" i="80" a="1"/>
  <c r="G63" i="80" s="1"/>
  <c r="H63" i="80" a="1"/>
  <c r="H63" i="80" s="1"/>
  <c r="F63" i="80" a="1"/>
  <c r="F63" i="80" s="1"/>
  <c r="J63" i="80" a="1"/>
  <c r="J63" i="80" s="1"/>
  <c r="J59" i="84" a="1"/>
  <c r="J59" i="84" s="1"/>
  <c r="G59" i="84" a="1"/>
  <c r="G59" i="84" s="1"/>
  <c r="I59" i="84" a="1"/>
  <c r="I59" i="84" s="1"/>
  <c r="F59" i="84" a="1"/>
  <c r="F59" i="84" s="1"/>
  <c r="H59" i="84" a="1"/>
  <c r="H59" i="84" s="1"/>
  <c r="E59" i="84" a="1"/>
  <c r="E59" i="84" s="1"/>
  <c r="J59" i="74" a="1"/>
  <c r="J59" i="74" s="1"/>
  <c r="G59" i="74" a="1"/>
  <c r="G59" i="74" s="1"/>
  <c r="H59" i="74" a="1"/>
  <c r="H59" i="74" s="1"/>
  <c r="E59" i="74" a="1"/>
  <c r="E59" i="74" s="1"/>
  <c r="I59" i="74" a="1"/>
  <c r="I59" i="74" s="1"/>
  <c r="F59" i="74" a="1"/>
  <c r="F59" i="74" s="1"/>
  <c r="E71" i="87" a="1"/>
  <c r="E71" i="87" s="1"/>
  <c r="G71" i="87" a="1"/>
  <c r="G71" i="87" s="1"/>
  <c r="I71" i="87" a="1"/>
  <c r="I71" i="87" s="1"/>
  <c r="F71" i="87" a="1"/>
  <c r="F71" i="87" s="1"/>
  <c r="H71" i="87" a="1"/>
  <c r="H71" i="87" s="1"/>
  <c r="J71" i="87" a="1"/>
  <c r="J71" i="87" s="1"/>
  <c r="G71" i="83" a="1"/>
  <c r="G71" i="83" s="1"/>
  <c r="F71" i="83" a="1"/>
  <c r="F71" i="83" s="1"/>
  <c r="H71" i="83" a="1"/>
  <c r="H71" i="83" s="1"/>
  <c r="E71" i="83" a="1"/>
  <c r="E71" i="83" s="1"/>
  <c r="J71" i="83" a="1"/>
  <c r="J71" i="83" s="1"/>
  <c r="I71" i="83" a="1"/>
  <c r="I71" i="83" s="1"/>
  <c r="H71" i="77" a="1"/>
  <c r="H71" i="77" s="1"/>
  <c r="E71" i="77" a="1"/>
  <c r="E71" i="77" s="1"/>
  <c r="F71" i="77" a="1"/>
  <c r="F71" i="77" s="1"/>
  <c r="I71" i="77" a="1"/>
  <c r="I71" i="77" s="1"/>
  <c r="J71" i="77" a="1"/>
  <c r="J71" i="77" s="1"/>
  <c r="G71" i="77" a="1"/>
  <c r="G71" i="77" s="1"/>
  <c r="I71" i="73" a="1"/>
  <c r="I71" i="73" s="1"/>
  <c r="G71" i="73" a="1"/>
  <c r="G71" i="73" s="1"/>
  <c r="H71" i="73" a="1"/>
  <c r="H71" i="73" s="1"/>
  <c r="J71" i="73" a="1"/>
  <c r="J71" i="73" s="1"/>
  <c r="E71" i="73" a="1"/>
  <c r="E71" i="73" s="1"/>
  <c r="F71" i="73" a="1"/>
  <c r="F71" i="73" s="1"/>
  <c r="J71" i="67" a="1"/>
  <c r="J71" i="67" s="1"/>
  <c r="F71" i="67" a="1"/>
  <c r="F71" i="67" s="1"/>
  <c r="I71" i="67" a="1"/>
  <c r="I71" i="67" s="1"/>
  <c r="E71" i="67" a="1"/>
  <c r="E71" i="67" s="1"/>
  <c r="E74" i="67" s="1"/>
  <c r="H71" i="67" a="1"/>
  <c r="H71" i="67" s="1"/>
  <c r="G71" i="67" a="1"/>
  <c r="G71" i="67" s="1"/>
  <c r="G71" i="86" a="1"/>
  <c r="G71" i="86" s="1"/>
  <c r="H71" i="86" a="1"/>
  <c r="H71" i="86" s="1"/>
  <c r="J71" i="86" a="1"/>
  <c r="J71" i="86" s="1"/>
  <c r="I71" i="86" a="1"/>
  <c r="I71" i="86" s="1"/>
  <c r="F71" i="86" a="1"/>
  <c r="F71" i="86" s="1"/>
  <c r="E71" i="86" a="1"/>
  <c r="E71" i="86" s="1"/>
  <c r="G59" i="81" a="1"/>
  <c r="G59" i="81" s="1"/>
  <c r="J59" i="81" a="1"/>
  <c r="J59" i="81" s="1"/>
  <c r="H59" i="81" a="1"/>
  <c r="H59" i="81" s="1"/>
  <c r="F59" i="81" a="1"/>
  <c r="F59" i="81" s="1"/>
  <c r="E59" i="81" a="1"/>
  <c r="E59" i="81" s="1"/>
  <c r="I59" i="81" a="1"/>
  <c r="I59" i="81" s="1"/>
  <c r="G59" i="83" a="1"/>
  <c r="G59" i="83" s="1"/>
  <c r="F59" i="83" a="1"/>
  <c r="F59" i="83" s="1"/>
  <c r="E59" i="83" a="1"/>
  <c r="E59" i="83" s="1"/>
  <c r="J59" i="83" a="1"/>
  <c r="J59" i="83" s="1"/>
  <c r="H59" i="83" a="1"/>
  <c r="H59" i="83" s="1"/>
  <c r="I59" i="83" a="1"/>
  <c r="I59" i="83" s="1"/>
  <c r="I59" i="73" a="1"/>
  <c r="I59" i="73" s="1"/>
  <c r="H59" i="73" a="1"/>
  <c r="H59" i="73" s="1"/>
  <c r="G59" i="73" a="1"/>
  <c r="G59" i="73" s="1"/>
  <c r="F59" i="73" a="1"/>
  <c r="F59" i="73" s="1"/>
  <c r="J59" i="73" a="1"/>
  <c r="J59" i="73" s="1"/>
  <c r="E59" i="73" a="1"/>
  <c r="E59" i="73" s="1"/>
  <c r="H63" i="87" a="1"/>
  <c r="H63" i="87" s="1"/>
  <c r="J63" i="87" a="1"/>
  <c r="J63" i="87" s="1"/>
  <c r="G63" i="87" a="1"/>
  <c r="G63" i="87" s="1"/>
  <c r="F63" i="87" a="1"/>
  <c r="F63" i="87" s="1"/>
  <c r="I63" i="87" a="1"/>
  <c r="I63" i="87" s="1"/>
  <c r="E63" i="87" a="1"/>
  <c r="E63" i="87" s="1"/>
  <c r="F63" i="83" a="1"/>
  <c r="F63" i="83" s="1"/>
  <c r="J63" i="83" a="1"/>
  <c r="J63" i="83" s="1"/>
  <c r="G63" i="83" a="1"/>
  <c r="G63" i="83" s="1"/>
  <c r="H63" i="83" a="1"/>
  <c r="H63" i="83" s="1"/>
  <c r="I63" i="83" a="1"/>
  <c r="I63" i="83" s="1"/>
  <c r="E63" i="83" a="1"/>
  <c r="E63" i="83" s="1"/>
  <c r="E63" i="77" a="1"/>
  <c r="E63" i="77" s="1"/>
  <c r="H63" i="77" a="1"/>
  <c r="H63" i="77" s="1"/>
  <c r="G63" i="77" a="1"/>
  <c r="G63" i="77" s="1"/>
  <c r="F63" i="77" a="1"/>
  <c r="F63" i="77" s="1"/>
  <c r="J63" i="77" a="1"/>
  <c r="J63" i="77" s="1"/>
  <c r="I63" i="77" a="1"/>
  <c r="I63" i="77" s="1"/>
  <c r="I63" i="73" a="1"/>
  <c r="I63" i="73" s="1"/>
  <c r="F63" i="73" a="1"/>
  <c r="F63" i="73" s="1"/>
  <c r="J63" i="73" a="1"/>
  <c r="J63" i="73" s="1"/>
  <c r="E63" i="73" a="1"/>
  <c r="E63" i="73" s="1"/>
  <c r="G63" i="73" a="1"/>
  <c r="G63" i="73" s="1"/>
  <c r="H63" i="73" a="1"/>
  <c r="H63" i="73" s="1"/>
  <c r="J63" i="67" a="1"/>
  <c r="J63" i="67" s="1"/>
  <c r="J82" i="67" s="1" a="1"/>
  <c r="J82" i="67" s="1"/>
  <c r="J85" i="67" s="1"/>
  <c r="H63" i="67" a="1"/>
  <c r="H63" i="67" s="1"/>
  <c r="H66" i="67" s="1"/>
  <c r="F63" i="67" a="1"/>
  <c r="F63" i="67" s="1"/>
  <c r="G63" i="67" a="1"/>
  <c r="G63" i="67" s="1"/>
  <c r="E63" i="67" a="1"/>
  <c r="E63" i="67" s="1"/>
  <c r="I63" i="67" a="1"/>
  <c r="I63" i="67" s="1"/>
  <c r="I66" i="67" s="1"/>
  <c r="G102" i="73"/>
  <c r="H102" i="73"/>
  <c r="O102" i="73" s="1"/>
  <c r="G102" i="84"/>
  <c r="H102" i="84"/>
  <c r="O102" i="84" s="1"/>
  <c r="G99" i="73"/>
  <c r="K99" i="73" s="1"/>
  <c r="H99" i="73"/>
  <c r="O99" i="73" s="1"/>
  <c r="G99" i="88"/>
  <c r="L99" i="88" s="1"/>
  <c r="H99" i="88"/>
  <c r="O99" i="88" s="1"/>
  <c r="L124" i="58"/>
  <c r="H124" i="58"/>
  <c r="K124" i="58"/>
  <c r="J124" i="58"/>
  <c r="E124" i="58"/>
  <c r="I124" i="58"/>
  <c r="N124" i="58"/>
  <c r="F124" i="58"/>
  <c r="M124" i="58"/>
  <c r="G124" i="58"/>
  <c r="O124" i="58"/>
  <c r="G102" i="72"/>
  <c r="K102" i="72" s="1"/>
  <c r="H102" i="72"/>
  <c r="O102" i="72" s="1"/>
  <c r="G102" i="71"/>
  <c r="K102" i="71" s="1"/>
  <c r="H102" i="71"/>
  <c r="O102" i="71" s="1"/>
  <c r="G102" i="89"/>
  <c r="L102" i="89" s="1"/>
  <c r="H102" i="89"/>
  <c r="O102" i="89" s="1"/>
  <c r="G99" i="82"/>
  <c r="H99" i="82"/>
  <c r="O99" i="82" s="1"/>
  <c r="G99" i="83"/>
  <c r="H99" i="83"/>
  <c r="O99" i="83" s="1"/>
  <c r="G105" i="87"/>
  <c r="L105" i="87" s="1"/>
  <c r="H105" i="87"/>
  <c r="O105" i="87" s="1"/>
  <c r="G102" i="87"/>
  <c r="L102" i="87" s="1"/>
  <c r="H102" i="87"/>
  <c r="O102" i="87" s="1"/>
  <c r="G102" i="85"/>
  <c r="H102" i="85"/>
  <c r="O102" i="85" s="1"/>
  <c r="G99" i="81"/>
  <c r="H99" i="81"/>
  <c r="O99" i="81" s="1"/>
  <c r="G102" i="88"/>
  <c r="K102" i="88" s="1"/>
  <c r="H102" i="88"/>
  <c r="O102" i="88" s="1"/>
  <c r="G105" i="73"/>
  <c r="K105" i="73" s="1"/>
  <c r="H105" i="73"/>
  <c r="O105" i="73" s="1"/>
  <c r="G102" i="77"/>
  <c r="H102" i="77"/>
  <c r="O102" i="77" s="1"/>
  <c r="G99" i="70"/>
  <c r="H99" i="70"/>
  <c r="O99" i="70" s="1"/>
  <c r="G99" i="89"/>
  <c r="K99" i="89" s="1"/>
  <c r="H99" i="89"/>
  <c r="O99" i="89" s="1"/>
  <c r="G99" i="77"/>
  <c r="L99" i="77" s="1"/>
  <c r="M99" i="77" s="1"/>
  <c r="H99" i="77"/>
  <c r="O99" i="77" s="1"/>
  <c r="G105" i="88"/>
  <c r="L105" i="88" s="1"/>
  <c r="M105" i="88" s="1"/>
  <c r="H105" i="88"/>
  <c r="O105" i="88" s="1"/>
  <c r="G105" i="82"/>
  <c r="L105" i="82" s="1"/>
  <c r="M105" i="82" s="1"/>
  <c r="H105" i="82"/>
  <c r="O105" i="82" s="1"/>
  <c r="G102" i="74"/>
  <c r="L102" i="74" s="1"/>
  <c r="H102" i="74"/>
  <c r="O102" i="74" s="1"/>
  <c r="G102" i="80"/>
  <c r="K102" i="80" s="1"/>
  <c r="H102" i="80"/>
  <c r="O102" i="80" s="1"/>
  <c r="G99" i="74"/>
  <c r="K99" i="74" s="1"/>
  <c r="H99" i="74"/>
  <c r="O99" i="74" s="1"/>
  <c r="G99" i="72"/>
  <c r="K99" i="72" s="1"/>
  <c r="H99" i="72"/>
  <c r="O99" i="72" s="1"/>
  <c r="G99" i="80"/>
  <c r="L99" i="80" s="1"/>
  <c r="H99" i="80"/>
  <c r="O99" i="80" s="1"/>
  <c r="G105" i="70"/>
  <c r="L105" i="70" s="1"/>
  <c r="M105" i="70" s="1"/>
  <c r="H105" i="70"/>
  <c r="O105" i="70" s="1"/>
  <c r="G105" i="81"/>
  <c r="L105" i="81" s="1"/>
  <c r="H105" i="81"/>
  <c r="O105" i="81" s="1"/>
  <c r="G99" i="67"/>
  <c r="K99" i="67" s="1"/>
  <c r="H99" i="67"/>
  <c r="O99" i="67" s="1"/>
  <c r="G105" i="74"/>
  <c r="K105" i="74" s="1"/>
  <c r="H105" i="74"/>
  <c r="O105" i="74" s="1"/>
  <c r="G105" i="80"/>
  <c r="K105" i="80" s="1"/>
  <c r="H105" i="80"/>
  <c r="O105" i="80" s="1"/>
  <c r="G105" i="76"/>
  <c r="K105" i="76" s="1"/>
  <c r="H105" i="76"/>
  <c r="O105" i="76" s="1"/>
  <c r="G102" i="75"/>
  <c r="K102" i="75" s="1"/>
  <c r="H102" i="75"/>
  <c r="O102" i="75" s="1"/>
  <c r="G102" i="83"/>
  <c r="K102" i="83" s="1"/>
  <c r="H102" i="83"/>
  <c r="O102" i="83" s="1"/>
  <c r="G99" i="85"/>
  <c r="L99" i="85" s="1"/>
  <c r="M99" i="85" s="1"/>
  <c r="H99" i="85"/>
  <c r="O99" i="85" s="1"/>
  <c r="G105" i="85"/>
  <c r="L105" i="85" s="1"/>
  <c r="H105" i="85"/>
  <c r="O105" i="85" s="1"/>
  <c r="G102" i="70"/>
  <c r="L102" i="70" s="1"/>
  <c r="M102" i="70" s="1"/>
  <c r="H102" i="70"/>
  <c r="O102" i="70" s="1"/>
  <c r="O123" i="58"/>
  <c r="J123" i="58"/>
  <c r="K123" i="58"/>
  <c r="I123" i="58"/>
  <c r="E123" i="58"/>
  <c r="H123" i="58"/>
  <c r="M123" i="58"/>
  <c r="G123" i="58"/>
  <c r="F123" i="58"/>
  <c r="N123" i="58"/>
  <c r="L123" i="58"/>
  <c r="G105" i="72"/>
  <c r="L105" i="72" s="1"/>
  <c r="M105" i="72" s="1"/>
  <c r="H105" i="72"/>
  <c r="O105" i="72" s="1"/>
  <c r="G105" i="71"/>
  <c r="H105" i="71"/>
  <c r="O105" i="71" s="1"/>
  <c r="G105" i="84"/>
  <c r="L105" i="84" s="1"/>
  <c r="H105" i="84"/>
  <c r="O105" i="84" s="1"/>
  <c r="G102" i="81"/>
  <c r="K102" i="81" s="1"/>
  <c r="H102" i="81"/>
  <c r="O102" i="81" s="1"/>
  <c r="G102" i="86"/>
  <c r="H102" i="86"/>
  <c r="O102" i="86" s="1"/>
  <c r="G99" i="76"/>
  <c r="K99" i="76" s="1"/>
  <c r="H99" i="76"/>
  <c r="O99" i="76" s="1"/>
  <c r="G99" i="75"/>
  <c r="K99" i="75" s="1"/>
  <c r="H99" i="75"/>
  <c r="O99" i="75" s="1"/>
  <c r="G99" i="86"/>
  <c r="L99" i="86" s="1"/>
  <c r="H99" i="86"/>
  <c r="O99" i="86" s="1"/>
  <c r="M122" i="58"/>
  <c r="L122" i="58"/>
  <c r="K122" i="58"/>
  <c r="I122" i="58"/>
  <c r="H122" i="58"/>
  <c r="J122" i="58"/>
  <c r="O122" i="58"/>
  <c r="N122" i="58"/>
  <c r="G122" i="58"/>
  <c r="E122" i="58"/>
  <c r="F122" i="58"/>
  <c r="G105" i="77"/>
  <c r="L105" i="77" s="1"/>
  <c r="H105" i="77"/>
  <c r="O105" i="77" s="1"/>
  <c r="G105" i="67"/>
  <c r="L105" i="67" s="1"/>
  <c r="H105" i="67"/>
  <c r="O105" i="67" s="1"/>
  <c r="G105" i="86"/>
  <c r="K105" i="86" s="1"/>
  <c r="H105" i="86"/>
  <c r="O105" i="86" s="1"/>
  <c r="G99" i="71"/>
  <c r="L99" i="71" s="1"/>
  <c r="M99" i="71" s="1"/>
  <c r="H99" i="71"/>
  <c r="O99" i="71" s="1"/>
  <c r="G102" i="67"/>
  <c r="K102" i="67" s="1"/>
  <c r="H102" i="67"/>
  <c r="O102" i="67" s="1"/>
  <c r="G105" i="75"/>
  <c r="L105" i="75" s="1"/>
  <c r="H105" i="75"/>
  <c r="O105" i="75" s="1"/>
  <c r="G105" i="83"/>
  <c r="L105" i="83" s="1"/>
  <c r="M105" i="83" s="1"/>
  <c r="H105" i="83"/>
  <c r="O105" i="83" s="1"/>
  <c r="G105" i="89"/>
  <c r="L105" i="89" s="1"/>
  <c r="H105" i="89"/>
  <c r="O105" i="89" s="1"/>
  <c r="G102" i="76"/>
  <c r="L102" i="76" s="1"/>
  <c r="M102" i="76" s="1"/>
  <c r="H102" i="76"/>
  <c r="O102" i="76" s="1"/>
  <c r="G102" i="82"/>
  <c r="K102" i="82" s="1"/>
  <c r="H102" i="82"/>
  <c r="O102" i="82" s="1"/>
  <c r="G99" i="84"/>
  <c r="L99" i="84" s="1"/>
  <c r="M99" i="84" s="1"/>
  <c r="H99" i="84"/>
  <c r="O99" i="84" s="1"/>
  <c r="G99" i="87"/>
  <c r="L99" i="87" s="1"/>
  <c r="H99" i="87"/>
  <c r="O99" i="87" s="1"/>
  <c r="L102" i="67"/>
  <c r="K105" i="81"/>
  <c r="K102" i="73"/>
  <c r="L102" i="73"/>
  <c r="M102" i="73" s="1"/>
  <c r="L102" i="84"/>
  <c r="M102" i="84" s="1"/>
  <c r="K102" i="84"/>
  <c r="L99" i="67"/>
  <c r="M99" i="67" s="1"/>
  <c r="L99" i="82"/>
  <c r="M99" i="82" s="1"/>
  <c r="K99" i="82"/>
  <c r="L99" i="83"/>
  <c r="M99" i="83" s="1"/>
  <c r="K99" i="83"/>
  <c r="F103" i="67"/>
  <c r="F104" i="67"/>
  <c r="L102" i="85"/>
  <c r="M102" i="85" s="1"/>
  <c r="K102" i="85"/>
  <c r="K99" i="81"/>
  <c r="L99" i="81"/>
  <c r="L105" i="76"/>
  <c r="M105" i="76" s="1"/>
  <c r="L102" i="75"/>
  <c r="M102" i="75" s="1"/>
  <c r="F100" i="67"/>
  <c r="F101" i="67"/>
  <c r="K105" i="88"/>
  <c r="K102" i="77"/>
  <c r="L102" i="77"/>
  <c r="M102" i="77" s="1"/>
  <c r="L99" i="70"/>
  <c r="K99" i="70"/>
  <c r="L99" i="89"/>
  <c r="K99" i="71"/>
  <c r="K105" i="82"/>
  <c r="K102" i="74"/>
  <c r="L99" i="74"/>
  <c r="M99" i="74" s="1"/>
  <c r="L99" i="72"/>
  <c r="M99" i="72" s="1"/>
  <c r="K99" i="80"/>
  <c r="K105" i="72"/>
  <c r="L105" i="71"/>
  <c r="K105" i="71"/>
  <c r="L102" i="81"/>
  <c r="L102" i="86"/>
  <c r="M102" i="86" s="1"/>
  <c r="K102" i="86"/>
  <c r="L99" i="76"/>
  <c r="K102" i="76"/>
  <c r="K99" i="87"/>
  <c r="AD108" i="58"/>
  <c r="U135" i="89"/>
  <c r="U139" i="89" s="1"/>
  <c r="V131" i="89"/>
  <c r="W138" i="89"/>
  <c r="X134" i="89"/>
  <c r="X130" i="89"/>
  <c r="J90" i="67" a="1"/>
  <c r="J90" i="67" s="1"/>
  <c r="J91" i="67" s="1"/>
  <c r="J72" i="67"/>
  <c r="J140" i="67"/>
  <c r="AC133" i="89"/>
  <c r="Q129" i="89"/>
  <c r="Q137" i="89" s="1"/>
  <c r="P71" i="87" a="1"/>
  <c r="P71" i="87" s="1"/>
  <c r="M71" i="87" a="1"/>
  <c r="M71" i="87" s="1"/>
  <c r="K71" i="87" a="1"/>
  <c r="K71" i="87" s="1"/>
  <c r="O71" i="87" a="1"/>
  <c r="O71" i="87" s="1"/>
  <c r="U71" i="87" a="1"/>
  <c r="U71" i="87" s="1"/>
  <c r="Q71" i="87" a="1"/>
  <c r="Q71" i="87" s="1"/>
  <c r="AJ71" i="87" a="1"/>
  <c r="AJ71" i="87" s="1"/>
  <c r="N71" i="87" a="1"/>
  <c r="N71" i="87" s="1"/>
  <c r="AC71" i="87" a="1"/>
  <c r="AC71" i="87" s="1"/>
  <c r="AA71" i="87" a="1"/>
  <c r="AA71" i="87" s="1"/>
  <c r="AF71" i="87" a="1"/>
  <c r="AF71" i="87" s="1"/>
  <c r="AE71" i="87" a="1"/>
  <c r="AE71" i="87" s="1"/>
  <c r="AI71" i="87" a="1"/>
  <c r="AI71" i="87" s="1"/>
  <c r="T71" i="87" a="1"/>
  <c r="T71" i="87" s="1"/>
  <c r="S71" i="87" a="1"/>
  <c r="S71" i="87" s="1"/>
  <c r="R71" i="87" a="1"/>
  <c r="R71" i="87" s="1"/>
  <c r="AB71" i="87" a="1"/>
  <c r="AB71" i="87" s="1"/>
  <c r="AG71" i="87" a="1"/>
  <c r="AG71" i="87" s="1"/>
  <c r="AH71" i="87" a="1"/>
  <c r="AH71" i="87" s="1"/>
  <c r="V71" i="87" a="1"/>
  <c r="V71" i="87" s="1"/>
  <c r="X71" i="87" a="1"/>
  <c r="X71" i="87" s="1"/>
  <c r="Y71" i="87" a="1"/>
  <c r="Y71" i="87" s="1"/>
  <c r="Z71" i="87" a="1"/>
  <c r="Z71" i="87" s="1"/>
  <c r="L71" i="87" a="1"/>
  <c r="L71" i="87" s="1"/>
  <c r="AD71" i="87" a="1"/>
  <c r="AD71" i="87" s="1"/>
  <c r="W71" i="87" a="1"/>
  <c r="W71" i="87" s="1"/>
  <c r="AB71" i="83" a="1"/>
  <c r="AB71" i="83" s="1"/>
  <c r="M71" i="83" a="1"/>
  <c r="M71" i="83" s="1"/>
  <c r="AJ71" i="83" a="1"/>
  <c r="AJ71" i="83" s="1"/>
  <c r="AC71" i="83" a="1"/>
  <c r="AC71" i="83" s="1"/>
  <c r="V71" i="83" a="1"/>
  <c r="V71" i="83" s="1"/>
  <c r="N71" i="83" a="1"/>
  <c r="N71" i="83" s="1"/>
  <c r="AF71" i="83" a="1"/>
  <c r="AF71" i="83" s="1"/>
  <c r="R71" i="83" a="1"/>
  <c r="R71" i="83" s="1"/>
  <c r="Q71" i="83" a="1"/>
  <c r="Q71" i="83" s="1"/>
  <c r="AI71" i="83" a="1"/>
  <c r="AI71" i="83" s="1"/>
  <c r="L71" i="83" a="1"/>
  <c r="L71" i="83" s="1"/>
  <c r="AE71" i="83" a="1"/>
  <c r="AE71" i="83" s="1"/>
  <c r="AA71" i="83" a="1"/>
  <c r="AA71" i="83" s="1"/>
  <c r="O71" i="83" a="1"/>
  <c r="O71" i="83" s="1"/>
  <c r="AH71" i="83" a="1"/>
  <c r="AH71" i="83" s="1"/>
  <c r="P71" i="83" a="1"/>
  <c r="P71" i="83" s="1"/>
  <c r="U71" i="83" a="1"/>
  <c r="U71" i="83" s="1"/>
  <c r="Z71" i="83" a="1"/>
  <c r="Z71" i="83" s="1"/>
  <c r="K71" i="83" a="1"/>
  <c r="K71" i="83" s="1"/>
  <c r="Y71" i="83" a="1"/>
  <c r="Y71" i="83" s="1"/>
  <c r="AD71" i="83" a="1"/>
  <c r="AD71" i="83" s="1"/>
  <c r="S71" i="83" a="1"/>
  <c r="S71" i="83" s="1"/>
  <c r="W71" i="83" a="1"/>
  <c r="W71" i="83" s="1"/>
  <c r="X71" i="83" a="1"/>
  <c r="X71" i="83" s="1"/>
  <c r="AG71" i="83" a="1"/>
  <c r="AG71" i="83" s="1"/>
  <c r="T71" i="83" a="1"/>
  <c r="T71" i="83" s="1"/>
  <c r="W59" i="72" a="1"/>
  <c r="W59" i="72" s="1"/>
  <c r="AI59" i="72" a="1"/>
  <c r="AI59" i="72" s="1"/>
  <c r="X59" i="72" a="1"/>
  <c r="X59" i="72" s="1"/>
  <c r="P59" i="72" a="1"/>
  <c r="P59" i="72" s="1"/>
  <c r="Q59" i="72" a="1"/>
  <c r="Q59" i="72" s="1"/>
  <c r="M59" i="72" a="1"/>
  <c r="M59" i="72" s="1"/>
  <c r="AE59" i="72" a="1"/>
  <c r="AE59" i="72" s="1"/>
  <c r="AA59" i="72" a="1"/>
  <c r="AA59" i="72" s="1"/>
  <c r="AC59" i="72" a="1"/>
  <c r="AC59" i="72" s="1"/>
  <c r="AD59" i="72" a="1"/>
  <c r="AD59" i="72" s="1"/>
  <c r="L59" i="72" a="1"/>
  <c r="L59" i="72" s="1"/>
  <c r="R59" i="72" a="1"/>
  <c r="R59" i="72" s="1"/>
  <c r="O59" i="72" a="1"/>
  <c r="O59" i="72" s="1"/>
  <c r="N59" i="72" a="1"/>
  <c r="N59" i="72" s="1"/>
  <c r="K59" i="72" a="1"/>
  <c r="K59" i="72" s="1"/>
  <c r="S59" i="72" a="1"/>
  <c r="S59" i="72" s="1"/>
  <c r="AB59" i="72" a="1"/>
  <c r="AB59" i="72" s="1"/>
  <c r="Y59" i="72" a="1"/>
  <c r="Y59" i="72" s="1"/>
  <c r="T59" i="72" a="1"/>
  <c r="T59" i="72" s="1"/>
  <c r="Z59" i="72" a="1"/>
  <c r="Z59" i="72" s="1"/>
  <c r="AH59" i="72" a="1"/>
  <c r="AH59" i="72" s="1"/>
  <c r="V59" i="72" a="1"/>
  <c r="V59" i="72" s="1"/>
  <c r="U59" i="72" a="1"/>
  <c r="U59" i="72" s="1"/>
  <c r="AF59" i="72" a="1"/>
  <c r="AF59" i="72" s="1"/>
  <c r="AG59" i="72" a="1"/>
  <c r="AG59" i="72" s="1"/>
  <c r="AJ59" i="72" a="1"/>
  <c r="AJ59" i="72" s="1"/>
  <c r="K63" i="77" a="1"/>
  <c r="K63" i="77" s="1"/>
  <c r="U63" i="77" a="1"/>
  <c r="U63" i="77" s="1"/>
  <c r="AH63" i="77" a="1"/>
  <c r="AH63" i="77" s="1"/>
  <c r="T63" i="77" a="1"/>
  <c r="T63" i="77" s="1"/>
  <c r="M63" i="77" a="1"/>
  <c r="M63" i="77" s="1"/>
  <c r="P63" i="77" a="1"/>
  <c r="P63" i="77" s="1"/>
  <c r="AE63" i="77" a="1"/>
  <c r="AE63" i="77" s="1"/>
  <c r="AD63" i="77" a="1"/>
  <c r="AD63" i="77" s="1"/>
  <c r="AJ63" i="77" a="1"/>
  <c r="AJ63" i="77" s="1"/>
  <c r="AC63" i="77" a="1"/>
  <c r="AC63" i="77" s="1"/>
  <c r="AA63" i="77" a="1"/>
  <c r="AA63" i="77" s="1"/>
  <c r="R63" i="77" a="1"/>
  <c r="R63" i="77" s="1"/>
  <c r="Q63" i="77" a="1"/>
  <c r="Q63" i="77" s="1"/>
  <c r="V63" i="77" a="1"/>
  <c r="V63" i="77" s="1"/>
  <c r="W63" i="77" a="1"/>
  <c r="W63" i="77" s="1"/>
  <c r="AB63" i="77" a="1"/>
  <c r="AB63" i="77" s="1"/>
  <c r="L63" i="77" a="1"/>
  <c r="L63" i="77" s="1"/>
  <c r="N63" i="77" a="1"/>
  <c r="N63" i="77" s="1"/>
  <c r="Z63" i="77" a="1"/>
  <c r="Z63" i="77" s="1"/>
  <c r="O63" i="77" a="1"/>
  <c r="O63" i="77" s="1"/>
  <c r="Y63" i="77" a="1"/>
  <c r="Y63" i="77" s="1"/>
  <c r="X63" i="77" a="1"/>
  <c r="X63" i="77" s="1"/>
  <c r="AF63" i="77" a="1"/>
  <c r="AF63" i="77" s="1"/>
  <c r="AI63" i="77" a="1"/>
  <c r="AI63" i="77" s="1"/>
  <c r="AG63" i="77" a="1"/>
  <c r="AG63" i="77" s="1"/>
  <c r="S63" i="77" a="1"/>
  <c r="S63" i="77" s="1"/>
  <c r="K63" i="85" a="1"/>
  <c r="K63" i="85" s="1"/>
  <c r="X63" i="85" a="1"/>
  <c r="X63" i="85" s="1"/>
  <c r="AD63" i="85" a="1"/>
  <c r="AD63" i="85" s="1"/>
  <c r="AA63" i="85" a="1"/>
  <c r="AA63" i="85" s="1"/>
  <c r="T63" i="85" a="1"/>
  <c r="T63" i="85" s="1"/>
  <c r="AE63" i="85" a="1"/>
  <c r="AE63" i="85" s="1"/>
  <c r="O63" i="85" a="1"/>
  <c r="O63" i="85" s="1"/>
  <c r="S63" i="85" a="1"/>
  <c r="S63" i="85" s="1"/>
  <c r="V63" i="85" a="1"/>
  <c r="V63" i="85" s="1"/>
  <c r="M63" i="85" a="1"/>
  <c r="M63" i="85" s="1"/>
  <c r="L63" i="85" a="1"/>
  <c r="L63" i="85" s="1"/>
  <c r="U63" i="85" a="1"/>
  <c r="U63" i="85" s="1"/>
  <c r="Z63" i="85" a="1"/>
  <c r="Z63" i="85" s="1"/>
  <c r="Q63" i="85" a="1"/>
  <c r="Q63" i="85" s="1"/>
  <c r="AH63" i="85" a="1"/>
  <c r="AH63" i="85" s="1"/>
  <c r="AB63" i="85" a="1"/>
  <c r="AB63" i="85" s="1"/>
  <c r="AJ63" i="85" a="1"/>
  <c r="AJ63" i="85" s="1"/>
  <c r="W63" i="85" a="1"/>
  <c r="W63" i="85" s="1"/>
  <c r="AC63" i="85" a="1"/>
  <c r="AC63" i="85" s="1"/>
  <c r="Y63" i="85" a="1"/>
  <c r="Y63" i="85" s="1"/>
  <c r="N63" i="85" a="1"/>
  <c r="N63" i="85" s="1"/>
  <c r="AG63" i="85" a="1"/>
  <c r="AG63" i="85" s="1"/>
  <c r="AF63" i="85" a="1"/>
  <c r="AF63" i="85" s="1"/>
  <c r="R63" i="85" a="1"/>
  <c r="R63" i="85" s="1"/>
  <c r="AI63" i="85" a="1"/>
  <c r="AI63" i="85" s="1"/>
  <c r="P63" i="85" a="1"/>
  <c r="P63" i="85" s="1"/>
  <c r="AC63" i="71" a="1"/>
  <c r="AC63" i="71" s="1"/>
  <c r="R63" i="71" a="1"/>
  <c r="R63" i="71" s="1"/>
  <c r="AD63" i="71" a="1"/>
  <c r="AD63" i="71" s="1"/>
  <c r="K63" i="71" a="1"/>
  <c r="K63" i="71" s="1"/>
  <c r="S63" i="71" a="1"/>
  <c r="S63" i="71" s="1"/>
  <c r="Q63" i="71" a="1"/>
  <c r="Q63" i="71" s="1"/>
  <c r="V63" i="71" a="1"/>
  <c r="V63" i="71" s="1"/>
  <c r="AI63" i="71" a="1"/>
  <c r="AI63" i="71" s="1"/>
  <c r="AJ63" i="71" a="1"/>
  <c r="AJ63" i="71" s="1"/>
  <c r="U63" i="71" a="1"/>
  <c r="U63" i="71" s="1"/>
  <c r="AF63" i="71" a="1"/>
  <c r="AF63" i="71" s="1"/>
  <c r="AH63" i="71" a="1"/>
  <c r="AH63" i="71" s="1"/>
  <c r="X63" i="71" a="1"/>
  <c r="X63" i="71" s="1"/>
  <c r="AE63" i="71" a="1"/>
  <c r="AE63" i="71" s="1"/>
  <c r="AA63" i="71" a="1"/>
  <c r="AA63" i="71" s="1"/>
  <c r="T63" i="71" a="1"/>
  <c r="T63" i="71" s="1"/>
  <c r="L63" i="71" a="1"/>
  <c r="L63" i="71" s="1"/>
  <c r="Y63" i="71" a="1"/>
  <c r="Y63" i="71" s="1"/>
  <c r="Z63" i="71" a="1"/>
  <c r="Z63" i="71" s="1"/>
  <c r="AG63" i="71" a="1"/>
  <c r="AG63" i="71" s="1"/>
  <c r="O63" i="71" a="1"/>
  <c r="O63" i="71" s="1"/>
  <c r="M63" i="71" a="1"/>
  <c r="M63" i="71" s="1"/>
  <c r="W63" i="71" a="1"/>
  <c r="W63" i="71" s="1"/>
  <c r="N63" i="71" a="1"/>
  <c r="N63" i="71" s="1"/>
  <c r="AB63" i="71" a="1"/>
  <c r="AB63" i="71" s="1"/>
  <c r="P63" i="71" a="1"/>
  <c r="P63" i="71" s="1"/>
  <c r="U71" i="77" a="1"/>
  <c r="U71" i="77" s="1"/>
  <c r="AC71" i="77" a="1"/>
  <c r="AC71" i="77" s="1"/>
  <c r="AB71" i="77" a="1"/>
  <c r="AB71" i="77" s="1"/>
  <c r="O71" i="77" a="1"/>
  <c r="O71" i="77" s="1"/>
  <c r="M71" i="77" a="1"/>
  <c r="M71" i="77" s="1"/>
  <c r="Q71" i="77" a="1"/>
  <c r="Q71" i="77" s="1"/>
  <c r="AJ71" i="77" a="1"/>
  <c r="AJ71" i="77" s="1"/>
  <c r="AI71" i="77" a="1"/>
  <c r="AI71" i="77" s="1"/>
  <c r="X71" i="77" a="1"/>
  <c r="X71" i="77" s="1"/>
  <c r="Y71" i="77" a="1"/>
  <c r="Y71" i="77" s="1"/>
  <c r="R71" i="77" a="1"/>
  <c r="R71" i="77" s="1"/>
  <c r="AD71" i="77" a="1"/>
  <c r="AD71" i="77" s="1"/>
  <c r="N71" i="77" a="1"/>
  <c r="N71" i="77" s="1"/>
  <c r="AH71" i="77" a="1"/>
  <c r="AH71" i="77" s="1"/>
  <c r="AF71" i="77" a="1"/>
  <c r="AF71" i="77" s="1"/>
  <c r="Z71" i="77" a="1"/>
  <c r="Z71" i="77" s="1"/>
  <c r="K71" i="77" a="1"/>
  <c r="K71" i="77" s="1"/>
  <c r="V71" i="77" a="1"/>
  <c r="V71" i="77" s="1"/>
  <c r="T71" i="77" a="1"/>
  <c r="T71" i="77" s="1"/>
  <c r="AA71" i="77" a="1"/>
  <c r="AA71" i="77" s="1"/>
  <c r="AG71" i="77" a="1"/>
  <c r="AG71" i="77" s="1"/>
  <c r="AE71" i="77" a="1"/>
  <c r="AE71" i="77" s="1"/>
  <c r="L71" i="77" a="1"/>
  <c r="L71" i="77" s="1"/>
  <c r="S71" i="77" a="1"/>
  <c r="S71" i="77" s="1"/>
  <c r="W71" i="77" a="1"/>
  <c r="W71" i="77" s="1"/>
  <c r="P71" i="77" a="1"/>
  <c r="P71" i="77" s="1"/>
  <c r="Q59" i="82" a="1"/>
  <c r="Q59" i="82" s="1"/>
  <c r="V59" i="82" a="1"/>
  <c r="V59" i="82" s="1"/>
  <c r="AI59" i="82" a="1"/>
  <c r="AI59" i="82" s="1"/>
  <c r="AJ59" i="82" a="1"/>
  <c r="AJ59" i="82" s="1"/>
  <c r="Y59" i="82" a="1"/>
  <c r="Y59" i="82" s="1"/>
  <c r="W59" i="82" a="1"/>
  <c r="W59" i="82" s="1"/>
  <c r="M59" i="82" a="1"/>
  <c r="M59" i="82" s="1"/>
  <c r="Z59" i="82" a="1"/>
  <c r="Z59" i="82" s="1"/>
  <c r="U59" i="82" a="1"/>
  <c r="U59" i="82" s="1"/>
  <c r="P59" i="82" a="1"/>
  <c r="P59" i="82" s="1"/>
  <c r="AG59" i="82" a="1"/>
  <c r="AG59" i="82" s="1"/>
  <c r="AB59" i="82" a="1"/>
  <c r="AB59" i="82" s="1"/>
  <c r="AF59" i="82" a="1"/>
  <c r="AF59" i="82" s="1"/>
  <c r="S59" i="82" a="1"/>
  <c r="S59" i="82" s="1"/>
  <c r="T59" i="82" a="1"/>
  <c r="T59" i="82" s="1"/>
  <c r="O59" i="82" a="1"/>
  <c r="O59" i="82" s="1"/>
  <c r="N59" i="82" a="1"/>
  <c r="N59" i="82" s="1"/>
  <c r="L59" i="82" a="1"/>
  <c r="L59" i="82" s="1"/>
  <c r="AH59" i="82" a="1"/>
  <c r="AH59" i="82" s="1"/>
  <c r="AC59" i="82" a="1"/>
  <c r="AC59" i="82" s="1"/>
  <c r="AA59" i="82" a="1"/>
  <c r="AA59" i="82" s="1"/>
  <c r="AE59" i="82" a="1"/>
  <c r="AE59" i="82" s="1"/>
  <c r="K59" i="82" a="1"/>
  <c r="K59" i="82" s="1"/>
  <c r="X59" i="82" a="1"/>
  <c r="X59" i="82" s="1"/>
  <c r="R59" i="82" a="1"/>
  <c r="R59" i="82" s="1"/>
  <c r="AD59" i="82" a="1"/>
  <c r="AD59" i="82" s="1"/>
  <c r="T63" i="87" a="1"/>
  <c r="T63" i="87" s="1"/>
  <c r="U63" i="87" a="1"/>
  <c r="U63" i="87" s="1"/>
  <c r="Y63" i="87" a="1"/>
  <c r="Y63" i="87" s="1"/>
  <c r="V63" i="87" a="1"/>
  <c r="V63" i="87" s="1"/>
  <c r="AD63" i="87" a="1"/>
  <c r="AD63" i="87" s="1"/>
  <c r="AG63" i="87" a="1"/>
  <c r="AG63" i="87" s="1"/>
  <c r="N63" i="87" a="1"/>
  <c r="N63" i="87" s="1"/>
  <c r="Q63" i="87" a="1"/>
  <c r="Q63" i="87" s="1"/>
  <c r="AF63" i="87" a="1"/>
  <c r="AF63" i="87" s="1"/>
  <c r="AH63" i="87" a="1"/>
  <c r="AH63" i="87" s="1"/>
  <c r="R63" i="87" a="1"/>
  <c r="R63" i="87" s="1"/>
  <c r="L63" i="87" a="1"/>
  <c r="L63" i="87" s="1"/>
  <c r="X63" i="87" a="1"/>
  <c r="X63" i="87" s="1"/>
  <c r="AJ63" i="87" a="1"/>
  <c r="AJ63" i="87" s="1"/>
  <c r="W63" i="87" a="1"/>
  <c r="W63" i="87" s="1"/>
  <c r="AC63" i="87" a="1"/>
  <c r="AC63" i="87" s="1"/>
  <c r="Z63" i="87" a="1"/>
  <c r="Z63" i="87" s="1"/>
  <c r="AE63" i="87" a="1"/>
  <c r="AE63" i="87" s="1"/>
  <c r="AB63" i="87" a="1"/>
  <c r="AB63" i="87" s="1"/>
  <c r="P63" i="87" a="1"/>
  <c r="P63" i="87" s="1"/>
  <c r="K63" i="87" a="1"/>
  <c r="K63" i="87" s="1"/>
  <c r="AI63" i="87" a="1"/>
  <c r="AI63" i="87" s="1"/>
  <c r="M63" i="87" a="1"/>
  <c r="M63" i="87" s="1"/>
  <c r="AA63" i="87" a="1"/>
  <c r="AA63" i="87" s="1"/>
  <c r="O63" i="87" a="1"/>
  <c r="O63" i="87" s="1"/>
  <c r="S63" i="87" a="1"/>
  <c r="S63" i="87" s="1"/>
  <c r="V63" i="83" a="1"/>
  <c r="V63" i="83" s="1"/>
  <c r="T63" i="83" a="1"/>
  <c r="T63" i="83" s="1"/>
  <c r="AI63" i="83" a="1"/>
  <c r="AI63" i="83" s="1"/>
  <c r="X63" i="83" a="1"/>
  <c r="X63" i="83" s="1"/>
  <c r="R63" i="83" a="1"/>
  <c r="R63" i="83" s="1"/>
  <c r="AH63" i="83" a="1"/>
  <c r="AH63" i="83" s="1"/>
  <c r="AG63" i="83" a="1"/>
  <c r="AG63" i="83" s="1"/>
  <c r="U63" i="83" a="1"/>
  <c r="U63" i="83" s="1"/>
  <c r="P63" i="83" a="1"/>
  <c r="P63" i="83" s="1"/>
  <c r="Q63" i="83" a="1"/>
  <c r="Q63" i="83" s="1"/>
  <c r="Z63" i="83" a="1"/>
  <c r="Z63" i="83" s="1"/>
  <c r="AA63" i="83" a="1"/>
  <c r="AA63" i="83" s="1"/>
  <c r="S63" i="83" a="1"/>
  <c r="S63" i="83" s="1"/>
  <c r="Y63" i="83" a="1"/>
  <c r="Y63" i="83" s="1"/>
  <c r="L63" i="83" a="1"/>
  <c r="L63" i="83" s="1"/>
  <c r="O63" i="83" a="1"/>
  <c r="O63" i="83" s="1"/>
  <c r="W63" i="83" a="1"/>
  <c r="W63" i="83" s="1"/>
  <c r="M63" i="83" a="1"/>
  <c r="M63" i="83" s="1"/>
  <c r="AF63" i="83" a="1"/>
  <c r="AF63" i="83" s="1"/>
  <c r="AE63" i="83" a="1"/>
  <c r="AE63" i="83" s="1"/>
  <c r="AC63" i="83" a="1"/>
  <c r="AC63" i="83" s="1"/>
  <c r="N63" i="83" a="1"/>
  <c r="N63" i="83" s="1"/>
  <c r="AB63" i="83" a="1"/>
  <c r="AB63" i="83" s="1"/>
  <c r="AJ63" i="83" a="1"/>
  <c r="AJ63" i="83" s="1"/>
  <c r="AD63" i="83" a="1"/>
  <c r="AD63" i="83" s="1"/>
  <c r="K63" i="83" a="1"/>
  <c r="K63" i="83" s="1"/>
  <c r="AD59" i="81" a="1"/>
  <c r="AD59" i="81" s="1"/>
  <c r="N59" i="81" a="1"/>
  <c r="N59" i="81" s="1"/>
  <c r="M59" i="81" a="1"/>
  <c r="M59" i="81" s="1"/>
  <c r="P59" i="81" a="1"/>
  <c r="P59" i="81" s="1"/>
  <c r="AB59" i="81" a="1"/>
  <c r="AB59" i="81" s="1"/>
  <c r="X59" i="81" a="1"/>
  <c r="X59" i="81" s="1"/>
  <c r="AC59" i="81" a="1"/>
  <c r="AC59" i="81" s="1"/>
  <c r="Y59" i="81" a="1"/>
  <c r="Y59" i="81" s="1"/>
  <c r="AJ59" i="81" a="1"/>
  <c r="AJ59" i="81" s="1"/>
  <c r="Q59" i="81" a="1"/>
  <c r="Q59" i="81" s="1"/>
  <c r="T59" i="81" a="1"/>
  <c r="T59" i="81" s="1"/>
  <c r="AH59" i="81" a="1"/>
  <c r="AH59" i="81" s="1"/>
  <c r="S59" i="81" a="1"/>
  <c r="S59" i="81" s="1"/>
  <c r="V59" i="81" a="1"/>
  <c r="V59" i="81" s="1"/>
  <c r="AF59" i="81" a="1"/>
  <c r="AF59" i="81" s="1"/>
  <c r="Z59" i="81" a="1"/>
  <c r="Z59" i="81" s="1"/>
  <c r="W59" i="81" a="1"/>
  <c r="W59" i="81" s="1"/>
  <c r="U59" i="81" a="1"/>
  <c r="U59" i="81" s="1"/>
  <c r="AI59" i="81" a="1"/>
  <c r="AI59" i="81" s="1"/>
  <c r="L59" i="81" a="1"/>
  <c r="L59" i="81" s="1"/>
  <c r="K59" i="81" a="1"/>
  <c r="K59" i="81" s="1"/>
  <c r="AG59" i="81" a="1"/>
  <c r="AG59" i="81" s="1"/>
  <c r="AA59" i="81" a="1"/>
  <c r="AA59" i="81" s="1"/>
  <c r="O59" i="81" a="1"/>
  <c r="O59" i="81" s="1"/>
  <c r="AE59" i="81" a="1"/>
  <c r="AE59" i="81" s="1"/>
  <c r="R59" i="81" a="1"/>
  <c r="R59" i="81" s="1"/>
  <c r="AC71" i="82" a="1"/>
  <c r="AC71" i="82" s="1"/>
  <c r="K71" i="82" a="1"/>
  <c r="K71" i="82" s="1"/>
  <c r="T71" i="82" a="1"/>
  <c r="T71" i="82" s="1"/>
  <c r="O71" i="82" a="1"/>
  <c r="O71" i="82" s="1"/>
  <c r="AJ71" i="82" a="1"/>
  <c r="AJ71" i="82" s="1"/>
  <c r="L71" i="82" a="1"/>
  <c r="L71" i="82" s="1"/>
  <c r="W71" i="82" a="1"/>
  <c r="W71" i="82" s="1"/>
  <c r="Y71" i="82" a="1"/>
  <c r="Y71" i="82" s="1"/>
  <c r="S71" i="82" a="1"/>
  <c r="S71" i="82" s="1"/>
  <c r="R71" i="82" a="1"/>
  <c r="R71" i="82" s="1"/>
  <c r="U71" i="82" a="1"/>
  <c r="U71" i="82" s="1"/>
  <c r="Q71" i="82" a="1"/>
  <c r="Q71" i="82" s="1"/>
  <c r="X71" i="82" a="1"/>
  <c r="X71" i="82" s="1"/>
  <c r="N71" i="82" a="1"/>
  <c r="N71" i="82" s="1"/>
  <c r="AH71" i="82" a="1"/>
  <c r="AH71" i="82" s="1"/>
  <c r="V71" i="82" a="1"/>
  <c r="V71" i="82" s="1"/>
  <c r="AF71" i="82" a="1"/>
  <c r="AF71" i="82" s="1"/>
  <c r="P71" i="82" a="1"/>
  <c r="P71" i="82" s="1"/>
  <c r="Z71" i="82" a="1"/>
  <c r="Z71" i="82" s="1"/>
  <c r="AE71" i="82" a="1"/>
  <c r="AE71" i="82" s="1"/>
  <c r="AI71" i="82" a="1"/>
  <c r="AI71" i="82" s="1"/>
  <c r="AA71" i="82" a="1"/>
  <c r="AA71" i="82" s="1"/>
  <c r="AD71" i="82" a="1"/>
  <c r="AD71" i="82" s="1"/>
  <c r="AB71" i="82" a="1"/>
  <c r="AB71" i="82" s="1"/>
  <c r="M71" i="82" a="1"/>
  <c r="M71" i="82" s="1"/>
  <c r="AG71" i="82" a="1"/>
  <c r="AG71" i="82" s="1"/>
  <c r="Y71" i="76" a="1"/>
  <c r="Y71" i="76" s="1"/>
  <c r="R71" i="76" a="1"/>
  <c r="R71" i="76" s="1"/>
  <c r="L71" i="76" a="1"/>
  <c r="L71" i="76" s="1"/>
  <c r="V71" i="76" a="1"/>
  <c r="V71" i="76" s="1"/>
  <c r="S71" i="76" a="1"/>
  <c r="S71" i="76" s="1"/>
  <c r="M71" i="76" a="1"/>
  <c r="M71" i="76" s="1"/>
  <c r="AJ71" i="76" a="1"/>
  <c r="AJ71" i="76" s="1"/>
  <c r="AI71" i="76" a="1"/>
  <c r="AI71" i="76" s="1"/>
  <c r="Z71" i="76" a="1"/>
  <c r="Z71" i="76" s="1"/>
  <c r="X71" i="76" a="1"/>
  <c r="X71" i="76" s="1"/>
  <c r="AF71" i="76" a="1"/>
  <c r="AF71" i="76" s="1"/>
  <c r="AG71" i="76" a="1"/>
  <c r="AG71" i="76" s="1"/>
  <c r="T71" i="76" a="1"/>
  <c r="T71" i="76" s="1"/>
  <c r="AB71" i="76" a="1"/>
  <c r="AB71" i="76" s="1"/>
  <c r="AA71" i="76" a="1"/>
  <c r="AA71" i="76" s="1"/>
  <c r="U71" i="76" a="1"/>
  <c r="U71" i="76" s="1"/>
  <c r="N71" i="76" a="1"/>
  <c r="N71" i="76" s="1"/>
  <c r="K71" i="76" a="1"/>
  <c r="K71" i="76" s="1"/>
  <c r="W71" i="76" a="1"/>
  <c r="W71" i="76" s="1"/>
  <c r="O71" i="76" a="1"/>
  <c r="O71" i="76" s="1"/>
  <c r="AC71" i="76" a="1"/>
  <c r="AC71" i="76" s="1"/>
  <c r="AH71" i="76" a="1"/>
  <c r="AH71" i="76" s="1"/>
  <c r="Q71" i="76" a="1"/>
  <c r="Q71" i="76" s="1"/>
  <c r="AE71" i="76" a="1"/>
  <c r="AE71" i="76" s="1"/>
  <c r="AD71" i="76" a="1"/>
  <c r="AD71" i="76" s="1"/>
  <c r="P71" i="76" a="1"/>
  <c r="P71" i="76" s="1"/>
  <c r="AC71" i="72" a="1"/>
  <c r="AC71" i="72" s="1"/>
  <c r="AJ71" i="72" a="1"/>
  <c r="AJ71" i="72" s="1"/>
  <c r="AG71" i="72" a="1"/>
  <c r="AG71" i="72" s="1"/>
  <c r="M71" i="72" a="1"/>
  <c r="M71" i="72" s="1"/>
  <c r="V71" i="72" a="1"/>
  <c r="V71" i="72" s="1"/>
  <c r="T71" i="72" a="1"/>
  <c r="T71" i="72" s="1"/>
  <c r="AF71" i="72" a="1"/>
  <c r="AF71" i="72" s="1"/>
  <c r="AE71" i="72" a="1"/>
  <c r="AE71" i="72" s="1"/>
  <c r="P71" i="72" a="1"/>
  <c r="P71" i="72" s="1"/>
  <c r="X71" i="72" a="1"/>
  <c r="X71" i="72" s="1"/>
  <c r="U71" i="72" a="1"/>
  <c r="U71" i="72" s="1"/>
  <c r="S71" i="72" a="1"/>
  <c r="S71" i="72" s="1"/>
  <c r="R71" i="72" a="1"/>
  <c r="R71" i="72" s="1"/>
  <c r="AI71" i="72" a="1"/>
  <c r="AI71" i="72" s="1"/>
  <c r="N71" i="72" a="1"/>
  <c r="N71" i="72" s="1"/>
  <c r="Z71" i="72" a="1"/>
  <c r="Z71" i="72" s="1"/>
  <c r="W71" i="72" a="1"/>
  <c r="W71" i="72" s="1"/>
  <c r="AD71" i="72" a="1"/>
  <c r="AD71" i="72" s="1"/>
  <c r="Y71" i="72" a="1"/>
  <c r="Y71" i="72" s="1"/>
  <c r="O71" i="72" a="1"/>
  <c r="O71" i="72" s="1"/>
  <c r="Q71" i="72" a="1"/>
  <c r="Q71" i="72" s="1"/>
  <c r="AH71" i="72" a="1"/>
  <c r="AH71" i="72" s="1"/>
  <c r="K71" i="72" a="1"/>
  <c r="K71" i="72" s="1"/>
  <c r="AA71" i="72" a="1"/>
  <c r="AA71" i="72" s="1"/>
  <c r="L71" i="72" a="1"/>
  <c r="L71" i="72" s="1"/>
  <c r="AB71" i="72" a="1"/>
  <c r="AB71" i="72" s="1"/>
  <c r="AG63" i="81" a="1"/>
  <c r="AG63" i="81" s="1"/>
  <c r="AH63" i="81" a="1"/>
  <c r="AH63" i="81" s="1"/>
  <c r="AE63" i="81" a="1"/>
  <c r="AE63" i="81" s="1"/>
  <c r="W63" i="81" a="1"/>
  <c r="W63" i="81" s="1"/>
  <c r="AI63" i="81" a="1"/>
  <c r="AI63" i="81" s="1"/>
  <c r="M63" i="81" a="1"/>
  <c r="M63" i="81" s="1"/>
  <c r="S63" i="81" a="1"/>
  <c r="S63" i="81" s="1"/>
  <c r="Q63" i="81" a="1"/>
  <c r="Q63" i="81" s="1"/>
  <c r="AC63" i="81" a="1"/>
  <c r="AC63" i="81" s="1"/>
  <c r="R63" i="81" a="1"/>
  <c r="R63" i="81" s="1"/>
  <c r="U63" i="81" a="1"/>
  <c r="U63" i="81" s="1"/>
  <c r="AB63" i="81" a="1"/>
  <c r="AB63" i="81" s="1"/>
  <c r="V63" i="81" a="1"/>
  <c r="V63" i="81" s="1"/>
  <c r="AF63" i="81" a="1"/>
  <c r="AF63" i="81" s="1"/>
  <c r="AJ63" i="81" a="1"/>
  <c r="AJ63" i="81" s="1"/>
  <c r="K63" i="81" a="1"/>
  <c r="K63" i="81" s="1"/>
  <c r="O63" i="81" a="1"/>
  <c r="O63" i="81" s="1"/>
  <c r="X63" i="81" a="1"/>
  <c r="X63" i="81" s="1"/>
  <c r="AA63" i="81" a="1"/>
  <c r="AA63" i="81" s="1"/>
  <c r="N63" i="81" a="1"/>
  <c r="N63" i="81" s="1"/>
  <c r="P63" i="81" a="1"/>
  <c r="P63" i="81" s="1"/>
  <c r="AD63" i="81" a="1"/>
  <c r="AD63" i="81" s="1"/>
  <c r="L63" i="81" a="1"/>
  <c r="L63" i="81" s="1"/>
  <c r="T63" i="81" a="1"/>
  <c r="T63" i="81" s="1"/>
  <c r="Z63" i="81" a="1"/>
  <c r="Z63" i="81" s="1"/>
  <c r="Y63" i="81" a="1"/>
  <c r="Y63" i="81" s="1"/>
  <c r="Y59" i="73" a="1"/>
  <c r="Y59" i="73" s="1"/>
  <c r="AF59" i="73" a="1"/>
  <c r="AF59" i="73" s="1"/>
  <c r="M59" i="73" a="1"/>
  <c r="M59" i="73" s="1"/>
  <c r="S59" i="73" a="1"/>
  <c r="S59" i="73" s="1"/>
  <c r="AE59" i="73" a="1"/>
  <c r="AE59" i="73" s="1"/>
  <c r="N59" i="73" a="1"/>
  <c r="N59" i="73" s="1"/>
  <c r="AG59" i="73" a="1"/>
  <c r="AG59" i="73" s="1"/>
  <c r="T59" i="73" a="1"/>
  <c r="T59" i="73" s="1"/>
  <c r="U59" i="73" a="1"/>
  <c r="U59" i="73" s="1"/>
  <c r="Z59" i="73" a="1"/>
  <c r="Z59" i="73" s="1"/>
  <c r="X59" i="73" a="1"/>
  <c r="X59" i="73" s="1"/>
  <c r="Q59" i="73" a="1"/>
  <c r="Q59" i="73" s="1"/>
  <c r="AJ59" i="73" a="1"/>
  <c r="AJ59" i="73" s="1"/>
  <c r="AD59" i="73" a="1"/>
  <c r="AD59" i="73" s="1"/>
  <c r="P59" i="73" a="1"/>
  <c r="P59" i="73" s="1"/>
  <c r="V59" i="73" a="1"/>
  <c r="V59" i="73" s="1"/>
  <c r="AB59" i="73" a="1"/>
  <c r="AB59" i="73" s="1"/>
  <c r="AH59" i="73" a="1"/>
  <c r="AH59" i="73" s="1"/>
  <c r="K59" i="73" a="1"/>
  <c r="K59" i="73" s="1"/>
  <c r="O59" i="73" a="1"/>
  <c r="O59" i="73" s="1"/>
  <c r="AC59" i="73" a="1"/>
  <c r="AC59" i="73" s="1"/>
  <c r="W59" i="73" a="1"/>
  <c r="W59" i="73" s="1"/>
  <c r="AA59" i="73" a="1"/>
  <c r="AA59" i="73" s="1"/>
  <c r="R59" i="73" a="1"/>
  <c r="R59" i="73" s="1"/>
  <c r="AI59" i="73" a="1"/>
  <c r="AI59" i="73" s="1"/>
  <c r="L59" i="73" a="1"/>
  <c r="L59" i="73" s="1"/>
  <c r="AA71" i="73" a="1"/>
  <c r="AA71" i="73" s="1"/>
  <c r="AE71" i="73" a="1"/>
  <c r="AE71" i="73" s="1"/>
  <c r="Z71" i="73" a="1"/>
  <c r="Z71" i="73" s="1"/>
  <c r="AB71" i="73" a="1"/>
  <c r="AB71" i="73" s="1"/>
  <c r="V71" i="73" a="1"/>
  <c r="V71" i="73" s="1"/>
  <c r="AF71" i="73" a="1"/>
  <c r="AF71" i="73" s="1"/>
  <c r="AJ71" i="73" a="1"/>
  <c r="AJ71" i="73" s="1"/>
  <c r="S71" i="73" a="1"/>
  <c r="S71" i="73" s="1"/>
  <c r="Y71" i="73" a="1"/>
  <c r="Y71" i="73" s="1"/>
  <c r="L71" i="73" a="1"/>
  <c r="L71" i="73" s="1"/>
  <c r="O71" i="73" a="1"/>
  <c r="O71" i="73" s="1"/>
  <c r="AG71" i="73" a="1"/>
  <c r="AG71" i="73" s="1"/>
  <c r="N71" i="73" a="1"/>
  <c r="N71" i="73" s="1"/>
  <c r="T71" i="73" a="1"/>
  <c r="T71" i="73" s="1"/>
  <c r="Q71" i="73" a="1"/>
  <c r="Q71" i="73" s="1"/>
  <c r="U71" i="73" a="1"/>
  <c r="U71" i="73" s="1"/>
  <c r="M71" i="73" a="1"/>
  <c r="M71" i="73" s="1"/>
  <c r="AC71" i="73" a="1"/>
  <c r="AC71" i="73" s="1"/>
  <c r="AI71" i="73" a="1"/>
  <c r="AI71" i="73" s="1"/>
  <c r="X71" i="73" a="1"/>
  <c r="X71" i="73" s="1"/>
  <c r="K71" i="73" a="1"/>
  <c r="K71" i="73" s="1"/>
  <c r="R71" i="73" a="1"/>
  <c r="R71" i="73" s="1"/>
  <c r="AH71" i="73" a="1"/>
  <c r="AH71" i="73" s="1"/>
  <c r="W71" i="73" a="1"/>
  <c r="W71" i="73" s="1"/>
  <c r="AD71" i="73" a="1"/>
  <c r="AD71" i="73" s="1"/>
  <c r="P71" i="73" a="1"/>
  <c r="P71" i="73" s="1"/>
  <c r="AE63" i="73" a="1"/>
  <c r="AE63" i="73" s="1"/>
  <c r="L63" i="73" a="1"/>
  <c r="L63" i="73" s="1"/>
  <c r="S63" i="73" a="1"/>
  <c r="S63" i="73" s="1"/>
  <c r="W63" i="73" a="1"/>
  <c r="W63" i="73" s="1"/>
  <c r="K63" i="73" a="1"/>
  <c r="K63" i="73" s="1"/>
  <c r="M63" i="73" a="1"/>
  <c r="M63" i="73" s="1"/>
  <c r="AJ63" i="73" a="1"/>
  <c r="AJ63" i="73" s="1"/>
  <c r="Y63" i="73" a="1"/>
  <c r="Y63" i="73" s="1"/>
  <c r="AD63" i="73" a="1"/>
  <c r="AD63" i="73" s="1"/>
  <c r="AI63" i="73" a="1"/>
  <c r="AI63" i="73" s="1"/>
  <c r="R63" i="73" a="1"/>
  <c r="R63" i="73" s="1"/>
  <c r="X63" i="73" a="1"/>
  <c r="X63" i="73" s="1"/>
  <c r="P63" i="73" a="1"/>
  <c r="P63" i="73" s="1"/>
  <c r="T63" i="73" a="1"/>
  <c r="T63" i="73" s="1"/>
  <c r="AB63" i="73" a="1"/>
  <c r="AB63" i="73" s="1"/>
  <c r="AF63" i="73" a="1"/>
  <c r="AF63" i="73" s="1"/>
  <c r="Q63" i="73" a="1"/>
  <c r="Q63" i="73" s="1"/>
  <c r="Z63" i="73" a="1"/>
  <c r="Z63" i="73" s="1"/>
  <c r="V63" i="73" a="1"/>
  <c r="V63" i="73" s="1"/>
  <c r="AC63" i="73" a="1"/>
  <c r="AC63" i="73" s="1"/>
  <c r="O63" i="73" a="1"/>
  <c r="O63" i="73" s="1"/>
  <c r="AH63" i="73" a="1"/>
  <c r="AH63" i="73" s="1"/>
  <c r="N63" i="73" a="1"/>
  <c r="N63" i="73" s="1"/>
  <c r="U63" i="73" a="1"/>
  <c r="U63" i="73" s="1"/>
  <c r="AA63" i="73" a="1"/>
  <c r="AA63" i="73" s="1"/>
  <c r="AG63" i="73" a="1"/>
  <c r="AG63" i="73" s="1"/>
  <c r="U59" i="71" a="1"/>
  <c r="U59" i="71" s="1"/>
  <c r="V59" i="71" a="1"/>
  <c r="V59" i="71" s="1"/>
  <c r="T59" i="71" a="1"/>
  <c r="T59" i="71" s="1"/>
  <c r="AD59" i="71" a="1"/>
  <c r="AD59" i="71" s="1"/>
  <c r="Y59" i="71" a="1"/>
  <c r="Y59" i="71" s="1"/>
  <c r="R59" i="71" a="1"/>
  <c r="R59" i="71" s="1"/>
  <c r="X59" i="71" a="1"/>
  <c r="X59" i="71" s="1"/>
  <c r="Z59" i="71" a="1"/>
  <c r="Z59" i="71" s="1"/>
  <c r="M59" i="71" a="1"/>
  <c r="M59" i="71" s="1"/>
  <c r="N59" i="71" a="1"/>
  <c r="N59" i="71" s="1"/>
  <c r="AB59" i="71" a="1"/>
  <c r="AB59" i="71" s="1"/>
  <c r="P59" i="71" a="1"/>
  <c r="P59" i="71" s="1"/>
  <c r="AG59" i="71" a="1"/>
  <c r="AG59" i="71" s="1"/>
  <c r="AA59" i="71" a="1"/>
  <c r="AA59" i="71" s="1"/>
  <c r="AF59" i="71" a="1"/>
  <c r="AF59" i="71" s="1"/>
  <c r="AJ59" i="71" a="1"/>
  <c r="AJ59" i="71" s="1"/>
  <c r="AH59" i="71" a="1"/>
  <c r="AH59" i="71" s="1"/>
  <c r="O59" i="71" a="1"/>
  <c r="O59" i="71" s="1"/>
  <c r="W59" i="71" a="1"/>
  <c r="W59" i="71" s="1"/>
  <c r="AE59" i="71" a="1"/>
  <c r="AE59" i="71" s="1"/>
  <c r="Q59" i="71" a="1"/>
  <c r="Q59" i="71" s="1"/>
  <c r="AC59" i="71" a="1"/>
  <c r="AC59" i="71" s="1"/>
  <c r="AI59" i="71" a="1"/>
  <c r="AI59" i="71" s="1"/>
  <c r="L59" i="71" a="1"/>
  <c r="L59" i="71" s="1"/>
  <c r="S59" i="71" a="1"/>
  <c r="S59" i="71" s="1"/>
  <c r="K59" i="71" a="1"/>
  <c r="K59" i="71" s="1"/>
  <c r="Q71" i="86" a="1"/>
  <c r="Q71" i="86" s="1"/>
  <c r="AE71" i="86" a="1"/>
  <c r="AE71" i="86" s="1"/>
  <c r="AF71" i="86" a="1"/>
  <c r="AF71" i="86" s="1"/>
  <c r="R71" i="86" a="1"/>
  <c r="R71" i="86" s="1"/>
  <c r="AI71" i="86" a="1"/>
  <c r="AI71" i="86" s="1"/>
  <c r="S71" i="86" a="1"/>
  <c r="S71" i="86" s="1"/>
  <c r="AD71" i="86" a="1"/>
  <c r="AD71" i="86" s="1"/>
  <c r="Y71" i="86" a="1"/>
  <c r="Y71" i="86" s="1"/>
  <c r="P71" i="86" a="1"/>
  <c r="P71" i="86" s="1"/>
  <c r="Z71" i="86" a="1"/>
  <c r="Z71" i="86" s="1"/>
  <c r="AC71" i="86" a="1"/>
  <c r="AC71" i="86" s="1"/>
  <c r="AG71" i="86" a="1"/>
  <c r="AG71" i="86" s="1"/>
  <c r="O71" i="86" a="1"/>
  <c r="O71" i="86" s="1"/>
  <c r="AB71" i="86" a="1"/>
  <c r="AB71" i="86" s="1"/>
  <c r="W71" i="86" a="1"/>
  <c r="W71" i="86" s="1"/>
  <c r="U71" i="86" a="1"/>
  <c r="U71" i="86" s="1"/>
  <c r="T71" i="86" a="1"/>
  <c r="T71" i="86" s="1"/>
  <c r="AH71" i="86" a="1"/>
  <c r="AH71" i="86" s="1"/>
  <c r="M71" i="86" a="1"/>
  <c r="M71" i="86" s="1"/>
  <c r="AA71" i="86" a="1"/>
  <c r="AA71" i="86" s="1"/>
  <c r="X71" i="86" a="1"/>
  <c r="X71" i="86" s="1"/>
  <c r="AJ71" i="86" a="1"/>
  <c r="AJ71" i="86" s="1"/>
  <c r="L71" i="86" a="1"/>
  <c r="L71" i="86" s="1"/>
  <c r="K71" i="86" a="1"/>
  <c r="K71" i="86" s="1"/>
  <c r="N71" i="86" a="1"/>
  <c r="N71" i="86" s="1"/>
  <c r="V71" i="86" a="1"/>
  <c r="V71" i="86" s="1"/>
  <c r="Z59" i="88" a="1"/>
  <c r="Z59" i="88" s="1"/>
  <c r="AA59" i="88" a="1"/>
  <c r="AA59" i="88" s="1"/>
  <c r="S59" i="88" a="1"/>
  <c r="S59" i="88" s="1"/>
  <c r="V59" i="88" a="1"/>
  <c r="V59" i="88" s="1"/>
  <c r="W59" i="88" a="1"/>
  <c r="W59" i="88" s="1"/>
  <c r="R59" i="88" a="1"/>
  <c r="R59" i="88" s="1"/>
  <c r="U59" i="88" a="1"/>
  <c r="U59" i="88" s="1"/>
  <c r="M59" i="88" a="1"/>
  <c r="M59" i="88" s="1"/>
  <c r="K59" i="88" a="1"/>
  <c r="K59" i="88" s="1"/>
  <c r="AD59" i="88" a="1"/>
  <c r="AD59" i="88" s="1"/>
  <c r="AC59" i="88" a="1"/>
  <c r="AC59" i="88" s="1"/>
  <c r="AF59" i="88" a="1"/>
  <c r="AF59" i="88" s="1"/>
  <c r="AH59" i="88" a="1"/>
  <c r="AH59" i="88" s="1"/>
  <c r="Y59" i="88" a="1"/>
  <c r="Y59" i="88" s="1"/>
  <c r="N59" i="88" a="1"/>
  <c r="N59" i="88" s="1"/>
  <c r="T59" i="88" a="1"/>
  <c r="T59" i="88" s="1"/>
  <c r="AI59" i="88" a="1"/>
  <c r="AI59" i="88" s="1"/>
  <c r="O59" i="88" a="1"/>
  <c r="O59" i="88" s="1"/>
  <c r="AJ59" i="88" a="1"/>
  <c r="AJ59" i="88" s="1"/>
  <c r="AB59" i="88" a="1"/>
  <c r="AB59" i="88" s="1"/>
  <c r="L59" i="88" a="1"/>
  <c r="L59" i="88" s="1"/>
  <c r="Q59" i="88" a="1"/>
  <c r="Q59" i="88" s="1"/>
  <c r="P59" i="88" a="1"/>
  <c r="P59" i="88" s="1"/>
  <c r="X59" i="88" a="1"/>
  <c r="X59" i="88" s="1"/>
  <c r="AE59" i="88" a="1"/>
  <c r="AE59" i="88" s="1"/>
  <c r="AG59" i="88" a="1"/>
  <c r="AG59" i="88" s="1"/>
  <c r="AA59" i="80" a="1"/>
  <c r="AA59" i="80" s="1"/>
  <c r="V59" i="80" a="1"/>
  <c r="V59" i="80" s="1"/>
  <c r="Y59" i="80" a="1"/>
  <c r="Y59" i="80" s="1"/>
  <c r="AB59" i="80" a="1"/>
  <c r="AB59" i="80" s="1"/>
  <c r="O59" i="80" a="1"/>
  <c r="O59" i="80" s="1"/>
  <c r="AG59" i="80" a="1"/>
  <c r="AG59" i="80" s="1"/>
  <c r="AI59" i="80" a="1"/>
  <c r="AI59" i="80" s="1"/>
  <c r="AD59" i="80" a="1"/>
  <c r="AD59" i="80" s="1"/>
  <c r="N59" i="80" a="1"/>
  <c r="N59" i="80" s="1"/>
  <c r="AC59" i="80" a="1"/>
  <c r="AC59" i="80" s="1"/>
  <c r="S59" i="80" a="1"/>
  <c r="S59" i="80" s="1"/>
  <c r="AH59" i="80" a="1"/>
  <c r="AH59" i="80" s="1"/>
  <c r="L59" i="80" a="1"/>
  <c r="L59" i="80" s="1"/>
  <c r="T59" i="80" a="1"/>
  <c r="T59" i="80" s="1"/>
  <c r="W59" i="80" a="1"/>
  <c r="W59" i="80" s="1"/>
  <c r="AJ59" i="80" a="1"/>
  <c r="AJ59" i="80" s="1"/>
  <c r="AF59" i="80" a="1"/>
  <c r="AF59" i="80" s="1"/>
  <c r="M59" i="80" a="1"/>
  <c r="M59" i="80" s="1"/>
  <c r="AE59" i="80" a="1"/>
  <c r="AE59" i="80" s="1"/>
  <c r="Z59" i="80" a="1"/>
  <c r="Z59" i="80" s="1"/>
  <c r="R59" i="80" a="1"/>
  <c r="R59" i="80" s="1"/>
  <c r="X59" i="80" a="1"/>
  <c r="X59" i="80" s="1"/>
  <c r="K59" i="80" a="1"/>
  <c r="K59" i="80" s="1"/>
  <c r="P59" i="80" a="1"/>
  <c r="P59" i="80" s="1"/>
  <c r="U59" i="80" a="1"/>
  <c r="U59" i="80" s="1"/>
  <c r="Q59" i="80" a="1"/>
  <c r="Q59" i="80" s="1"/>
  <c r="AD59" i="70" a="1"/>
  <c r="AD59" i="70" s="1"/>
  <c r="AC59" i="70" a="1"/>
  <c r="AC59" i="70" s="1"/>
  <c r="AB59" i="70" a="1"/>
  <c r="AB59" i="70" s="1"/>
  <c r="Q59" i="70" a="1"/>
  <c r="Q59" i="70" s="1"/>
  <c r="AE59" i="70" a="1"/>
  <c r="AE59" i="70" s="1"/>
  <c r="O59" i="70" a="1"/>
  <c r="O59" i="70" s="1"/>
  <c r="K59" i="70" a="1"/>
  <c r="K59" i="70" s="1"/>
  <c r="R59" i="70" a="1"/>
  <c r="R59" i="70" s="1"/>
  <c r="AF59" i="70" a="1"/>
  <c r="AF59" i="70" s="1"/>
  <c r="M59" i="70" a="1"/>
  <c r="M59" i="70" s="1"/>
  <c r="AG59" i="70" a="1"/>
  <c r="AG59" i="70" s="1"/>
  <c r="Y59" i="70" a="1"/>
  <c r="Y59" i="70" s="1"/>
  <c r="N59" i="70" a="1"/>
  <c r="N59" i="70" s="1"/>
  <c r="T59" i="70" a="1"/>
  <c r="T59" i="70" s="1"/>
  <c r="AA59" i="70" a="1"/>
  <c r="AA59" i="70" s="1"/>
  <c r="W59" i="70" a="1"/>
  <c r="W59" i="70" s="1"/>
  <c r="AI59" i="70" a="1"/>
  <c r="AI59" i="70" s="1"/>
  <c r="AJ59" i="70" a="1"/>
  <c r="AJ59" i="70" s="1"/>
  <c r="P59" i="70" a="1"/>
  <c r="P59" i="70" s="1"/>
  <c r="S59" i="70" a="1"/>
  <c r="S59" i="70" s="1"/>
  <c r="Z59" i="70" a="1"/>
  <c r="Z59" i="70" s="1"/>
  <c r="X59" i="70" a="1"/>
  <c r="X59" i="70" s="1"/>
  <c r="AH59" i="70" a="1"/>
  <c r="AH59" i="70" s="1"/>
  <c r="U59" i="70" a="1"/>
  <c r="U59" i="70" s="1"/>
  <c r="L59" i="70" a="1"/>
  <c r="L59" i="70" s="1"/>
  <c r="V59" i="70" a="1"/>
  <c r="V59" i="70" s="1"/>
  <c r="AC63" i="86" a="1"/>
  <c r="AC63" i="86" s="1"/>
  <c r="U63" i="86" a="1"/>
  <c r="U63" i="86" s="1"/>
  <c r="V63" i="86" a="1"/>
  <c r="V63" i="86" s="1"/>
  <c r="X63" i="86" a="1"/>
  <c r="X63" i="86" s="1"/>
  <c r="S63" i="86" a="1"/>
  <c r="S63" i="86" s="1"/>
  <c r="Q63" i="86" a="1"/>
  <c r="Q63" i="86" s="1"/>
  <c r="M63" i="86" a="1"/>
  <c r="M63" i="86" s="1"/>
  <c r="AH63" i="86" a="1"/>
  <c r="AH63" i="86" s="1"/>
  <c r="W63" i="86" a="1"/>
  <c r="W63" i="86" s="1"/>
  <c r="L63" i="86" a="1"/>
  <c r="L63" i="86" s="1"/>
  <c r="AJ63" i="86" a="1"/>
  <c r="AJ63" i="86" s="1"/>
  <c r="AG63" i="86" a="1"/>
  <c r="AG63" i="86" s="1"/>
  <c r="AE63" i="86" a="1"/>
  <c r="AE63" i="86" s="1"/>
  <c r="AD63" i="86" a="1"/>
  <c r="AD63" i="86" s="1"/>
  <c r="Y63" i="86" a="1"/>
  <c r="Y63" i="86" s="1"/>
  <c r="AB63" i="86" a="1"/>
  <c r="AB63" i="86" s="1"/>
  <c r="O63" i="86" a="1"/>
  <c r="O63" i="86" s="1"/>
  <c r="R63" i="86" a="1"/>
  <c r="R63" i="86" s="1"/>
  <c r="P63" i="86" a="1"/>
  <c r="P63" i="86" s="1"/>
  <c r="K63" i="86" a="1"/>
  <c r="K63" i="86" s="1"/>
  <c r="N63" i="86" a="1"/>
  <c r="N63" i="86" s="1"/>
  <c r="T63" i="86" a="1"/>
  <c r="T63" i="86" s="1"/>
  <c r="AA63" i="86" a="1"/>
  <c r="AA63" i="86" s="1"/>
  <c r="Z63" i="86" a="1"/>
  <c r="Z63" i="86" s="1"/>
  <c r="AI63" i="86" a="1"/>
  <c r="AI63" i="86" s="1"/>
  <c r="AF63" i="86" a="1"/>
  <c r="AF63" i="86" s="1"/>
  <c r="S63" i="82" a="1"/>
  <c r="S63" i="82" s="1"/>
  <c r="R63" i="82" a="1"/>
  <c r="R63" i="82" s="1"/>
  <c r="P63" i="82" a="1"/>
  <c r="P63" i="82" s="1"/>
  <c r="AI63" i="82" a="1"/>
  <c r="AI63" i="82" s="1"/>
  <c r="AB63" i="82" a="1"/>
  <c r="AB63" i="82" s="1"/>
  <c r="K63" i="82" a="1"/>
  <c r="K63" i="82" s="1"/>
  <c r="N63" i="82" a="1"/>
  <c r="N63" i="82" s="1"/>
  <c r="AG63" i="82" a="1"/>
  <c r="AG63" i="82" s="1"/>
  <c r="AF63" i="82" a="1"/>
  <c r="AF63" i="82" s="1"/>
  <c r="AJ63" i="82" a="1"/>
  <c r="AJ63" i="82" s="1"/>
  <c r="Z63" i="82" a="1"/>
  <c r="Z63" i="82" s="1"/>
  <c r="AD63" i="82" a="1"/>
  <c r="AD63" i="82" s="1"/>
  <c r="M63" i="82" a="1"/>
  <c r="M63" i="82" s="1"/>
  <c r="O63" i="82" a="1"/>
  <c r="O63" i="82" s="1"/>
  <c r="L63" i="82" a="1"/>
  <c r="L63" i="82" s="1"/>
  <c r="Y63" i="82" a="1"/>
  <c r="Y63" i="82" s="1"/>
  <c r="U63" i="82" a="1"/>
  <c r="U63" i="82" s="1"/>
  <c r="W63" i="82" a="1"/>
  <c r="W63" i="82" s="1"/>
  <c r="X63" i="82" a="1"/>
  <c r="X63" i="82" s="1"/>
  <c r="AH63" i="82" a="1"/>
  <c r="AH63" i="82" s="1"/>
  <c r="T63" i="82" a="1"/>
  <c r="T63" i="82" s="1"/>
  <c r="AC63" i="82" a="1"/>
  <c r="AC63" i="82" s="1"/>
  <c r="AA63" i="82" a="1"/>
  <c r="AA63" i="82" s="1"/>
  <c r="AE63" i="82" a="1"/>
  <c r="AE63" i="82" s="1"/>
  <c r="V63" i="82" a="1"/>
  <c r="V63" i="82" s="1"/>
  <c r="Q63" i="82" a="1"/>
  <c r="Q63" i="82" s="1"/>
  <c r="Z63" i="76" a="1"/>
  <c r="Z63" i="76" s="1"/>
  <c r="V63" i="76" a="1"/>
  <c r="V63" i="76" s="1"/>
  <c r="AA63" i="76" a="1"/>
  <c r="AA63" i="76" s="1"/>
  <c r="AI63" i="76" a="1"/>
  <c r="AI63" i="76" s="1"/>
  <c r="Q63" i="76" a="1"/>
  <c r="Q63" i="76" s="1"/>
  <c r="W63" i="76" a="1"/>
  <c r="W63" i="76" s="1"/>
  <c r="U63" i="76" a="1"/>
  <c r="U63" i="76" s="1"/>
  <c r="N63" i="76" a="1"/>
  <c r="N63" i="76" s="1"/>
  <c r="S63" i="76" a="1"/>
  <c r="S63" i="76" s="1"/>
  <c r="AH63" i="76" a="1"/>
  <c r="AH63" i="76" s="1"/>
  <c r="X63" i="76" a="1"/>
  <c r="X63" i="76" s="1"/>
  <c r="R63" i="76" a="1"/>
  <c r="R63" i="76" s="1"/>
  <c r="AC63" i="76" a="1"/>
  <c r="AC63" i="76" s="1"/>
  <c r="AB63" i="76" a="1"/>
  <c r="AB63" i="76" s="1"/>
  <c r="L63" i="76" a="1"/>
  <c r="L63" i="76" s="1"/>
  <c r="AD63" i="76" a="1"/>
  <c r="AD63" i="76" s="1"/>
  <c r="K63" i="76" a="1"/>
  <c r="K63" i="76" s="1"/>
  <c r="Y63" i="76" a="1"/>
  <c r="Y63" i="76" s="1"/>
  <c r="AE63" i="76" a="1"/>
  <c r="AE63" i="76" s="1"/>
  <c r="AJ63" i="76" a="1"/>
  <c r="AJ63" i="76" s="1"/>
  <c r="AF63" i="76" a="1"/>
  <c r="AF63" i="76" s="1"/>
  <c r="M63" i="76" a="1"/>
  <c r="M63" i="76" s="1"/>
  <c r="P63" i="76" a="1"/>
  <c r="P63" i="76" s="1"/>
  <c r="O63" i="76" a="1"/>
  <c r="O63" i="76" s="1"/>
  <c r="T63" i="76" a="1"/>
  <c r="T63" i="76" s="1"/>
  <c r="AG63" i="76" a="1"/>
  <c r="AG63" i="76" s="1"/>
  <c r="V63" i="72" a="1"/>
  <c r="V63" i="72" s="1"/>
  <c r="T63" i="72" a="1"/>
  <c r="T63" i="72" s="1"/>
  <c r="AD63" i="72" a="1"/>
  <c r="AD63" i="72" s="1"/>
  <c r="S63" i="72" a="1"/>
  <c r="S63" i="72" s="1"/>
  <c r="P63" i="72" a="1"/>
  <c r="P63" i="72" s="1"/>
  <c r="L63" i="72" a="1"/>
  <c r="L63" i="72" s="1"/>
  <c r="R63" i="72" a="1"/>
  <c r="R63" i="72" s="1"/>
  <c r="Y63" i="72" a="1"/>
  <c r="Y63" i="72" s="1"/>
  <c r="AC63" i="72" a="1"/>
  <c r="AC63" i="72" s="1"/>
  <c r="U63" i="72" a="1"/>
  <c r="U63" i="72" s="1"/>
  <c r="X63" i="72" a="1"/>
  <c r="X63" i="72" s="1"/>
  <c r="AJ63" i="72" a="1"/>
  <c r="AJ63" i="72" s="1"/>
  <c r="W63" i="72" a="1"/>
  <c r="W63" i="72" s="1"/>
  <c r="AF63" i="72" a="1"/>
  <c r="AF63" i="72" s="1"/>
  <c r="K63" i="72" a="1"/>
  <c r="K63" i="72" s="1"/>
  <c r="AI63" i="72" a="1"/>
  <c r="AI63" i="72" s="1"/>
  <c r="O63" i="72" a="1"/>
  <c r="O63" i="72" s="1"/>
  <c r="AA63" i="72" a="1"/>
  <c r="AA63" i="72" s="1"/>
  <c r="Z63" i="72" a="1"/>
  <c r="Z63" i="72" s="1"/>
  <c r="AH63" i="72" a="1"/>
  <c r="AH63" i="72" s="1"/>
  <c r="Q63" i="72" a="1"/>
  <c r="Q63" i="72" s="1"/>
  <c r="AE63" i="72" a="1"/>
  <c r="AE63" i="72" s="1"/>
  <c r="M63" i="72" a="1"/>
  <c r="M63" i="72" s="1"/>
  <c r="N63" i="72" a="1"/>
  <c r="N63" i="72" s="1"/>
  <c r="AG63" i="72" a="1"/>
  <c r="AG63" i="72" s="1"/>
  <c r="AB63" i="72" a="1"/>
  <c r="AB63" i="72" s="1"/>
  <c r="V59" i="86" a="1"/>
  <c r="V59" i="86" s="1"/>
  <c r="Y59" i="86" a="1"/>
  <c r="Y59" i="86" s="1"/>
  <c r="AI59" i="86" a="1"/>
  <c r="AI59" i="86" s="1"/>
  <c r="T59" i="86" a="1"/>
  <c r="T59" i="86" s="1"/>
  <c r="AJ59" i="86" a="1"/>
  <c r="AJ59" i="86" s="1"/>
  <c r="U59" i="86" a="1"/>
  <c r="U59" i="86" s="1"/>
  <c r="N59" i="86" a="1"/>
  <c r="N59" i="86" s="1"/>
  <c r="AF59" i="86" a="1"/>
  <c r="AF59" i="86" s="1"/>
  <c r="AC59" i="86" a="1"/>
  <c r="AC59" i="86" s="1"/>
  <c r="AA59" i="86" a="1"/>
  <c r="AA59" i="86" s="1"/>
  <c r="M59" i="86" a="1"/>
  <c r="M59" i="86" s="1"/>
  <c r="W59" i="86" a="1"/>
  <c r="W59" i="86" s="1"/>
  <c r="P59" i="86" a="1"/>
  <c r="P59" i="86" s="1"/>
  <c r="X59" i="86" a="1"/>
  <c r="X59" i="86" s="1"/>
  <c r="Z59" i="86" a="1"/>
  <c r="Z59" i="86" s="1"/>
  <c r="AH59" i="86" a="1"/>
  <c r="AH59" i="86" s="1"/>
  <c r="O59" i="86" a="1"/>
  <c r="O59" i="86" s="1"/>
  <c r="S59" i="86" a="1"/>
  <c r="S59" i="86" s="1"/>
  <c r="AE59" i="86" a="1"/>
  <c r="AE59" i="86" s="1"/>
  <c r="AB59" i="86" a="1"/>
  <c r="AB59" i="86" s="1"/>
  <c r="AD59" i="86" a="1"/>
  <c r="AD59" i="86" s="1"/>
  <c r="L59" i="86" a="1"/>
  <c r="L59" i="86" s="1"/>
  <c r="K59" i="86" a="1"/>
  <c r="K59" i="86" s="1"/>
  <c r="R59" i="86" a="1"/>
  <c r="R59" i="86" s="1"/>
  <c r="Q59" i="86" a="1"/>
  <c r="Q59" i="86" s="1"/>
  <c r="AG59" i="86" a="1"/>
  <c r="AG59" i="86" s="1"/>
  <c r="U59" i="83" a="1"/>
  <c r="U59" i="83" s="1"/>
  <c r="AI59" i="83" a="1"/>
  <c r="AI59" i="83" s="1"/>
  <c r="V59" i="83" a="1"/>
  <c r="V59" i="83" s="1"/>
  <c r="S59" i="83" a="1"/>
  <c r="S59" i="83" s="1"/>
  <c r="AJ59" i="83" a="1"/>
  <c r="AJ59" i="83" s="1"/>
  <c r="W59" i="83" a="1"/>
  <c r="W59" i="83" s="1"/>
  <c r="Y59" i="83" a="1"/>
  <c r="Y59" i="83" s="1"/>
  <c r="M59" i="83" a="1"/>
  <c r="M59" i="83" s="1"/>
  <c r="L59" i="83" a="1"/>
  <c r="L59" i="83" s="1"/>
  <c r="AD59" i="83" a="1"/>
  <c r="AD59" i="83" s="1"/>
  <c r="Z59" i="83" a="1"/>
  <c r="Z59" i="83" s="1"/>
  <c r="T59" i="83" a="1"/>
  <c r="T59" i="83" s="1"/>
  <c r="K59" i="83" a="1"/>
  <c r="K59" i="83" s="1"/>
  <c r="AA59" i="83" a="1"/>
  <c r="AA59" i="83" s="1"/>
  <c r="AC59" i="83" a="1"/>
  <c r="AC59" i="83" s="1"/>
  <c r="P59" i="83" a="1"/>
  <c r="P59" i="83" s="1"/>
  <c r="AB59" i="83" a="1"/>
  <c r="AB59" i="83" s="1"/>
  <c r="R59" i="83" a="1"/>
  <c r="R59" i="83" s="1"/>
  <c r="AH59" i="83" a="1"/>
  <c r="AH59" i="83" s="1"/>
  <c r="AG59" i="83" a="1"/>
  <c r="AG59" i="83" s="1"/>
  <c r="AE59" i="83" a="1"/>
  <c r="AE59" i="83" s="1"/>
  <c r="Q59" i="83" a="1"/>
  <c r="Q59" i="83" s="1"/>
  <c r="O59" i="83" a="1"/>
  <c r="O59" i="83" s="1"/>
  <c r="AF59" i="83" a="1"/>
  <c r="AF59" i="83" s="1"/>
  <c r="N59" i="83" a="1"/>
  <c r="N59" i="83" s="1"/>
  <c r="X59" i="83" a="1"/>
  <c r="X59" i="83" s="1"/>
  <c r="W59" i="87" a="1"/>
  <c r="W59" i="87" s="1"/>
  <c r="AD59" i="87" a="1"/>
  <c r="AD59" i="87" s="1"/>
  <c r="X59" i="87" a="1"/>
  <c r="X59" i="87" s="1"/>
  <c r="P59" i="87" a="1"/>
  <c r="P59" i="87" s="1"/>
  <c r="AA59" i="87" a="1"/>
  <c r="AA59" i="87" s="1"/>
  <c r="U59" i="87" a="1"/>
  <c r="U59" i="87" s="1"/>
  <c r="Z59" i="87" a="1"/>
  <c r="Z59" i="87" s="1"/>
  <c r="R59" i="87" a="1"/>
  <c r="R59" i="87" s="1"/>
  <c r="AI59" i="87" a="1"/>
  <c r="AI59" i="87" s="1"/>
  <c r="T59" i="87" a="1"/>
  <c r="T59" i="87" s="1"/>
  <c r="Q59" i="87" a="1"/>
  <c r="Q59" i="87" s="1"/>
  <c r="AF59" i="87" a="1"/>
  <c r="AF59" i="87" s="1"/>
  <c r="AH59" i="87" a="1"/>
  <c r="AH59" i="87" s="1"/>
  <c r="K59" i="87" a="1"/>
  <c r="K59" i="87" s="1"/>
  <c r="L59" i="87" a="1"/>
  <c r="L59" i="87" s="1"/>
  <c r="AG59" i="87" a="1"/>
  <c r="AG59" i="87" s="1"/>
  <c r="M59" i="87" a="1"/>
  <c r="M59" i="87" s="1"/>
  <c r="AE59" i="87" a="1"/>
  <c r="AE59" i="87" s="1"/>
  <c r="S59" i="87" a="1"/>
  <c r="S59" i="87" s="1"/>
  <c r="AC59" i="87" a="1"/>
  <c r="AC59" i="87" s="1"/>
  <c r="O59" i="87" a="1"/>
  <c r="O59" i="87" s="1"/>
  <c r="N59" i="87" a="1"/>
  <c r="N59" i="87" s="1"/>
  <c r="AJ59" i="87" a="1"/>
  <c r="AJ59" i="87" s="1"/>
  <c r="V59" i="87" a="1"/>
  <c r="V59" i="87" s="1"/>
  <c r="Y59" i="87" a="1"/>
  <c r="Y59" i="87" s="1"/>
  <c r="AB59" i="87" a="1"/>
  <c r="AB59" i="87" s="1"/>
  <c r="U59" i="77" a="1"/>
  <c r="U59" i="77" s="1"/>
  <c r="T59" i="77" a="1"/>
  <c r="T59" i="77" s="1"/>
  <c r="R59" i="77" a="1"/>
  <c r="R59" i="77" s="1"/>
  <c r="Y59" i="77" a="1"/>
  <c r="Y59" i="77" s="1"/>
  <c r="Z59" i="77" a="1"/>
  <c r="Z59" i="77" s="1"/>
  <c r="AB59" i="77" a="1"/>
  <c r="AB59" i="77" s="1"/>
  <c r="K59" i="77" a="1"/>
  <c r="K59" i="77" s="1"/>
  <c r="V59" i="77" a="1"/>
  <c r="V59" i="77" s="1"/>
  <c r="P59" i="77" a="1"/>
  <c r="P59" i="77" s="1"/>
  <c r="O59" i="77" a="1"/>
  <c r="O59" i="77" s="1"/>
  <c r="L59" i="77" a="1"/>
  <c r="L59" i="77" s="1"/>
  <c r="AH59" i="77" a="1"/>
  <c r="AH59" i="77" s="1"/>
  <c r="AE59" i="77" a="1"/>
  <c r="AE59" i="77" s="1"/>
  <c r="W59" i="77" a="1"/>
  <c r="W59" i="77" s="1"/>
  <c r="AF59" i="77" a="1"/>
  <c r="AF59" i="77" s="1"/>
  <c r="Q59" i="77" a="1"/>
  <c r="Q59" i="77" s="1"/>
  <c r="AA59" i="77" a="1"/>
  <c r="AA59" i="77" s="1"/>
  <c r="AJ59" i="77" a="1"/>
  <c r="AJ59" i="77" s="1"/>
  <c r="S59" i="77" a="1"/>
  <c r="S59" i="77" s="1"/>
  <c r="AD59" i="77" a="1"/>
  <c r="AD59" i="77" s="1"/>
  <c r="M59" i="77" a="1"/>
  <c r="M59" i="77" s="1"/>
  <c r="AC59" i="77" a="1"/>
  <c r="AC59" i="77" s="1"/>
  <c r="AG59" i="77" a="1"/>
  <c r="AG59" i="77" s="1"/>
  <c r="X59" i="77" a="1"/>
  <c r="X59" i="77" s="1"/>
  <c r="N59" i="77" a="1"/>
  <c r="N59" i="77" s="1"/>
  <c r="AI59" i="77" a="1"/>
  <c r="AI59" i="77" s="1"/>
  <c r="M59" i="67" a="1"/>
  <c r="M59" i="67" s="1"/>
  <c r="M62" i="67" s="1"/>
  <c r="W59" i="67" a="1"/>
  <c r="W59" i="67" s="1"/>
  <c r="W62" i="67" s="1"/>
  <c r="AA59" i="67" a="1"/>
  <c r="AA59" i="67" s="1"/>
  <c r="AA61" i="67" s="1"/>
  <c r="L59" i="67" a="1"/>
  <c r="L59" i="67" s="1"/>
  <c r="L61" i="67" s="1"/>
  <c r="N59" i="67" a="1"/>
  <c r="N59" i="67" s="1"/>
  <c r="N62" i="67" s="1"/>
  <c r="AG59" i="67" a="1"/>
  <c r="AG59" i="67" s="1"/>
  <c r="AG62" i="67" s="1"/>
  <c r="U59" i="67" a="1"/>
  <c r="U59" i="67" s="1"/>
  <c r="U62" i="67" s="1"/>
  <c r="AE59" i="67" a="1"/>
  <c r="AE59" i="67" s="1"/>
  <c r="AE62" i="67" s="1"/>
  <c r="S59" i="67" a="1"/>
  <c r="S59" i="67" s="1"/>
  <c r="S61" i="67" s="1"/>
  <c r="T59" i="67" a="1"/>
  <c r="T59" i="67" s="1"/>
  <c r="T61" i="67" s="1"/>
  <c r="R59" i="67" a="1"/>
  <c r="R59" i="67" s="1"/>
  <c r="R62" i="67" s="1"/>
  <c r="Q59" i="67" a="1"/>
  <c r="Q59" i="67" s="1"/>
  <c r="Q62" i="67" s="1"/>
  <c r="AI59" i="67" a="1"/>
  <c r="AI59" i="67" s="1"/>
  <c r="AI61" i="67" s="1"/>
  <c r="AD59" i="67" a="1"/>
  <c r="AD59" i="67" s="1"/>
  <c r="AD62" i="67" s="1"/>
  <c r="Y59" i="67" a="1"/>
  <c r="Y59" i="67" s="1"/>
  <c r="Y61" i="67" s="1"/>
  <c r="Z59" i="67" a="1"/>
  <c r="Z59" i="67" s="1"/>
  <c r="AB59" i="67" a="1"/>
  <c r="AB59" i="67" s="1"/>
  <c r="AB62" i="67" s="1"/>
  <c r="X59" i="67" a="1"/>
  <c r="X59" i="67" s="1"/>
  <c r="X62" i="67" s="1"/>
  <c r="P59" i="67" a="1"/>
  <c r="P59" i="67" s="1"/>
  <c r="P62" i="67" s="1"/>
  <c r="O59" i="67" a="1"/>
  <c r="O59" i="67" s="1"/>
  <c r="O62" i="67" s="1"/>
  <c r="AC59" i="67" a="1"/>
  <c r="AC59" i="67" s="1"/>
  <c r="AC62" i="67" s="1"/>
  <c r="AF59" i="67" a="1"/>
  <c r="AF59" i="67" s="1"/>
  <c r="AF62" i="67" s="1"/>
  <c r="AJ59" i="67" a="1"/>
  <c r="AJ59" i="67" s="1"/>
  <c r="AJ61" i="67" s="1"/>
  <c r="K59" i="67" a="1"/>
  <c r="K59" i="67" s="1"/>
  <c r="K61" i="67" s="1"/>
  <c r="AH59" i="67" a="1"/>
  <c r="AH59" i="67" s="1"/>
  <c r="AH62" i="67" s="1"/>
  <c r="V59" i="67" a="1"/>
  <c r="V59" i="67" s="1"/>
  <c r="V62" i="67" s="1"/>
  <c r="AI71" i="85" a="1"/>
  <c r="AI71" i="85" s="1"/>
  <c r="L71" i="85" a="1"/>
  <c r="L71" i="85" s="1"/>
  <c r="O71" i="85" a="1"/>
  <c r="O71" i="85" s="1"/>
  <c r="AJ71" i="85" a="1"/>
  <c r="AJ71" i="85" s="1"/>
  <c r="P71" i="85" a="1"/>
  <c r="P71" i="85" s="1"/>
  <c r="N71" i="85" a="1"/>
  <c r="N71" i="85" s="1"/>
  <c r="AA71" i="85" a="1"/>
  <c r="AA71" i="85" s="1"/>
  <c r="AD71" i="85" a="1"/>
  <c r="AD71" i="85" s="1"/>
  <c r="M71" i="85" a="1"/>
  <c r="M71" i="85" s="1"/>
  <c r="K71" i="85" a="1"/>
  <c r="K71" i="85" s="1"/>
  <c r="U71" i="85" a="1"/>
  <c r="U71" i="85" s="1"/>
  <c r="V71" i="85" a="1"/>
  <c r="V71" i="85" s="1"/>
  <c r="AF71" i="85" a="1"/>
  <c r="AF71" i="85" s="1"/>
  <c r="Z71" i="85" a="1"/>
  <c r="Z71" i="85" s="1"/>
  <c r="AB71" i="85" a="1"/>
  <c r="AB71" i="85" s="1"/>
  <c r="R71" i="85" a="1"/>
  <c r="R71" i="85" s="1"/>
  <c r="AH71" i="85" a="1"/>
  <c r="AH71" i="85" s="1"/>
  <c r="S71" i="85" a="1"/>
  <c r="S71" i="85" s="1"/>
  <c r="AE71" i="85" a="1"/>
  <c r="AE71" i="85" s="1"/>
  <c r="T71" i="85" a="1"/>
  <c r="T71" i="85" s="1"/>
  <c r="Y71" i="85" a="1"/>
  <c r="Y71" i="85" s="1"/>
  <c r="Q71" i="85" a="1"/>
  <c r="Q71" i="85" s="1"/>
  <c r="X71" i="85" a="1"/>
  <c r="X71" i="85" s="1"/>
  <c r="AC71" i="85" a="1"/>
  <c r="AC71" i="85" s="1"/>
  <c r="W71" i="85" a="1"/>
  <c r="W71" i="85" s="1"/>
  <c r="AG71" i="85" a="1"/>
  <c r="AG71" i="85" s="1"/>
  <c r="V71" i="81" a="1"/>
  <c r="V71" i="81" s="1"/>
  <c r="W71" i="81" a="1"/>
  <c r="W71" i="81" s="1"/>
  <c r="U71" i="81" a="1"/>
  <c r="U71" i="81" s="1"/>
  <c r="AF71" i="81" a="1"/>
  <c r="AF71" i="81" s="1"/>
  <c r="O71" i="81" a="1"/>
  <c r="O71" i="81" s="1"/>
  <c r="AH71" i="81" a="1"/>
  <c r="AH71" i="81" s="1"/>
  <c r="L71" i="81" a="1"/>
  <c r="L71" i="81" s="1"/>
  <c r="AD71" i="81" a="1"/>
  <c r="AD71" i="81" s="1"/>
  <c r="M71" i="81" a="1"/>
  <c r="M71" i="81" s="1"/>
  <c r="Q71" i="81" a="1"/>
  <c r="Q71" i="81" s="1"/>
  <c r="N71" i="81" a="1"/>
  <c r="N71" i="81" s="1"/>
  <c r="R71" i="81" a="1"/>
  <c r="R71" i="81" s="1"/>
  <c r="Z71" i="81" a="1"/>
  <c r="Z71" i="81" s="1"/>
  <c r="S71" i="81" a="1"/>
  <c r="S71" i="81" s="1"/>
  <c r="AA71" i="81" a="1"/>
  <c r="AA71" i="81" s="1"/>
  <c r="AI71" i="81" a="1"/>
  <c r="AI71" i="81" s="1"/>
  <c r="AC71" i="81" a="1"/>
  <c r="AC71" i="81" s="1"/>
  <c r="AG71" i="81" a="1"/>
  <c r="AG71" i="81" s="1"/>
  <c r="K71" i="81" a="1"/>
  <c r="K71" i="81" s="1"/>
  <c r="Y71" i="81" a="1"/>
  <c r="Y71" i="81" s="1"/>
  <c r="X71" i="81" a="1"/>
  <c r="X71" i="81" s="1"/>
  <c r="T71" i="81" a="1"/>
  <c r="T71" i="81" s="1"/>
  <c r="AB71" i="81" a="1"/>
  <c r="AB71" i="81" s="1"/>
  <c r="AE71" i="81" a="1"/>
  <c r="AE71" i="81" s="1"/>
  <c r="AJ71" i="81" a="1"/>
  <c r="AJ71" i="81" s="1"/>
  <c r="P71" i="81" a="1"/>
  <c r="P71" i="81" s="1"/>
  <c r="Y71" i="75" a="1"/>
  <c r="Y71" i="75" s="1"/>
  <c r="L71" i="75" a="1"/>
  <c r="L71" i="75" s="1"/>
  <c r="Z71" i="75" a="1"/>
  <c r="Z71" i="75" s="1"/>
  <c r="AC71" i="75" a="1"/>
  <c r="AC71" i="75" s="1"/>
  <c r="AB71" i="75" a="1"/>
  <c r="AB71" i="75" s="1"/>
  <c r="V71" i="75" a="1"/>
  <c r="V71" i="75" s="1"/>
  <c r="T71" i="75" a="1"/>
  <c r="T71" i="75" s="1"/>
  <c r="AD71" i="75" a="1"/>
  <c r="AD71" i="75" s="1"/>
  <c r="O71" i="75" a="1"/>
  <c r="O71" i="75" s="1"/>
  <c r="P71" i="75" a="1"/>
  <c r="P71" i="75" s="1"/>
  <c r="Q71" i="75" a="1"/>
  <c r="Q71" i="75" s="1"/>
  <c r="X71" i="75" a="1"/>
  <c r="X71" i="75" s="1"/>
  <c r="M71" i="75" a="1"/>
  <c r="M71" i="75" s="1"/>
  <c r="AI71" i="75" a="1"/>
  <c r="AI71" i="75" s="1"/>
  <c r="AJ71" i="75" a="1"/>
  <c r="AJ71" i="75" s="1"/>
  <c r="AG71" i="75" a="1"/>
  <c r="AG71" i="75" s="1"/>
  <c r="AH71" i="75" a="1"/>
  <c r="AH71" i="75" s="1"/>
  <c r="N71" i="75" a="1"/>
  <c r="N71" i="75" s="1"/>
  <c r="K71" i="75" a="1"/>
  <c r="K71" i="75" s="1"/>
  <c r="W71" i="75" a="1"/>
  <c r="W71" i="75" s="1"/>
  <c r="AA71" i="75" a="1"/>
  <c r="AA71" i="75" s="1"/>
  <c r="AF71" i="75" a="1"/>
  <c r="AF71" i="75" s="1"/>
  <c r="AE71" i="75" a="1"/>
  <c r="AE71" i="75" s="1"/>
  <c r="U71" i="75" a="1"/>
  <c r="U71" i="75" s="1"/>
  <c r="S71" i="75" a="1"/>
  <c r="S71" i="75" s="1"/>
  <c r="R71" i="75" a="1"/>
  <c r="R71" i="75" s="1"/>
  <c r="AI71" i="71" a="1"/>
  <c r="AI71" i="71" s="1"/>
  <c r="AJ71" i="71" a="1"/>
  <c r="AJ71" i="71" s="1"/>
  <c r="AH71" i="71" a="1"/>
  <c r="AH71" i="71" s="1"/>
  <c r="AG71" i="71" a="1"/>
  <c r="AG71" i="71" s="1"/>
  <c r="K71" i="71" a="1"/>
  <c r="K71" i="71" s="1"/>
  <c r="AA71" i="71" a="1"/>
  <c r="AA71" i="71" s="1"/>
  <c r="N71" i="71" a="1"/>
  <c r="N71" i="71" s="1"/>
  <c r="U71" i="71" a="1"/>
  <c r="U71" i="71" s="1"/>
  <c r="V71" i="71" a="1"/>
  <c r="V71" i="71" s="1"/>
  <c r="P71" i="71" a="1"/>
  <c r="P71" i="71" s="1"/>
  <c r="AF71" i="71" a="1"/>
  <c r="AF71" i="71" s="1"/>
  <c r="AE71" i="71" a="1"/>
  <c r="AE71" i="71" s="1"/>
  <c r="Q71" i="71" a="1"/>
  <c r="Q71" i="71" s="1"/>
  <c r="Z71" i="71" a="1"/>
  <c r="Z71" i="71" s="1"/>
  <c r="T71" i="71" a="1"/>
  <c r="T71" i="71" s="1"/>
  <c r="AB71" i="71" a="1"/>
  <c r="AB71" i="71" s="1"/>
  <c r="M71" i="71" a="1"/>
  <c r="M71" i="71" s="1"/>
  <c r="Y71" i="71" a="1"/>
  <c r="Y71" i="71" s="1"/>
  <c r="O71" i="71" a="1"/>
  <c r="O71" i="71" s="1"/>
  <c r="AC71" i="71" a="1"/>
  <c r="AC71" i="71" s="1"/>
  <c r="R71" i="71" a="1"/>
  <c r="R71" i="71" s="1"/>
  <c r="S71" i="71" a="1"/>
  <c r="S71" i="71" s="1"/>
  <c r="L71" i="71" a="1"/>
  <c r="L71" i="71" s="1"/>
  <c r="W71" i="71" a="1"/>
  <c r="W71" i="71" s="1"/>
  <c r="X71" i="71" a="1"/>
  <c r="X71" i="71" s="1"/>
  <c r="AD71" i="71" a="1"/>
  <c r="AD71" i="71" s="1"/>
  <c r="AG59" i="75" a="1"/>
  <c r="AG59" i="75" s="1"/>
  <c r="Q59" i="75" a="1"/>
  <c r="Q59" i="75" s="1"/>
  <c r="L59" i="75" a="1"/>
  <c r="L59" i="75" s="1"/>
  <c r="M59" i="75" a="1"/>
  <c r="M59" i="75" s="1"/>
  <c r="K59" i="75" a="1"/>
  <c r="K59" i="75" s="1"/>
  <c r="AF59" i="75" a="1"/>
  <c r="AF59" i="75" s="1"/>
  <c r="AI59" i="75" a="1"/>
  <c r="AI59" i="75" s="1"/>
  <c r="O59" i="75" a="1"/>
  <c r="O59" i="75" s="1"/>
  <c r="N59" i="75" a="1"/>
  <c r="N59" i="75" s="1"/>
  <c r="AD59" i="75" a="1"/>
  <c r="AD59" i="75" s="1"/>
  <c r="AA59" i="75" a="1"/>
  <c r="AA59" i="75" s="1"/>
  <c r="AC59" i="75" a="1"/>
  <c r="AC59" i="75" s="1"/>
  <c r="AB59" i="75" a="1"/>
  <c r="AB59" i="75" s="1"/>
  <c r="X59" i="75" a="1"/>
  <c r="X59" i="75" s="1"/>
  <c r="Z59" i="75" a="1"/>
  <c r="Z59" i="75" s="1"/>
  <c r="R59" i="75" a="1"/>
  <c r="R59" i="75" s="1"/>
  <c r="W59" i="75" a="1"/>
  <c r="W59" i="75" s="1"/>
  <c r="S59" i="75" a="1"/>
  <c r="S59" i="75" s="1"/>
  <c r="T59" i="75" a="1"/>
  <c r="T59" i="75" s="1"/>
  <c r="U59" i="75" a="1"/>
  <c r="U59" i="75" s="1"/>
  <c r="V59" i="75" a="1"/>
  <c r="V59" i="75" s="1"/>
  <c r="Y59" i="75" a="1"/>
  <c r="Y59" i="75" s="1"/>
  <c r="AJ59" i="75" a="1"/>
  <c r="AJ59" i="75" s="1"/>
  <c r="AH59" i="75" a="1"/>
  <c r="AH59" i="75" s="1"/>
  <c r="AE59" i="75" a="1"/>
  <c r="AE59" i="75" s="1"/>
  <c r="P59" i="75" a="1"/>
  <c r="P59" i="75" s="1"/>
  <c r="AI71" i="84" a="1"/>
  <c r="AI71" i="84" s="1"/>
  <c r="X71" i="84" a="1"/>
  <c r="X71" i="84" s="1"/>
  <c r="Z71" i="84" a="1"/>
  <c r="Z71" i="84" s="1"/>
  <c r="T71" i="84" a="1"/>
  <c r="T71" i="84" s="1"/>
  <c r="S71" i="84" a="1"/>
  <c r="S71" i="84" s="1"/>
  <c r="AA71" i="84" a="1"/>
  <c r="AA71" i="84" s="1"/>
  <c r="AC71" i="84" a="1"/>
  <c r="AC71" i="84" s="1"/>
  <c r="AG71" i="84" a="1"/>
  <c r="AG71" i="84" s="1"/>
  <c r="L71" i="84" a="1"/>
  <c r="L71" i="84" s="1"/>
  <c r="U71" i="84" a="1"/>
  <c r="U71" i="84" s="1"/>
  <c r="AB71" i="84" a="1"/>
  <c r="AB71" i="84" s="1"/>
  <c r="P71" i="84" a="1"/>
  <c r="P71" i="84" s="1"/>
  <c r="M71" i="84" a="1"/>
  <c r="M71" i="84" s="1"/>
  <c r="K71" i="84" a="1"/>
  <c r="K71" i="84" s="1"/>
  <c r="Y71" i="84" a="1"/>
  <c r="Y71" i="84" s="1"/>
  <c r="O71" i="84" a="1"/>
  <c r="O71" i="84" s="1"/>
  <c r="R71" i="84" a="1"/>
  <c r="R71" i="84" s="1"/>
  <c r="AH71" i="84" a="1"/>
  <c r="AH71" i="84" s="1"/>
  <c r="AJ71" i="84" a="1"/>
  <c r="AJ71" i="84" s="1"/>
  <c r="AF71" i="84" a="1"/>
  <c r="AF71" i="84" s="1"/>
  <c r="AD71" i="84" a="1"/>
  <c r="AD71" i="84" s="1"/>
  <c r="Q71" i="84" a="1"/>
  <c r="Q71" i="84" s="1"/>
  <c r="N71" i="84" a="1"/>
  <c r="N71" i="84" s="1"/>
  <c r="AE71" i="84" a="1"/>
  <c r="AE71" i="84" s="1"/>
  <c r="W71" i="84" a="1"/>
  <c r="W71" i="84" s="1"/>
  <c r="V71" i="84" a="1"/>
  <c r="V71" i="84" s="1"/>
  <c r="Z71" i="80" a="1"/>
  <c r="Z71" i="80" s="1"/>
  <c r="AE71" i="80" a="1"/>
  <c r="AE71" i="80" s="1"/>
  <c r="AI71" i="80" a="1"/>
  <c r="AI71" i="80" s="1"/>
  <c r="AD71" i="80" a="1"/>
  <c r="AD71" i="80" s="1"/>
  <c r="S71" i="80" a="1"/>
  <c r="S71" i="80" s="1"/>
  <c r="K71" i="80" a="1"/>
  <c r="K71" i="80" s="1"/>
  <c r="W71" i="80" a="1"/>
  <c r="W71" i="80" s="1"/>
  <c r="T71" i="80" a="1"/>
  <c r="T71" i="80" s="1"/>
  <c r="Y71" i="80" a="1"/>
  <c r="Y71" i="80" s="1"/>
  <c r="AB71" i="80" a="1"/>
  <c r="AB71" i="80" s="1"/>
  <c r="X71" i="80" a="1"/>
  <c r="X71" i="80" s="1"/>
  <c r="AJ71" i="80" a="1"/>
  <c r="AJ71" i="80" s="1"/>
  <c r="U71" i="80" a="1"/>
  <c r="U71" i="80" s="1"/>
  <c r="V71" i="80" a="1"/>
  <c r="V71" i="80" s="1"/>
  <c r="AF71" i="80" a="1"/>
  <c r="AF71" i="80" s="1"/>
  <c r="N71" i="80" a="1"/>
  <c r="N71" i="80" s="1"/>
  <c r="AC71" i="80" a="1"/>
  <c r="AC71" i="80" s="1"/>
  <c r="Q71" i="80" a="1"/>
  <c r="Q71" i="80" s="1"/>
  <c r="R71" i="80" a="1"/>
  <c r="R71" i="80" s="1"/>
  <c r="P71" i="80" a="1"/>
  <c r="P71" i="80" s="1"/>
  <c r="AG71" i="80" a="1"/>
  <c r="AG71" i="80" s="1"/>
  <c r="M71" i="80" a="1"/>
  <c r="M71" i="80" s="1"/>
  <c r="AA71" i="80" a="1"/>
  <c r="AA71" i="80" s="1"/>
  <c r="L71" i="80" a="1"/>
  <c r="L71" i="80" s="1"/>
  <c r="O71" i="80" a="1"/>
  <c r="O71" i="80" s="1"/>
  <c r="AH71" i="80" a="1"/>
  <c r="AH71" i="80" s="1"/>
  <c r="AH71" i="74" a="1"/>
  <c r="AH71" i="74" s="1"/>
  <c r="S71" i="74" a="1"/>
  <c r="S71" i="74" s="1"/>
  <c r="AG71" i="74" a="1"/>
  <c r="AG71" i="74" s="1"/>
  <c r="W71" i="74" a="1"/>
  <c r="W71" i="74" s="1"/>
  <c r="P71" i="74" a="1"/>
  <c r="P71" i="74" s="1"/>
  <c r="AJ71" i="74" a="1"/>
  <c r="AJ71" i="74" s="1"/>
  <c r="AD71" i="74" a="1"/>
  <c r="AD71" i="74" s="1"/>
  <c r="K71" i="74" a="1"/>
  <c r="K71" i="74" s="1"/>
  <c r="Q71" i="74" a="1"/>
  <c r="Q71" i="74" s="1"/>
  <c r="U71" i="74" a="1"/>
  <c r="U71" i="74" s="1"/>
  <c r="Y71" i="74" a="1"/>
  <c r="Y71" i="74" s="1"/>
  <c r="L71" i="74" a="1"/>
  <c r="L71" i="74" s="1"/>
  <c r="AF71" i="74" a="1"/>
  <c r="AF71" i="74" s="1"/>
  <c r="R71" i="74" a="1"/>
  <c r="R71" i="74" s="1"/>
  <c r="AI71" i="74" a="1"/>
  <c r="AI71" i="74" s="1"/>
  <c r="AC71" i="74" a="1"/>
  <c r="AC71" i="74" s="1"/>
  <c r="X71" i="74" a="1"/>
  <c r="X71" i="74" s="1"/>
  <c r="AA71" i="74" a="1"/>
  <c r="AA71" i="74" s="1"/>
  <c r="M71" i="74" a="1"/>
  <c r="M71" i="74" s="1"/>
  <c r="V71" i="74" a="1"/>
  <c r="V71" i="74" s="1"/>
  <c r="AE71" i="74" a="1"/>
  <c r="AE71" i="74" s="1"/>
  <c r="Z71" i="74" a="1"/>
  <c r="Z71" i="74" s="1"/>
  <c r="AB71" i="74" a="1"/>
  <c r="AB71" i="74" s="1"/>
  <c r="N71" i="74" a="1"/>
  <c r="N71" i="74" s="1"/>
  <c r="T71" i="74" a="1"/>
  <c r="T71" i="74" s="1"/>
  <c r="O71" i="74" a="1"/>
  <c r="O71" i="74" s="1"/>
  <c r="AC71" i="70" a="1"/>
  <c r="AC71" i="70" s="1"/>
  <c r="AB71" i="70" a="1"/>
  <c r="AB71" i="70" s="1"/>
  <c r="X71" i="70" a="1"/>
  <c r="X71" i="70" s="1"/>
  <c r="O71" i="70" a="1"/>
  <c r="O71" i="70" s="1"/>
  <c r="P71" i="70" a="1"/>
  <c r="P71" i="70" s="1"/>
  <c r="AD71" i="70" a="1"/>
  <c r="AD71" i="70" s="1"/>
  <c r="R71" i="70" a="1"/>
  <c r="R71" i="70" s="1"/>
  <c r="AJ71" i="70" a="1"/>
  <c r="AJ71" i="70" s="1"/>
  <c r="Q71" i="70" a="1"/>
  <c r="Q71" i="70" s="1"/>
  <c r="AI71" i="70" a="1"/>
  <c r="AI71" i="70" s="1"/>
  <c r="Y71" i="70" a="1"/>
  <c r="Y71" i="70" s="1"/>
  <c r="AF71" i="70" a="1"/>
  <c r="AF71" i="70" s="1"/>
  <c r="AE71" i="70" a="1"/>
  <c r="AE71" i="70" s="1"/>
  <c r="S71" i="70" a="1"/>
  <c r="S71" i="70" s="1"/>
  <c r="U71" i="70" a="1"/>
  <c r="U71" i="70" s="1"/>
  <c r="Z71" i="70" a="1"/>
  <c r="Z71" i="70" s="1"/>
  <c r="V71" i="70" a="1"/>
  <c r="V71" i="70" s="1"/>
  <c r="M71" i="70" a="1"/>
  <c r="M71" i="70" s="1"/>
  <c r="K71" i="70" a="1"/>
  <c r="K71" i="70" s="1"/>
  <c r="T71" i="70" a="1"/>
  <c r="T71" i="70" s="1"/>
  <c r="AA71" i="70" a="1"/>
  <c r="AA71" i="70" s="1"/>
  <c r="W71" i="70" a="1"/>
  <c r="W71" i="70" s="1"/>
  <c r="N71" i="70" a="1"/>
  <c r="N71" i="70" s="1"/>
  <c r="AG71" i="70" a="1"/>
  <c r="AG71" i="70" s="1"/>
  <c r="L71" i="70" a="1"/>
  <c r="L71" i="70" s="1"/>
  <c r="AH71" i="70" a="1"/>
  <c r="AH71" i="70" s="1"/>
  <c r="AI59" i="76" a="1"/>
  <c r="AI59" i="76" s="1"/>
  <c r="AG59" i="76" a="1"/>
  <c r="AG59" i="76" s="1"/>
  <c r="Q59" i="76" a="1"/>
  <c r="Q59" i="76" s="1"/>
  <c r="T59" i="76" a="1"/>
  <c r="T59" i="76" s="1"/>
  <c r="P59" i="76" a="1"/>
  <c r="P59" i="76" s="1"/>
  <c r="AJ59" i="76" a="1"/>
  <c r="AJ59" i="76" s="1"/>
  <c r="S59" i="76" a="1"/>
  <c r="S59" i="76" s="1"/>
  <c r="AE59" i="76" a="1"/>
  <c r="AE59" i="76" s="1"/>
  <c r="AA59" i="76" a="1"/>
  <c r="AA59" i="76" s="1"/>
  <c r="O59" i="76" a="1"/>
  <c r="O59" i="76" s="1"/>
  <c r="AH59" i="76" a="1"/>
  <c r="AH59" i="76" s="1"/>
  <c r="AF59" i="76" a="1"/>
  <c r="AF59" i="76" s="1"/>
  <c r="M59" i="76" a="1"/>
  <c r="M59" i="76" s="1"/>
  <c r="V59" i="76" a="1"/>
  <c r="V59" i="76" s="1"/>
  <c r="AD59" i="76" a="1"/>
  <c r="AD59" i="76" s="1"/>
  <c r="AC59" i="76" a="1"/>
  <c r="AC59" i="76" s="1"/>
  <c r="R59" i="76" a="1"/>
  <c r="R59" i="76" s="1"/>
  <c r="K59" i="76" a="1"/>
  <c r="K59" i="76" s="1"/>
  <c r="N59" i="76" a="1"/>
  <c r="N59" i="76" s="1"/>
  <c r="Y59" i="76" a="1"/>
  <c r="Y59" i="76" s="1"/>
  <c r="W59" i="76" a="1"/>
  <c r="W59" i="76" s="1"/>
  <c r="X59" i="76" a="1"/>
  <c r="X59" i="76" s="1"/>
  <c r="L59" i="76" a="1"/>
  <c r="L59" i="76" s="1"/>
  <c r="AB59" i="76" a="1"/>
  <c r="AB59" i="76" s="1"/>
  <c r="U59" i="76" a="1"/>
  <c r="U59" i="76" s="1"/>
  <c r="Z59" i="76" a="1"/>
  <c r="Z59" i="76" s="1"/>
  <c r="N63" i="75" a="1"/>
  <c r="N63" i="75" s="1"/>
  <c r="AE63" i="75" a="1"/>
  <c r="AE63" i="75" s="1"/>
  <c r="AG63" i="75" a="1"/>
  <c r="AG63" i="75" s="1"/>
  <c r="Q63" i="75" a="1"/>
  <c r="Q63" i="75" s="1"/>
  <c r="AF63" i="75" a="1"/>
  <c r="AF63" i="75" s="1"/>
  <c r="O63" i="75" a="1"/>
  <c r="O63" i="75" s="1"/>
  <c r="R63" i="75" a="1"/>
  <c r="R63" i="75" s="1"/>
  <c r="X63" i="75" a="1"/>
  <c r="X63" i="75" s="1"/>
  <c r="AJ63" i="75" a="1"/>
  <c r="AJ63" i="75" s="1"/>
  <c r="W63" i="75" a="1"/>
  <c r="W63" i="75" s="1"/>
  <c r="AC63" i="75" a="1"/>
  <c r="AC63" i="75" s="1"/>
  <c r="P63" i="75" a="1"/>
  <c r="P63" i="75" s="1"/>
  <c r="L63" i="75" a="1"/>
  <c r="L63" i="75" s="1"/>
  <c r="K63" i="75" a="1"/>
  <c r="K63" i="75" s="1"/>
  <c r="AI63" i="75" a="1"/>
  <c r="AI63" i="75" s="1"/>
  <c r="AH63" i="75" a="1"/>
  <c r="AH63" i="75" s="1"/>
  <c r="S63" i="75" a="1"/>
  <c r="S63" i="75" s="1"/>
  <c r="AA63" i="75" a="1"/>
  <c r="AA63" i="75" s="1"/>
  <c r="T63" i="75" a="1"/>
  <c r="T63" i="75" s="1"/>
  <c r="AB63" i="75" a="1"/>
  <c r="AB63" i="75" s="1"/>
  <c r="Z63" i="75" a="1"/>
  <c r="Z63" i="75" s="1"/>
  <c r="AD63" i="75" a="1"/>
  <c r="AD63" i="75" s="1"/>
  <c r="U63" i="75" a="1"/>
  <c r="U63" i="75" s="1"/>
  <c r="Y63" i="75" a="1"/>
  <c r="Y63" i="75" s="1"/>
  <c r="M63" i="75" a="1"/>
  <c r="M63" i="75" s="1"/>
  <c r="V63" i="75" a="1"/>
  <c r="V63" i="75" s="1"/>
  <c r="AF59" i="85" a="1"/>
  <c r="AF59" i="85" s="1"/>
  <c r="AE59" i="85" a="1"/>
  <c r="AE59" i="85" s="1"/>
  <c r="W59" i="85" a="1"/>
  <c r="W59" i="85" s="1"/>
  <c r="O59" i="85" a="1"/>
  <c r="O59" i="85" s="1"/>
  <c r="R59" i="85" a="1"/>
  <c r="R59" i="85" s="1"/>
  <c r="AG59" i="85" a="1"/>
  <c r="AG59" i="85" s="1"/>
  <c r="L59" i="85" a="1"/>
  <c r="L59" i="85" s="1"/>
  <c r="V59" i="85" a="1"/>
  <c r="V59" i="85" s="1"/>
  <c r="S59" i="85" a="1"/>
  <c r="S59" i="85" s="1"/>
  <c r="AD59" i="85" a="1"/>
  <c r="AD59" i="85" s="1"/>
  <c r="P59" i="85" a="1"/>
  <c r="P59" i="85" s="1"/>
  <c r="Q59" i="85" a="1"/>
  <c r="Q59" i="85" s="1"/>
  <c r="U59" i="85" a="1"/>
  <c r="U59" i="85" s="1"/>
  <c r="T59" i="85" a="1"/>
  <c r="T59" i="85" s="1"/>
  <c r="X59" i="85" a="1"/>
  <c r="X59" i="85" s="1"/>
  <c r="AH59" i="85" a="1"/>
  <c r="AH59" i="85" s="1"/>
  <c r="M59" i="85" a="1"/>
  <c r="M59" i="85" s="1"/>
  <c r="Z59" i="85" a="1"/>
  <c r="Z59" i="85" s="1"/>
  <c r="AB59" i="85" a="1"/>
  <c r="AB59" i="85" s="1"/>
  <c r="AC59" i="85" a="1"/>
  <c r="AC59" i="85" s="1"/>
  <c r="AJ59" i="85" a="1"/>
  <c r="AJ59" i="85" s="1"/>
  <c r="K59" i="85" a="1"/>
  <c r="K59" i="85" s="1"/>
  <c r="AI59" i="85" a="1"/>
  <c r="AI59" i="85" s="1"/>
  <c r="Y59" i="85" a="1"/>
  <c r="Y59" i="85" s="1"/>
  <c r="N59" i="85" a="1"/>
  <c r="N59" i="85" s="1"/>
  <c r="AA59" i="85" a="1"/>
  <c r="AA59" i="85" s="1"/>
  <c r="U71" i="88" a="1"/>
  <c r="U71" i="88" s="1"/>
  <c r="V71" i="88" a="1"/>
  <c r="V71" i="88" s="1"/>
  <c r="O71" i="88" a="1"/>
  <c r="O71" i="88" s="1"/>
  <c r="AI71" i="88" a="1"/>
  <c r="AI71" i="88" s="1"/>
  <c r="AD71" i="88" a="1"/>
  <c r="AD71" i="88" s="1"/>
  <c r="M71" i="88" a="1"/>
  <c r="M71" i="88" s="1"/>
  <c r="T71" i="88" a="1"/>
  <c r="T71" i="88" s="1"/>
  <c r="K71" i="88" a="1"/>
  <c r="K71" i="88" s="1"/>
  <c r="S71" i="88" a="1"/>
  <c r="S71" i="88" s="1"/>
  <c r="AG71" i="88" a="1"/>
  <c r="AG71" i="88" s="1"/>
  <c r="AJ71" i="88" a="1"/>
  <c r="AJ71" i="88" s="1"/>
  <c r="AC71" i="88" a="1"/>
  <c r="AC71" i="88" s="1"/>
  <c r="AB71" i="88" a="1"/>
  <c r="AB71" i="88" s="1"/>
  <c r="P71" i="88" a="1"/>
  <c r="P71" i="88" s="1"/>
  <c r="L71" i="88" a="1"/>
  <c r="L71" i="88" s="1"/>
  <c r="N71" i="88" a="1"/>
  <c r="N71" i="88" s="1"/>
  <c r="AE71" i="88" a="1"/>
  <c r="AE71" i="88" s="1"/>
  <c r="Y71" i="88" a="1"/>
  <c r="Y71" i="88" s="1"/>
  <c r="Q71" i="88" a="1"/>
  <c r="Q71" i="88" s="1"/>
  <c r="AA71" i="88" a="1"/>
  <c r="AA71" i="88" s="1"/>
  <c r="AF71" i="88" a="1"/>
  <c r="AF71" i="88" s="1"/>
  <c r="R71" i="88" a="1"/>
  <c r="R71" i="88" s="1"/>
  <c r="W71" i="88" a="1"/>
  <c r="W71" i="88" s="1"/>
  <c r="X71" i="88" a="1"/>
  <c r="X71" i="88" s="1"/>
  <c r="Z71" i="88" a="1"/>
  <c r="Z71" i="88" s="1"/>
  <c r="AH71" i="88" a="1"/>
  <c r="AH71" i="88" s="1"/>
  <c r="K59" i="84" a="1"/>
  <c r="K59" i="84" s="1"/>
  <c r="L59" i="84" a="1"/>
  <c r="L59" i="84" s="1"/>
  <c r="W59" i="84" a="1"/>
  <c r="W59" i="84" s="1"/>
  <c r="AF59" i="84" a="1"/>
  <c r="AF59" i="84" s="1"/>
  <c r="AJ59" i="84" a="1"/>
  <c r="AJ59" i="84" s="1"/>
  <c r="U59" i="84" a="1"/>
  <c r="U59" i="84" s="1"/>
  <c r="Q59" i="84" a="1"/>
  <c r="Q59" i="84" s="1"/>
  <c r="Z59" i="84" a="1"/>
  <c r="Z59" i="84" s="1"/>
  <c r="AH59" i="84" a="1"/>
  <c r="AH59" i="84" s="1"/>
  <c r="AB59" i="84" a="1"/>
  <c r="AB59" i="84" s="1"/>
  <c r="N59" i="84" a="1"/>
  <c r="N59" i="84" s="1"/>
  <c r="V59" i="84" a="1"/>
  <c r="V59" i="84" s="1"/>
  <c r="AA59" i="84" a="1"/>
  <c r="AA59" i="84" s="1"/>
  <c r="S59" i="84" a="1"/>
  <c r="S59" i="84" s="1"/>
  <c r="AD59" i="84" a="1"/>
  <c r="AD59" i="84" s="1"/>
  <c r="P59" i="84" a="1"/>
  <c r="P59" i="84" s="1"/>
  <c r="M59" i="84" a="1"/>
  <c r="M59" i="84" s="1"/>
  <c r="O59" i="84" a="1"/>
  <c r="O59" i="84" s="1"/>
  <c r="X59" i="84" a="1"/>
  <c r="X59" i="84" s="1"/>
  <c r="R59" i="84" a="1"/>
  <c r="R59" i="84" s="1"/>
  <c r="AC59" i="84" a="1"/>
  <c r="AC59" i="84" s="1"/>
  <c r="AI59" i="84" a="1"/>
  <c r="AI59" i="84" s="1"/>
  <c r="Y59" i="84" a="1"/>
  <c r="Y59" i="84" s="1"/>
  <c r="AG59" i="84" a="1"/>
  <c r="AG59" i="84" s="1"/>
  <c r="AE59" i="84" a="1"/>
  <c r="AE59" i="84" s="1"/>
  <c r="T59" i="84" a="1"/>
  <c r="T59" i="84" s="1"/>
  <c r="V59" i="74" a="1"/>
  <c r="V59" i="74" s="1"/>
  <c r="L59" i="74" a="1"/>
  <c r="L59" i="74" s="1"/>
  <c r="O59" i="74" a="1"/>
  <c r="O59" i="74" s="1"/>
  <c r="Y59" i="74" a="1"/>
  <c r="Y59" i="74" s="1"/>
  <c r="AB59" i="74" a="1"/>
  <c r="AB59" i="74" s="1"/>
  <c r="M59" i="74" a="1"/>
  <c r="M59" i="74" s="1"/>
  <c r="AI59" i="74" a="1"/>
  <c r="AI59" i="74" s="1"/>
  <c r="Q59" i="74" a="1"/>
  <c r="Q59" i="74" s="1"/>
  <c r="W59" i="74" a="1"/>
  <c r="W59" i="74" s="1"/>
  <c r="AD59" i="74" a="1"/>
  <c r="AD59" i="74" s="1"/>
  <c r="AJ59" i="74" a="1"/>
  <c r="AJ59" i="74" s="1"/>
  <c r="K59" i="74" a="1"/>
  <c r="K59" i="74" s="1"/>
  <c r="Z59" i="74" a="1"/>
  <c r="Z59" i="74" s="1"/>
  <c r="N59" i="74" a="1"/>
  <c r="N59" i="74" s="1"/>
  <c r="AH59" i="74" a="1"/>
  <c r="AH59" i="74" s="1"/>
  <c r="U59" i="74" a="1"/>
  <c r="U59" i="74" s="1"/>
  <c r="AG59" i="74" a="1"/>
  <c r="AG59" i="74" s="1"/>
  <c r="AA59" i="74" a="1"/>
  <c r="AA59" i="74" s="1"/>
  <c r="AF59" i="74" a="1"/>
  <c r="AF59" i="74" s="1"/>
  <c r="AE59" i="74" a="1"/>
  <c r="AE59" i="74" s="1"/>
  <c r="AC59" i="74" a="1"/>
  <c r="AC59" i="74" s="1"/>
  <c r="P59" i="74" a="1"/>
  <c r="P59" i="74" s="1"/>
  <c r="R59" i="74" a="1"/>
  <c r="R59" i="74" s="1"/>
  <c r="S59" i="74" a="1"/>
  <c r="S59" i="74" s="1"/>
  <c r="T59" i="74" a="1"/>
  <c r="T59" i="74" s="1"/>
  <c r="X59" i="74" a="1"/>
  <c r="X59" i="74" s="1"/>
  <c r="AD63" i="88" a="1"/>
  <c r="AD63" i="88" s="1"/>
  <c r="AE63" i="88" a="1"/>
  <c r="AE63" i="88" s="1"/>
  <c r="AA63" i="88" a="1"/>
  <c r="AA63" i="88" s="1"/>
  <c r="O63" i="88" a="1"/>
  <c r="O63" i="88" s="1"/>
  <c r="AJ63" i="88" a="1"/>
  <c r="AJ63" i="88" s="1"/>
  <c r="AG63" i="88" a="1"/>
  <c r="AG63" i="88" s="1"/>
  <c r="N63" i="88" a="1"/>
  <c r="N63" i="88" s="1"/>
  <c r="T63" i="88" a="1"/>
  <c r="T63" i="88" s="1"/>
  <c r="P63" i="88" a="1"/>
  <c r="P63" i="88" s="1"/>
  <c r="L63" i="88" a="1"/>
  <c r="L63" i="88" s="1"/>
  <c r="Q63" i="88" a="1"/>
  <c r="Q63" i="88" s="1"/>
  <c r="Y63" i="88" a="1"/>
  <c r="Y63" i="88" s="1"/>
  <c r="K63" i="88" a="1"/>
  <c r="K63" i="88" s="1"/>
  <c r="M63" i="88" a="1"/>
  <c r="M63" i="88" s="1"/>
  <c r="X63" i="88" a="1"/>
  <c r="X63" i="88" s="1"/>
  <c r="Z63" i="88" a="1"/>
  <c r="Z63" i="88" s="1"/>
  <c r="AC63" i="88" a="1"/>
  <c r="AC63" i="88" s="1"/>
  <c r="U63" i="88" a="1"/>
  <c r="U63" i="88" s="1"/>
  <c r="W63" i="88" a="1"/>
  <c r="W63" i="88" s="1"/>
  <c r="AH63" i="88" a="1"/>
  <c r="AH63" i="88" s="1"/>
  <c r="AF63" i="88" a="1"/>
  <c r="AF63" i="88" s="1"/>
  <c r="AB63" i="88" a="1"/>
  <c r="AB63" i="88" s="1"/>
  <c r="R63" i="88" a="1"/>
  <c r="R63" i="88" s="1"/>
  <c r="S63" i="88" a="1"/>
  <c r="S63" i="88" s="1"/>
  <c r="AI63" i="88" a="1"/>
  <c r="AI63" i="88" s="1"/>
  <c r="V63" i="88" a="1"/>
  <c r="V63" i="88" s="1"/>
  <c r="AB63" i="84" a="1"/>
  <c r="AB63" i="84" s="1"/>
  <c r="Y63" i="84" a="1"/>
  <c r="Y63" i="84" s="1"/>
  <c r="AD63" i="84" a="1"/>
  <c r="AD63" i="84" s="1"/>
  <c r="V63" i="84" a="1"/>
  <c r="V63" i="84" s="1"/>
  <c r="AA63" i="84" a="1"/>
  <c r="AA63" i="84" s="1"/>
  <c r="W63" i="84" a="1"/>
  <c r="W63" i="84" s="1"/>
  <c r="AH63" i="84" a="1"/>
  <c r="AH63" i="84" s="1"/>
  <c r="O63" i="84" a="1"/>
  <c r="O63" i="84" s="1"/>
  <c r="R63" i="84" a="1"/>
  <c r="R63" i="84" s="1"/>
  <c r="AE63" i="84" a="1"/>
  <c r="AE63" i="84" s="1"/>
  <c r="X63" i="84" a="1"/>
  <c r="X63" i="84" s="1"/>
  <c r="AC63" i="84" a="1"/>
  <c r="AC63" i="84" s="1"/>
  <c r="K63" i="84" a="1"/>
  <c r="K63" i="84" s="1"/>
  <c r="Z63" i="84" a="1"/>
  <c r="Z63" i="84" s="1"/>
  <c r="N63" i="84" a="1"/>
  <c r="N63" i="84" s="1"/>
  <c r="L63" i="84" a="1"/>
  <c r="L63" i="84" s="1"/>
  <c r="P63" i="84" a="1"/>
  <c r="P63" i="84" s="1"/>
  <c r="AI63" i="84" a="1"/>
  <c r="AI63" i="84" s="1"/>
  <c r="S63" i="84" a="1"/>
  <c r="S63" i="84" s="1"/>
  <c r="Q63" i="84" a="1"/>
  <c r="Q63" i="84" s="1"/>
  <c r="M63" i="84" a="1"/>
  <c r="M63" i="84" s="1"/>
  <c r="U63" i="84" a="1"/>
  <c r="U63" i="84" s="1"/>
  <c r="AJ63" i="84" a="1"/>
  <c r="AJ63" i="84" s="1"/>
  <c r="T63" i="84" a="1"/>
  <c r="T63" i="84" s="1"/>
  <c r="AF63" i="84" a="1"/>
  <c r="AF63" i="84" s="1"/>
  <c r="AG63" i="84" a="1"/>
  <c r="AG63" i="84" s="1"/>
  <c r="AD63" i="80" a="1"/>
  <c r="AD63" i="80" s="1"/>
  <c r="Z63" i="80" a="1"/>
  <c r="Z63" i="80" s="1"/>
  <c r="U63" i="80" a="1"/>
  <c r="U63" i="80" s="1"/>
  <c r="O63" i="80" a="1"/>
  <c r="O63" i="80" s="1"/>
  <c r="K63" i="80" a="1"/>
  <c r="K63" i="80" s="1"/>
  <c r="W63" i="80" a="1"/>
  <c r="W63" i="80" s="1"/>
  <c r="S63" i="80" a="1"/>
  <c r="S63" i="80" s="1"/>
  <c r="P63" i="80" a="1"/>
  <c r="P63" i="80" s="1"/>
  <c r="Y63" i="80" a="1"/>
  <c r="Y63" i="80" s="1"/>
  <c r="AF63" i="80" a="1"/>
  <c r="AF63" i="80" s="1"/>
  <c r="L63" i="80" a="1"/>
  <c r="L63" i="80" s="1"/>
  <c r="X63" i="80" a="1"/>
  <c r="X63" i="80" s="1"/>
  <c r="AC63" i="80" a="1"/>
  <c r="AC63" i="80" s="1"/>
  <c r="V63" i="80" a="1"/>
  <c r="V63" i="80" s="1"/>
  <c r="AI63" i="80" a="1"/>
  <c r="AI63" i="80" s="1"/>
  <c r="R63" i="80" a="1"/>
  <c r="R63" i="80" s="1"/>
  <c r="T63" i="80" a="1"/>
  <c r="T63" i="80" s="1"/>
  <c r="AJ63" i="80" a="1"/>
  <c r="AJ63" i="80" s="1"/>
  <c r="AE63" i="80" a="1"/>
  <c r="AE63" i="80" s="1"/>
  <c r="AH63" i="80" a="1"/>
  <c r="AH63" i="80" s="1"/>
  <c r="Q63" i="80" a="1"/>
  <c r="Q63" i="80" s="1"/>
  <c r="AB63" i="80" a="1"/>
  <c r="AB63" i="80" s="1"/>
  <c r="N63" i="80" a="1"/>
  <c r="N63" i="80" s="1"/>
  <c r="AG63" i="80" a="1"/>
  <c r="AG63" i="80" s="1"/>
  <c r="AA63" i="80" a="1"/>
  <c r="AA63" i="80" s="1"/>
  <c r="M63" i="80" a="1"/>
  <c r="M63" i="80" s="1"/>
  <c r="AD63" i="74" a="1"/>
  <c r="AD63" i="74" s="1"/>
  <c r="S63" i="74" a="1"/>
  <c r="S63" i="74" s="1"/>
  <c r="N63" i="74" a="1"/>
  <c r="N63" i="74" s="1"/>
  <c r="T63" i="74" a="1"/>
  <c r="T63" i="74" s="1"/>
  <c r="AC63" i="74" a="1"/>
  <c r="AC63" i="74" s="1"/>
  <c r="AG63" i="74" a="1"/>
  <c r="AG63" i="74" s="1"/>
  <c r="AA63" i="74" a="1"/>
  <c r="AA63" i="74" s="1"/>
  <c r="AH63" i="74" a="1"/>
  <c r="AH63" i="74" s="1"/>
  <c r="AJ63" i="74" a="1"/>
  <c r="AJ63" i="74" s="1"/>
  <c r="P63" i="74" a="1"/>
  <c r="P63" i="74" s="1"/>
  <c r="U63" i="74" a="1"/>
  <c r="U63" i="74" s="1"/>
  <c r="V63" i="74" a="1"/>
  <c r="V63" i="74" s="1"/>
  <c r="AB63" i="74" a="1"/>
  <c r="AB63" i="74" s="1"/>
  <c r="AE63" i="74" a="1"/>
  <c r="AE63" i="74" s="1"/>
  <c r="R63" i="74" a="1"/>
  <c r="R63" i="74" s="1"/>
  <c r="AF63" i="74" a="1"/>
  <c r="AF63" i="74" s="1"/>
  <c r="Q63" i="74" a="1"/>
  <c r="Q63" i="74" s="1"/>
  <c r="AI63" i="74" a="1"/>
  <c r="AI63" i="74" s="1"/>
  <c r="X63" i="74" a="1"/>
  <c r="X63" i="74" s="1"/>
  <c r="W63" i="74" a="1"/>
  <c r="W63" i="74" s="1"/>
  <c r="Z63" i="74" a="1"/>
  <c r="Z63" i="74" s="1"/>
  <c r="M63" i="74" a="1"/>
  <c r="M63" i="74" s="1"/>
  <c r="L63" i="74" a="1"/>
  <c r="L63" i="74" s="1"/>
  <c r="K63" i="74" a="1"/>
  <c r="K63" i="74" s="1"/>
  <c r="O63" i="74" a="1"/>
  <c r="O63" i="74" s="1"/>
  <c r="Y63" i="74" a="1"/>
  <c r="Y63" i="74" s="1"/>
  <c r="AD63" i="70" a="1"/>
  <c r="AD63" i="70" s="1"/>
  <c r="X63" i="70" a="1"/>
  <c r="X63" i="70" s="1"/>
  <c r="P63" i="70" a="1"/>
  <c r="P63" i="70" s="1"/>
  <c r="AH63" i="70" a="1"/>
  <c r="AH63" i="70" s="1"/>
  <c r="S63" i="70" a="1"/>
  <c r="S63" i="70" s="1"/>
  <c r="M63" i="70" a="1"/>
  <c r="M63" i="70" s="1"/>
  <c r="Y63" i="70" a="1"/>
  <c r="Y63" i="70" s="1"/>
  <c r="AJ63" i="70" a="1"/>
  <c r="AJ63" i="70" s="1"/>
  <c r="AC63" i="70" a="1"/>
  <c r="AC63" i="70" s="1"/>
  <c r="T63" i="70" a="1"/>
  <c r="T63" i="70" s="1"/>
  <c r="Q63" i="70" a="1"/>
  <c r="Q63" i="70" s="1"/>
  <c r="AA63" i="70" a="1"/>
  <c r="AA63" i="70" s="1"/>
  <c r="W63" i="70" a="1"/>
  <c r="W63" i="70" s="1"/>
  <c r="AG63" i="70" a="1"/>
  <c r="AG63" i="70" s="1"/>
  <c r="O63" i="70" a="1"/>
  <c r="O63" i="70" s="1"/>
  <c r="AI63" i="70" a="1"/>
  <c r="AI63" i="70" s="1"/>
  <c r="U63" i="70" a="1"/>
  <c r="U63" i="70" s="1"/>
  <c r="AB63" i="70" a="1"/>
  <c r="AB63" i="70" s="1"/>
  <c r="Z63" i="70" a="1"/>
  <c r="Z63" i="70" s="1"/>
  <c r="N63" i="70" a="1"/>
  <c r="N63" i="70" s="1"/>
  <c r="V63" i="70" a="1"/>
  <c r="V63" i="70" s="1"/>
  <c r="AF63" i="70" a="1"/>
  <c r="AF63" i="70" s="1"/>
  <c r="AE63" i="70" a="1"/>
  <c r="AE63" i="70" s="1"/>
  <c r="L63" i="70" a="1"/>
  <c r="L63" i="70" s="1"/>
  <c r="R63" i="70" a="1"/>
  <c r="R63" i="70" s="1"/>
  <c r="K63" i="70" a="1"/>
  <c r="K63" i="70" s="1"/>
  <c r="G99" i="58"/>
  <c r="K99" i="58" s="1"/>
  <c r="G102" i="58"/>
  <c r="AG61" i="58"/>
  <c r="F101" i="58"/>
  <c r="F100" i="58"/>
  <c r="AH80" i="58"/>
  <c r="V80" i="58"/>
  <c r="W80" i="58"/>
  <c r="G80" i="58"/>
  <c r="X80" i="58"/>
  <c r="L61" i="58"/>
  <c r="N80" i="58"/>
  <c r="E61" i="58"/>
  <c r="AF61" i="58"/>
  <c r="Y80" i="58"/>
  <c r="Q80" i="58"/>
  <c r="M61" i="58"/>
  <c r="K80" i="58"/>
  <c r="F61" i="58"/>
  <c r="AE61" i="58"/>
  <c r="AI80" i="58"/>
  <c r="K61" i="58"/>
  <c r="R61" i="58"/>
  <c r="I61" i="58"/>
  <c r="W61" i="58"/>
  <c r="AI61" i="58"/>
  <c r="T61" i="58"/>
  <c r="G61" i="58"/>
  <c r="X61" i="58"/>
  <c r="I80" i="58"/>
  <c r="M80" i="58"/>
  <c r="U61" i="58"/>
  <c r="AJ61" i="58"/>
  <c r="H61" i="58"/>
  <c r="AJ80" i="58"/>
  <c r="P61" i="58"/>
  <c r="V61" i="58"/>
  <c r="S80" i="58"/>
  <c r="AH61" i="58"/>
  <c r="AD61" i="58"/>
  <c r="AA80" i="58"/>
  <c r="T80" i="58"/>
  <c r="F80" i="58"/>
  <c r="Y61" i="58"/>
  <c r="E80" i="58"/>
  <c r="AB61" i="58"/>
  <c r="Q61" i="58"/>
  <c r="L80" i="58"/>
  <c r="AB80" i="58"/>
  <c r="AC61" i="58"/>
  <c r="AD80" i="58"/>
  <c r="N61" i="58"/>
  <c r="AC80" i="58"/>
  <c r="AG80" i="58"/>
  <c r="AA61" i="58"/>
  <c r="P80" i="58"/>
  <c r="AE80" i="58"/>
  <c r="J80" i="58"/>
  <c r="O61" i="58"/>
  <c r="J61" i="58"/>
  <c r="S61" i="58"/>
  <c r="H80" i="58"/>
  <c r="Z61" i="58"/>
  <c r="O80" i="58"/>
  <c r="AF80" i="58"/>
  <c r="U80" i="58"/>
  <c r="Z80" i="58"/>
  <c r="R80" i="58"/>
  <c r="C34" i="58"/>
  <c r="G105" i="58"/>
  <c r="F103" i="58"/>
  <c r="H103" i="58" s="1"/>
  <c r="O103" i="58" s="1"/>
  <c r="F104" i="58"/>
  <c r="J81" i="58"/>
  <c r="AC62" i="58"/>
  <c r="F62" i="58"/>
  <c r="K62" i="58"/>
  <c r="F81" i="58"/>
  <c r="M81" i="58"/>
  <c r="R62" i="58"/>
  <c r="G81" i="58"/>
  <c r="I62" i="58"/>
  <c r="W62" i="58"/>
  <c r="AI62" i="58"/>
  <c r="T62" i="58"/>
  <c r="G62" i="58"/>
  <c r="N81" i="58"/>
  <c r="AH81" i="58"/>
  <c r="T81" i="58"/>
  <c r="Y81" i="58"/>
  <c r="U62" i="58"/>
  <c r="AJ62" i="58"/>
  <c r="P62" i="58"/>
  <c r="E81" i="58"/>
  <c r="V62" i="58"/>
  <c r="AH62" i="58"/>
  <c r="AD62" i="58"/>
  <c r="L81" i="58"/>
  <c r="Q81" i="58"/>
  <c r="M62" i="58"/>
  <c r="Y62" i="58"/>
  <c r="AE62" i="58"/>
  <c r="AI81" i="58"/>
  <c r="AE81" i="58"/>
  <c r="AB62" i="58"/>
  <c r="I81" i="58"/>
  <c r="Q62" i="58"/>
  <c r="AF62" i="58"/>
  <c r="P81" i="58"/>
  <c r="O62" i="58"/>
  <c r="AD81" i="58"/>
  <c r="AC81" i="58"/>
  <c r="J62" i="58"/>
  <c r="X62" i="58"/>
  <c r="S81" i="58"/>
  <c r="V81" i="58"/>
  <c r="W81" i="58"/>
  <c r="AA81" i="58"/>
  <c r="S62" i="58"/>
  <c r="AA62" i="58"/>
  <c r="H81" i="58"/>
  <c r="AG81" i="58"/>
  <c r="Z62" i="58"/>
  <c r="H62" i="58"/>
  <c r="K81" i="58"/>
  <c r="AB81" i="58"/>
  <c r="X81" i="58"/>
  <c r="AJ81" i="58"/>
  <c r="N62" i="58"/>
  <c r="L62" i="58"/>
  <c r="E62" i="58"/>
  <c r="AG62" i="58"/>
  <c r="R81" i="58"/>
  <c r="U81" i="58"/>
  <c r="AF81" i="58"/>
  <c r="O81" i="58"/>
  <c r="Z81" i="58"/>
  <c r="C33" i="58"/>
  <c r="E65" i="67"/>
  <c r="G61" i="67"/>
  <c r="G73" i="67"/>
  <c r="H61" i="67"/>
  <c r="E61" i="67"/>
  <c r="F61" i="67"/>
  <c r="F65" i="67"/>
  <c r="I73" i="67"/>
  <c r="H73" i="67"/>
  <c r="G65" i="67"/>
  <c r="F73" i="67"/>
  <c r="J73" i="67"/>
  <c r="E66" i="67"/>
  <c r="H74" i="67"/>
  <c r="H62" i="67"/>
  <c r="G62" i="67"/>
  <c r="G66" i="67"/>
  <c r="G74" i="67"/>
  <c r="I74" i="67"/>
  <c r="F74" i="67"/>
  <c r="F62" i="67"/>
  <c r="F66" i="67"/>
  <c r="J74" i="67"/>
  <c r="J65" i="67" l="1"/>
  <c r="J92" i="67"/>
  <c r="E73" i="67"/>
  <c r="I65" i="67"/>
  <c r="J67" i="67"/>
  <c r="H65" i="67"/>
  <c r="I60" i="83"/>
  <c r="I62" i="83"/>
  <c r="I67" i="83"/>
  <c r="I78" i="83" a="1"/>
  <c r="I78" i="83" s="1"/>
  <c r="I61" i="83"/>
  <c r="F60" i="74"/>
  <c r="F61" i="74"/>
  <c r="F78" i="74" a="1"/>
  <c r="F78" i="74" s="1"/>
  <c r="F67" i="74"/>
  <c r="F62" i="74"/>
  <c r="F78" i="71" a="1"/>
  <c r="F78" i="71" s="1"/>
  <c r="F67" i="71"/>
  <c r="F62" i="71"/>
  <c r="F61" i="71"/>
  <c r="F60" i="71"/>
  <c r="G140" i="88"/>
  <c r="G90" i="88" a="1"/>
  <c r="G90" i="88" s="1"/>
  <c r="G72" i="88"/>
  <c r="G73" i="88"/>
  <c r="G74" i="88"/>
  <c r="H78" i="82" a="1"/>
  <c r="H78" i="82" s="1"/>
  <c r="H62" i="82"/>
  <c r="H67" i="82"/>
  <c r="H60" i="82"/>
  <c r="H61" i="82"/>
  <c r="I78" i="87" a="1"/>
  <c r="I78" i="87" s="1"/>
  <c r="I60" i="87"/>
  <c r="I67" i="87"/>
  <c r="I61" i="87"/>
  <c r="I62" i="87"/>
  <c r="H82" i="86" a="1"/>
  <c r="H82" i="86" s="1"/>
  <c r="H64" i="86"/>
  <c r="H66" i="86"/>
  <c r="H65" i="86"/>
  <c r="H67" i="83"/>
  <c r="H61" i="83"/>
  <c r="H60" i="83"/>
  <c r="H62" i="83"/>
  <c r="H78" i="83" a="1"/>
  <c r="H78" i="83" s="1"/>
  <c r="I78" i="84" a="1"/>
  <c r="I78" i="84" s="1"/>
  <c r="I61" i="84"/>
  <c r="I60" i="84"/>
  <c r="I67" i="84"/>
  <c r="I62" i="84"/>
  <c r="G64" i="70"/>
  <c r="G82" i="70" a="1"/>
  <c r="G82" i="70" s="1"/>
  <c r="G66" i="70"/>
  <c r="G65" i="70"/>
  <c r="G74" i="70"/>
  <c r="G72" i="70"/>
  <c r="G73" i="70"/>
  <c r="G90" i="70" a="1"/>
  <c r="G90" i="70" s="1"/>
  <c r="G140" i="70"/>
  <c r="F82" i="85" a="1"/>
  <c r="F82" i="85" s="1"/>
  <c r="F65" i="85"/>
  <c r="F64" i="85"/>
  <c r="F66" i="85"/>
  <c r="E78" i="87" a="1"/>
  <c r="E78" i="87" s="1"/>
  <c r="E60" i="87"/>
  <c r="E62" i="87"/>
  <c r="E67" i="87"/>
  <c r="E61" i="87"/>
  <c r="E90" i="82" a="1"/>
  <c r="E90" i="82" s="1"/>
  <c r="E74" i="82"/>
  <c r="E72" i="82"/>
  <c r="E73" i="82"/>
  <c r="E140" i="82"/>
  <c r="I90" i="75" a="1"/>
  <c r="I90" i="75" s="1"/>
  <c r="I72" i="75"/>
  <c r="I73" i="75"/>
  <c r="I74" i="75"/>
  <c r="I140" i="75"/>
  <c r="J60" i="67"/>
  <c r="H65" i="73"/>
  <c r="H64" i="73"/>
  <c r="H66" i="73"/>
  <c r="H82" i="73" a="1"/>
  <c r="H82" i="73" s="1"/>
  <c r="F82" i="77" a="1"/>
  <c r="F82" i="77" s="1"/>
  <c r="F64" i="77"/>
  <c r="F65" i="77"/>
  <c r="F66" i="77"/>
  <c r="J64" i="83"/>
  <c r="J65" i="83"/>
  <c r="J66" i="83"/>
  <c r="J82" i="83" a="1"/>
  <c r="J82" i="83" s="1"/>
  <c r="E78" i="73" a="1"/>
  <c r="E78" i="73" s="1"/>
  <c r="E67" i="73"/>
  <c r="E61" i="73"/>
  <c r="E62" i="73"/>
  <c r="E60" i="73"/>
  <c r="J78" i="83" a="1"/>
  <c r="J78" i="83" s="1"/>
  <c r="J67" i="83"/>
  <c r="J60" i="83"/>
  <c r="J62" i="83"/>
  <c r="J61" i="83"/>
  <c r="J60" i="81"/>
  <c r="J61" i="81"/>
  <c r="J67" i="81"/>
  <c r="J78" i="81" a="1"/>
  <c r="J78" i="81" s="1"/>
  <c r="J62" i="81"/>
  <c r="G90" i="67" a="1"/>
  <c r="G90" i="67" s="1"/>
  <c r="G140" i="67"/>
  <c r="G72" i="67"/>
  <c r="J90" i="73" a="1"/>
  <c r="J90" i="73" s="1"/>
  <c r="J140" i="73"/>
  <c r="J74" i="73"/>
  <c r="J72" i="73"/>
  <c r="J73" i="73"/>
  <c r="E90" i="77" a="1"/>
  <c r="E90" i="77" s="1"/>
  <c r="E74" i="77"/>
  <c r="E73" i="77"/>
  <c r="E140" i="77"/>
  <c r="E72" i="77"/>
  <c r="J90" i="87" a="1"/>
  <c r="J90" i="87" s="1"/>
  <c r="J72" i="87"/>
  <c r="J74" i="87"/>
  <c r="J140" i="87"/>
  <c r="J73" i="87"/>
  <c r="E67" i="74"/>
  <c r="E61" i="74"/>
  <c r="E78" i="74" a="1"/>
  <c r="E78" i="74" s="1"/>
  <c r="E62" i="74"/>
  <c r="E60" i="74"/>
  <c r="G61" i="84"/>
  <c r="G67" i="84"/>
  <c r="G62" i="84"/>
  <c r="G78" i="84" a="1"/>
  <c r="G78" i="84" s="1"/>
  <c r="G60" i="84"/>
  <c r="J78" i="85" a="1"/>
  <c r="J78" i="85" s="1"/>
  <c r="J60" i="85"/>
  <c r="J67" i="85"/>
  <c r="J62" i="85"/>
  <c r="J61" i="85"/>
  <c r="F90" i="80" a="1"/>
  <c r="F90" i="80" s="1"/>
  <c r="F140" i="80"/>
  <c r="F72" i="80"/>
  <c r="F74" i="80"/>
  <c r="F73" i="80"/>
  <c r="E66" i="76"/>
  <c r="E65" i="76"/>
  <c r="E82" i="76" a="1"/>
  <c r="E82" i="76" s="1"/>
  <c r="E64" i="76"/>
  <c r="E90" i="76" a="1"/>
  <c r="E90" i="76" s="1"/>
  <c r="E74" i="76"/>
  <c r="E140" i="76"/>
  <c r="E73" i="76"/>
  <c r="E72" i="76"/>
  <c r="I82" i="70" a="1"/>
  <c r="I82" i="70" s="1"/>
  <c r="I65" i="70"/>
  <c r="I64" i="70"/>
  <c r="I66" i="70"/>
  <c r="F64" i="74"/>
  <c r="F65" i="74"/>
  <c r="F82" i="74" a="1"/>
  <c r="F82" i="74" s="1"/>
  <c r="F66" i="74"/>
  <c r="E66" i="88"/>
  <c r="E82" i="88" a="1"/>
  <c r="E82" i="88" s="1"/>
  <c r="E65" i="88"/>
  <c r="E64" i="88"/>
  <c r="I78" i="75" a="1"/>
  <c r="I78" i="75" s="1"/>
  <c r="I67" i="75"/>
  <c r="I62" i="75"/>
  <c r="I61" i="75"/>
  <c r="I60" i="75"/>
  <c r="G73" i="84"/>
  <c r="G90" i="84" a="1"/>
  <c r="G90" i="84" s="1"/>
  <c r="G72" i="84"/>
  <c r="G74" i="84"/>
  <c r="G140" i="84"/>
  <c r="I78" i="76" a="1"/>
  <c r="I78" i="76" s="1"/>
  <c r="I67" i="76"/>
  <c r="I61" i="76"/>
  <c r="I60" i="76"/>
  <c r="I62" i="76"/>
  <c r="G78" i="86" a="1"/>
  <c r="G78" i="86" s="1"/>
  <c r="G67" i="86"/>
  <c r="G62" i="86"/>
  <c r="G60" i="86"/>
  <c r="G61" i="86"/>
  <c r="G78" i="72" a="1"/>
  <c r="G78" i="72" s="1"/>
  <c r="G60" i="72"/>
  <c r="G67" i="72"/>
  <c r="G62" i="72"/>
  <c r="G61" i="72"/>
  <c r="E74" i="74"/>
  <c r="E140" i="74"/>
  <c r="E90" i="74" a="1"/>
  <c r="E90" i="74" s="1"/>
  <c r="E73" i="74"/>
  <c r="E72" i="74"/>
  <c r="H66" i="82"/>
  <c r="H65" i="82"/>
  <c r="H64" i="82"/>
  <c r="H82" i="82" a="1"/>
  <c r="H82" i="82" s="1"/>
  <c r="I78" i="82" a="1"/>
  <c r="I78" i="82" s="1"/>
  <c r="I62" i="82"/>
  <c r="I61" i="82"/>
  <c r="I67" i="82"/>
  <c r="I60" i="82"/>
  <c r="I82" i="75" a="1"/>
  <c r="I82" i="75" s="1"/>
  <c r="I64" i="75"/>
  <c r="I66" i="75"/>
  <c r="I65" i="75"/>
  <c r="G64" i="81"/>
  <c r="G66" i="81"/>
  <c r="G65" i="81"/>
  <c r="G82" i="81" a="1"/>
  <c r="G82" i="81" s="1"/>
  <c r="J65" i="85"/>
  <c r="J64" i="85"/>
  <c r="J82" i="85" a="1"/>
  <c r="J82" i="85" s="1"/>
  <c r="J66" i="85"/>
  <c r="J78" i="77" a="1"/>
  <c r="J78" i="77" s="1"/>
  <c r="J60" i="77"/>
  <c r="J62" i="77"/>
  <c r="J61" i="77"/>
  <c r="J67" i="77"/>
  <c r="G60" i="87"/>
  <c r="G67" i="87"/>
  <c r="G78" i="87" a="1"/>
  <c r="G78" i="87" s="1"/>
  <c r="G61" i="87"/>
  <c r="G62" i="87"/>
  <c r="F66" i="72"/>
  <c r="F65" i="72"/>
  <c r="F64" i="72"/>
  <c r="F82" i="72" a="1"/>
  <c r="F82" i="72" s="1"/>
  <c r="G90" i="71" a="1"/>
  <c r="G90" i="71" s="1"/>
  <c r="G140" i="71"/>
  <c r="G74" i="71"/>
  <c r="G72" i="71"/>
  <c r="G73" i="71"/>
  <c r="F90" i="75" a="1"/>
  <c r="F90" i="75" s="1"/>
  <c r="F74" i="75"/>
  <c r="F73" i="75"/>
  <c r="F72" i="75"/>
  <c r="F140" i="75"/>
  <c r="J74" i="81"/>
  <c r="J72" i="81"/>
  <c r="J90" i="81" a="1"/>
  <c r="J90" i="81" s="1"/>
  <c r="J140" i="81"/>
  <c r="J73" i="81"/>
  <c r="F60" i="70"/>
  <c r="F62" i="70"/>
  <c r="F67" i="70"/>
  <c r="F78" i="70" a="1"/>
  <c r="F78" i="70" s="1"/>
  <c r="F61" i="70"/>
  <c r="F61" i="80"/>
  <c r="F67" i="80"/>
  <c r="F62" i="80"/>
  <c r="F78" i="80" a="1"/>
  <c r="F78" i="80" s="1"/>
  <c r="F60" i="80"/>
  <c r="E62" i="88"/>
  <c r="E60" i="88"/>
  <c r="E78" i="88" a="1"/>
  <c r="E78" i="88" s="1"/>
  <c r="E67" i="88"/>
  <c r="E61" i="88"/>
  <c r="E69" i="88" s="1"/>
  <c r="H90" i="72" a="1"/>
  <c r="H90" i="72" s="1"/>
  <c r="H72" i="72"/>
  <c r="H74" i="72"/>
  <c r="H140" i="72"/>
  <c r="H73" i="72"/>
  <c r="F61" i="81"/>
  <c r="F62" i="81"/>
  <c r="F60" i="81"/>
  <c r="F67" i="81"/>
  <c r="F78" i="81" a="1"/>
  <c r="F78" i="81" s="1"/>
  <c r="I82" i="80" a="1"/>
  <c r="I82" i="80" s="1"/>
  <c r="I65" i="80"/>
  <c r="I66" i="80"/>
  <c r="I64" i="80"/>
  <c r="J82" i="84" a="1"/>
  <c r="J82" i="84" s="1"/>
  <c r="J64" i="84"/>
  <c r="J66" i="84"/>
  <c r="J65" i="84"/>
  <c r="I78" i="72" a="1"/>
  <c r="I78" i="72" s="1"/>
  <c r="I62" i="72"/>
  <c r="I60" i="72"/>
  <c r="I67" i="72"/>
  <c r="I61" i="72"/>
  <c r="F64" i="71"/>
  <c r="F66" i="71"/>
  <c r="F82" i="71" a="1"/>
  <c r="F82" i="71" s="1"/>
  <c r="F65" i="71"/>
  <c r="I60" i="67"/>
  <c r="I67" i="67"/>
  <c r="I78" i="67" a="1"/>
  <c r="I78" i="67" s="1"/>
  <c r="F72" i="81"/>
  <c r="F74" i="81"/>
  <c r="F90" i="81" a="1"/>
  <c r="F90" i="81" s="1"/>
  <c r="F140" i="81"/>
  <c r="F73" i="81"/>
  <c r="H65" i="87"/>
  <c r="H64" i="87"/>
  <c r="H82" i="87" a="1"/>
  <c r="H82" i="87" s="1"/>
  <c r="H66" i="87"/>
  <c r="G72" i="83"/>
  <c r="G140" i="83"/>
  <c r="G74" i="83"/>
  <c r="G73" i="83"/>
  <c r="G90" i="83" a="1"/>
  <c r="G90" i="83" s="1"/>
  <c r="F64" i="76"/>
  <c r="F65" i="76"/>
  <c r="F66" i="76"/>
  <c r="F82" i="76" a="1"/>
  <c r="F82" i="76" s="1"/>
  <c r="J73" i="84"/>
  <c r="J74" i="84"/>
  <c r="J140" i="84"/>
  <c r="J90" i="84" a="1"/>
  <c r="J90" i="84" s="1"/>
  <c r="J72" i="84"/>
  <c r="H64" i="71"/>
  <c r="H65" i="71"/>
  <c r="H82" i="71" a="1"/>
  <c r="H82" i="71" s="1"/>
  <c r="H66" i="71"/>
  <c r="E82" i="86" a="1"/>
  <c r="E82" i="86" s="1"/>
  <c r="E66" i="86"/>
  <c r="E65" i="86"/>
  <c r="E64" i="86"/>
  <c r="J78" i="67" a="1"/>
  <c r="J78" i="67" s="1"/>
  <c r="J80" i="67" s="1"/>
  <c r="G65" i="73"/>
  <c r="G64" i="73"/>
  <c r="G66" i="73"/>
  <c r="G82" i="73" a="1"/>
  <c r="G82" i="73" s="1"/>
  <c r="G82" i="77" a="1"/>
  <c r="G82" i="77" s="1"/>
  <c r="G64" i="77"/>
  <c r="G65" i="77"/>
  <c r="G66" i="77"/>
  <c r="F82" i="83" a="1"/>
  <c r="F82" i="83" s="1"/>
  <c r="F64" i="83"/>
  <c r="F65" i="83"/>
  <c r="F66" i="83"/>
  <c r="J67" i="73"/>
  <c r="J78" i="73" a="1"/>
  <c r="J78" i="73" s="1"/>
  <c r="J61" i="73"/>
  <c r="J60" i="73"/>
  <c r="J62" i="73"/>
  <c r="E60" i="83"/>
  <c r="E67" i="83"/>
  <c r="E62" i="83"/>
  <c r="E61" i="83"/>
  <c r="E78" i="83" a="1"/>
  <c r="E78" i="83" s="1"/>
  <c r="G61" i="81"/>
  <c r="G67" i="81"/>
  <c r="G62" i="81"/>
  <c r="G60" i="81"/>
  <c r="G78" i="81" a="1"/>
  <c r="G78" i="81" s="1"/>
  <c r="H90" i="67" a="1"/>
  <c r="H90" i="67" s="1"/>
  <c r="H72" i="67"/>
  <c r="H140" i="67"/>
  <c r="H90" i="73" a="1"/>
  <c r="H90" i="73" s="1"/>
  <c r="H72" i="73"/>
  <c r="H140" i="73"/>
  <c r="H73" i="73"/>
  <c r="H74" i="73"/>
  <c r="H74" i="77"/>
  <c r="H72" i="77"/>
  <c r="H90" i="77" a="1"/>
  <c r="H90" i="77" s="1"/>
  <c r="H140" i="77"/>
  <c r="H73" i="77"/>
  <c r="H74" i="87"/>
  <c r="H73" i="87"/>
  <c r="H90" i="87" a="1"/>
  <c r="H90" i="87" s="1"/>
  <c r="H72" i="87"/>
  <c r="H140" i="87"/>
  <c r="H62" i="74"/>
  <c r="H78" i="74" a="1"/>
  <c r="H78" i="74" s="1"/>
  <c r="H60" i="74"/>
  <c r="H67" i="74"/>
  <c r="H61" i="74"/>
  <c r="J67" i="84"/>
  <c r="J62" i="84"/>
  <c r="J60" i="84"/>
  <c r="J78" i="84" a="1"/>
  <c r="J78" i="84" s="1"/>
  <c r="J61" i="84"/>
  <c r="I78" i="85" a="1"/>
  <c r="I78" i="85" s="1"/>
  <c r="I61" i="85"/>
  <c r="I67" i="85"/>
  <c r="I60" i="85"/>
  <c r="I62" i="85"/>
  <c r="J72" i="80"/>
  <c r="J73" i="80"/>
  <c r="J90" i="80" a="1"/>
  <c r="J90" i="80" s="1"/>
  <c r="J140" i="80"/>
  <c r="J74" i="80"/>
  <c r="H82" i="76" a="1"/>
  <c r="H82" i="76" s="1"/>
  <c r="H66" i="76"/>
  <c r="H64" i="76"/>
  <c r="H65" i="76"/>
  <c r="F72" i="76"/>
  <c r="F74" i="76"/>
  <c r="F90" i="76" a="1"/>
  <c r="F90" i="76" s="1"/>
  <c r="F73" i="76"/>
  <c r="F140" i="76"/>
  <c r="E82" i="70" a="1"/>
  <c r="E82" i="70" s="1"/>
  <c r="E65" i="70"/>
  <c r="E66" i="70"/>
  <c r="E64" i="70"/>
  <c r="E64" i="74"/>
  <c r="E65" i="74"/>
  <c r="E82" i="74" a="1"/>
  <c r="E82" i="74" s="1"/>
  <c r="E66" i="74"/>
  <c r="G66" i="88"/>
  <c r="G65" i="88"/>
  <c r="G82" i="88" a="1"/>
  <c r="G82" i="88" s="1"/>
  <c r="G64" i="88"/>
  <c r="F78" i="75" a="1"/>
  <c r="F78" i="75" s="1"/>
  <c r="F61" i="75"/>
  <c r="F67" i="75"/>
  <c r="F60" i="75"/>
  <c r="F62" i="75"/>
  <c r="I90" i="84" a="1"/>
  <c r="I90" i="84" s="1"/>
  <c r="I74" i="84"/>
  <c r="I140" i="84"/>
  <c r="I72" i="84"/>
  <c r="I73" i="84"/>
  <c r="F78" i="76" a="1"/>
  <c r="F78" i="76" s="1"/>
  <c r="F60" i="76"/>
  <c r="F62" i="76"/>
  <c r="F61" i="76"/>
  <c r="F67" i="76"/>
  <c r="F62" i="86"/>
  <c r="F60" i="86"/>
  <c r="F67" i="86"/>
  <c r="F61" i="86"/>
  <c r="F78" i="86" a="1"/>
  <c r="F78" i="86" s="1"/>
  <c r="H78" i="72" a="1"/>
  <c r="H78" i="72" s="1"/>
  <c r="H67" i="72"/>
  <c r="H62" i="72"/>
  <c r="H60" i="72"/>
  <c r="H61" i="72"/>
  <c r="J72" i="74"/>
  <c r="J74" i="74"/>
  <c r="J73" i="74"/>
  <c r="J90" i="74" a="1"/>
  <c r="J90" i="74" s="1"/>
  <c r="J140" i="74"/>
  <c r="I64" i="82"/>
  <c r="I65" i="82"/>
  <c r="I66" i="82"/>
  <c r="I82" i="82" a="1"/>
  <c r="I82" i="82" s="1"/>
  <c r="J78" i="82" a="1"/>
  <c r="J78" i="82" s="1"/>
  <c r="J67" i="82"/>
  <c r="J62" i="82"/>
  <c r="J61" i="82"/>
  <c r="J60" i="82"/>
  <c r="H66" i="75"/>
  <c r="H65" i="75"/>
  <c r="H82" i="75" a="1"/>
  <c r="H82" i="75" s="1"/>
  <c r="H64" i="75"/>
  <c r="E82" i="81" a="1"/>
  <c r="E82" i="81" s="1"/>
  <c r="E65" i="81"/>
  <c r="E64" i="81"/>
  <c r="E66" i="81"/>
  <c r="G64" i="85"/>
  <c r="G66" i="85"/>
  <c r="G65" i="85"/>
  <c r="G82" i="85" a="1"/>
  <c r="G82" i="85" s="1"/>
  <c r="I78" i="77" a="1"/>
  <c r="I78" i="77" s="1"/>
  <c r="I61" i="77"/>
  <c r="I67" i="77"/>
  <c r="I60" i="77"/>
  <c r="I62" i="77"/>
  <c r="J61" i="87"/>
  <c r="J62" i="87"/>
  <c r="J67" i="87"/>
  <c r="J78" i="87" a="1"/>
  <c r="J78" i="87" s="1"/>
  <c r="J60" i="87"/>
  <c r="I64" i="72"/>
  <c r="I82" i="72" a="1"/>
  <c r="I82" i="72" s="1"/>
  <c r="I66" i="72"/>
  <c r="I65" i="72"/>
  <c r="I90" i="71" a="1"/>
  <c r="I90" i="71" s="1"/>
  <c r="I140" i="71"/>
  <c r="I73" i="71"/>
  <c r="I72" i="71"/>
  <c r="I74" i="71"/>
  <c r="G140" i="75"/>
  <c r="G73" i="75"/>
  <c r="G72" i="75"/>
  <c r="G74" i="75"/>
  <c r="G90" i="75" a="1"/>
  <c r="G90" i="75" s="1"/>
  <c r="I90" i="81" a="1"/>
  <c r="I90" i="81" s="1"/>
  <c r="I72" i="81"/>
  <c r="I74" i="81"/>
  <c r="I73" i="81"/>
  <c r="I140" i="81"/>
  <c r="G78" i="70" a="1"/>
  <c r="G78" i="70" s="1"/>
  <c r="G60" i="70"/>
  <c r="G68" i="70" s="1"/>
  <c r="G67" i="70"/>
  <c r="G62" i="70"/>
  <c r="G61" i="70"/>
  <c r="G78" i="80" a="1"/>
  <c r="G78" i="80" s="1"/>
  <c r="G60" i="80"/>
  <c r="G67" i="80"/>
  <c r="G61" i="80"/>
  <c r="G62" i="80"/>
  <c r="G60" i="88"/>
  <c r="G62" i="88"/>
  <c r="G78" i="88" a="1"/>
  <c r="G78" i="88" s="1"/>
  <c r="G67" i="88"/>
  <c r="G61" i="88"/>
  <c r="I140" i="72"/>
  <c r="I72" i="72"/>
  <c r="I74" i="72"/>
  <c r="I73" i="72"/>
  <c r="I90" i="72" a="1"/>
  <c r="I90" i="72" s="1"/>
  <c r="J71" i="58" a="1"/>
  <c r="J71" i="58" s="1"/>
  <c r="J74" i="58" s="1"/>
  <c r="I71" i="58" a="1"/>
  <c r="I71" i="58" s="1"/>
  <c r="F71" i="58" a="1"/>
  <c r="F71" i="58" s="1"/>
  <c r="E71" i="58" a="1"/>
  <c r="E71" i="58" s="1"/>
  <c r="H71" i="58" a="1"/>
  <c r="H71" i="58" s="1"/>
  <c r="G71" i="58" a="1"/>
  <c r="G71" i="58" s="1"/>
  <c r="J66" i="87"/>
  <c r="J64" i="87"/>
  <c r="J65" i="87"/>
  <c r="J82" i="87" a="1"/>
  <c r="J82" i="87" s="1"/>
  <c r="F140" i="83"/>
  <c r="F72" i="83"/>
  <c r="F90" i="83" a="1"/>
  <c r="F90" i="83" s="1"/>
  <c r="F74" i="83"/>
  <c r="F73" i="83"/>
  <c r="J65" i="70"/>
  <c r="J66" i="70"/>
  <c r="J82" i="70" a="1"/>
  <c r="J82" i="70" s="1"/>
  <c r="J64" i="70"/>
  <c r="J82" i="82" a="1"/>
  <c r="J82" i="82" s="1"/>
  <c r="J66" i="82"/>
  <c r="J64" i="82"/>
  <c r="J65" i="82"/>
  <c r="E82" i="85" a="1"/>
  <c r="E82" i="85" s="1"/>
  <c r="E65" i="85"/>
  <c r="E66" i="85"/>
  <c r="E64" i="85"/>
  <c r="J78" i="80" a="1"/>
  <c r="J78" i="80" s="1"/>
  <c r="J62" i="80"/>
  <c r="J61" i="80"/>
  <c r="J67" i="80"/>
  <c r="J60" i="80"/>
  <c r="G140" i="86"/>
  <c r="G74" i="86"/>
  <c r="G72" i="86"/>
  <c r="G90" i="86" a="1"/>
  <c r="G90" i="86" s="1"/>
  <c r="G73" i="86"/>
  <c r="E66" i="80"/>
  <c r="E65" i="80"/>
  <c r="E64" i="80"/>
  <c r="E82" i="80" a="1"/>
  <c r="E82" i="80" s="1"/>
  <c r="E78" i="75" a="1"/>
  <c r="E78" i="75" s="1"/>
  <c r="E67" i="75"/>
  <c r="E60" i="75"/>
  <c r="E62" i="75"/>
  <c r="E61" i="75"/>
  <c r="E82" i="82" a="1"/>
  <c r="E82" i="82" s="1"/>
  <c r="E66" i="82"/>
  <c r="E64" i="82"/>
  <c r="E65" i="82"/>
  <c r="F62" i="88"/>
  <c r="F61" i="88"/>
  <c r="F67" i="88"/>
  <c r="F78" i="88" a="1"/>
  <c r="F78" i="88" s="1"/>
  <c r="F60" i="88"/>
  <c r="J64" i="67"/>
  <c r="I82" i="67" a="1"/>
  <c r="I82" i="67" s="1"/>
  <c r="I64" i="67"/>
  <c r="E82" i="73" a="1"/>
  <c r="E82" i="73" s="1"/>
  <c r="E64" i="73"/>
  <c r="E66" i="73"/>
  <c r="E65" i="73"/>
  <c r="H82" i="77" a="1"/>
  <c r="H82" i="77" s="1"/>
  <c r="H66" i="77"/>
  <c r="H65" i="77"/>
  <c r="H64" i="77"/>
  <c r="E82" i="87" a="1"/>
  <c r="E82" i="87" s="1"/>
  <c r="E64" i="87"/>
  <c r="E65" i="87"/>
  <c r="E66" i="87"/>
  <c r="F78" i="73" a="1"/>
  <c r="F78" i="73" s="1"/>
  <c r="F61" i="73"/>
  <c r="F60" i="73"/>
  <c r="F67" i="73"/>
  <c r="F62" i="73"/>
  <c r="F78" i="83" a="1"/>
  <c r="F78" i="83" s="1"/>
  <c r="F61" i="83"/>
  <c r="F62" i="83"/>
  <c r="F67" i="83"/>
  <c r="F60" i="83"/>
  <c r="F68" i="83" s="1"/>
  <c r="E72" i="86"/>
  <c r="E74" i="86"/>
  <c r="E73" i="86"/>
  <c r="E140" i="86"/>
  <c r="E90" i="86" a="1"/>
  <c r="E90" i="86" s="1"/>
  <c r="E90" i="67" a="1"/>
  <c r="E90" i="67" s="1"/>
  <c r="E140" i="67"/>
  <c r="E72" i="67"/>
  <c r="G90" i="73" a="1"/>
  <c r="G90" i="73" s="1"/>
  <c r="G72" i="73"/>
  <c r="G73" i="73"/>
  <c r="G74" i="73"/>
  <c r="G140" i="73"/>
  <c r="I74" i="83"/>
  <c r="I73" i="83"/>
  <c r="I90" i="83" a="1"/>
  <c r="I90" i="83" s="1"/>
  <c r="I140" i="83"/>
  <c r="I72" i="83"/>
  <c r="F90" i="87" a="1"/>
  <c r="F90" i="87" s="1"/>
  <c r="F140" i="87"/>
  <c r="F72" i="87"/>
  <c r="F74" i="87"/>
  <c r="F73" i="87"/>
  <c r="G67" i="74"/>
  <c r="G61" i="74"/>
  <c r="G62" i="74"/>
  <c r="G60" i="74"/>
  <c r="G78" i="74" a="1"/>
  <c r="G78" i="74" s="1"/>
  <c r="J82" i="80" a="1"/>
  <c r="J82" i="80" s="1"/>
  <c r="J64" i="80"/>
  <c r="J65" i="80"/>
  <c r="J66" i="80"/>
  <c r="G60" i="85"/>
  <c r="G61" i="85"/>
  <c r="G62" i="85"/>
  <c r="G67" i="85"/>
  <c r="G78" i="85" a="1"/>
  <c r="G78" i="85" s="1"/>
  <c r="G90" i="80" a="1"/>
  <c r="G90" i="80" s="1"/>
  <c r="G140" i="80"/>
  <c r="G74" i="80"/>
  <c r="G73" i="80"/>
  <c r="G72" i="80"/>
  <c r="I67" i="71"/>
  <c r="I78" i="71" a="1"/>
  <c r="I78" i="71" s="1"/>
  <c r="I61" i="71"/>
  <c r="I60" i="71"/>
  <c r="I62" i="71"/>
  <c r="J90" i="76" a="1"/>
  <c r="J90" i="76" s="1"/>
  <c r="J73" i="76"/>
  <c r="J72" i="76"/>
  <c r="J140" i="76"/>
  <c r="J74" i="76"/>
  <c r="H66" i="70"/>
  <c r="H65" i="70"/>
  <c r="H82" i="70" a="1"/>
  <c r="H82" i="70" s="1"/>
  <c r="H64" i="70"/>
  <c r="H65" i="84"/>
  <c r="H66" i="84"/>
  <c r="H82" i="84" a="1"/>
  <c r="H82" i="84" s="1"/>
  <c r="H64" i="84"/>
  <c r="H64" i="88"/>
  <c r="H82" i="88" a="1"/>
  <c r="H82" i="88" s="1"/>
  <c r="H66" i="88"/>
  <c r="H65" i="88"/>
  <c r="H78" i="75" a="1"/>
  <c r="H78" i="75" s="1"/>
  <c r="H61" i="75"/>
  <c r="H67" i="75"/>
  <c r="H62" i="75"/>
  <c r="H60" i="75"/>
  <c r="J90" i="88" a="1"/>
  <c r="J90" i="88" s="1"/>
  <c r="J72" i="88"/>
  <c r="J140" i="88"/>
  <c r="J74" i="88"/>
  <c r="J73" i="88"/>
  <c r="J67" i="76"/>
  <c r="J60" i="76"/>
  <c r="J61" i="76"/>
  <c r="J78" i="76" a="1"/>
  <c r="J78" i="76" s="1"/>
  <c r="J62" i="76"/>
  <c r="H78" i="86" a="1"/>
  <c r="H78" i="86" s="1"/>
  <c r="H61" i="86"/>
  <c r="H67" i="86"/>
  <c r="H60" i="86"/>
  <c r="H62" i="86"/>
  <c r="H70" i="86" s="1"/>
  <c r="H90" i="70" a="1"/>
  <c r="H90" i="70" s="1"/>
  <c r="H140" i="70"/>
  <c r="H74" i="70"/>
  <c r="H73" i="70"/>
  <c r="H72" i="70"/>
  <c r="H90" i="74" a="1"/>
  <c r="H90" i="74" s="1"/>
  <c r="H74" i="74"/>
  <c r="H72" i="74"/>
  <c r="H73" i="74"/>
  <c r="H140" i="74"/>
  <c r="F82" i="82" a="1"/>
  <c r="F82" i="82" s="1"/>
  <c r="F66" i="82"/>
  <c r="F65" i="82"/>
  <c r="F64" i="82"/>
  <c r="J66" i="71"/>
  <c r="J65" i="71"/>
  <c r="J82" i="71" a="1"/>
  <c r="J82" i="71" s="1"/>
  <c r="J64" i="71"/>
  <c r="G64" i="75"/>
  <c r="G66" i="75"/>
  <c r="G65" i="75"/>
  <c r="G82" i="75" a="1"/>
  <c r="G82" i="75" s="1"/>
  <c r="H82" i="81" a="1"/>
  <c r="H82" i="81" s="1"/>
  <c r="H66" i="81"/>
  <c r="H64" i="81"/>
  <c r="H65" i="81"/>
  <c r="E78" i="67" a="1"/>
  <c r="E78" i="67" s="1"/>
  <c r="E60" i="67"/>
  <c r="E67" i="67"/>
  <c r="E78" i="77" a="1"/>
  <c r="E78" i="77" s="1"/>
  <c r="E67" i="77"/>
  <c r="E62" i="77"/>
  <c r="E61" i="77"/>
  <c r="E60" i="77"/>
  <c r="F78" i="87" a="1"/>
  <c r="F78" i="87" s="1"/>
  <c r="F62" i="87"/>
  <c r="F61" i="87"/>
  <c r="F60" i="87"/>
  <c r="F67" i="87"/>
  <c r="G90" i="82" a="1"/>
  <c r="G90" i="82" s="1"/>
  <c r="G72" i="82"/>
  <c r="G140" i="82"/>
  <c r="G74" i="82"/>
  <c r="G73" i="82"/>
  <c r="E74" i="71"/>
  <c r="E73" i="71"/>
  <c r="E90" i="71" a="1"/>
  <c r="E90" i="71" s="1"/>
  <c r="E72" i="71"/>
  <c r="E140" i="71"/>
  <c r="E90" i="75" a="1"/>
  <c r="E90" i="75" s="1"/>
  <c r="E72" i="75"/>
  <c r="E140" i="75"/>
  <c r="E74" i="75"/>
  <c r="E73" i="75"/>
  <c r="H90" i="85" a="1"/>
  <c r="H90" i="85" s="1"/>
  <c r="H72" i="85"/>
  <c r="H140" i="85"/>
  <c r="H74" i="85"/>
  <c r="H73" i="85"/>
  <c r="E61" i="70"/>
  <c r="E67" i="70"/>
  <c r="E62" i="70"/>
  <c r="E60" i="70"/>
  <c r="E78" i="70" a="1"/>
  <c r="E78" i="70" s="1"/>
  <c r="E78" i="80" a="1"/>
  <c r="E78" i="80" s="1"/>
  <c r="E67" i="80"/>
  <c r="E61" i="80"/>
  <c r="E69" i="80" s="1"/>
  <c r="E60" i="80"/>
  <c r="E68" i="80" s="1"/>
  <c r="E62" i="80"/>
  <c r="G82" i="86" a="1"/>
  <c r="G82" i="86" s="1"/>
  <c r="G66" i="86"/>
  <c r="G64" i="86"/>
  <c r="G65" i="86"/>
  <c r="F72" i="72"/>
  <c r="F140" i="72"/>
  <c r="F90" i="72" a="1"/>
  <c r="F90" i="72" s="1"/>
  <c r="F73" i="72"/>
  <c r="F74" i="72"/>
  <c r="I65" i="77"/>
  <c r="I64" i="77"/>
  <c r="I82" i="77" a="1"/>
  <c r="I82" i="77" s="1"/>
  <c r="I66" i="77"/>
  <c r="F74" i="73"/>
  <c r="F73" i="73"/>
  <c r="F72" i="73"/>
  <c r="F140" i="73"/>
  <c r="F90" i="73" a="1"/>
  <c r="F90" i="73" s="1"/>
  <c r="E72" i="80"/>
  <c r="E90" i="80" a="1"/>
  <c r="E90" i="80" s="1"/>
  <c r="E74" i="80"/>
  <c r="E73" i="80"/>
  <c r="E140" i="80"/>
  <c r="I64" i="74"/>
  <c r="I66" i="74"/>
  <c r="I65" i="74"/>
  <c r="I82" i="74" a="1"/>
  <c r="I82" i="74" s="1"/>
  <c r="J78" i="86" a="1"/>
  <c r="J78" i="86" s="1"/>
  <c r="J62" i="86"/>
  <c r="J67" i="86"/>
  <c r="J61" i="86"/>
  <c r="J60" i="86"/>
  <c r="J82" i="72" a="1"/>
  <c r="J82" i="72" s="1"/>
  <c r="J64" i="72"/>
  <c r="J66" i="72"/>
  <c r="J65" i="72"/>
  <c r="I78" i="88" a="1"/>
  <c r="I78" i="88" s="1"/>
  <c r="I62" i="88"/>
  <c r="I60" i="88"/>
  <c r="I67" i="88"/>
  <c r="I61" i="88"/>
  <c r="G64" i="83"/>
  <c r="G65" i="83"/>
  <c r="G66" i="83"/>
  <c r="G82" i="83" a="1"/>
  <c r="G82" i="83" s="1"/>
  <c r="E90" i="73" a="1"/>
  <c r="E90" i="73" s="1"/>
  <c r="E72" i="73"/>
  <c r="E74" i="73"/>
  <c r="E140" i="73"/>
  <c r="E73" i="73"/>
  <c r="I74" i="80"/>
  <c r="I90" i="80" a="1"/>
  <c r="I90" i="80" s="1"/>
  <c r="I73" i="80"/>
  <c r="I140" i="80"/>
  <c r="I72" i="80"/>
  <c r="F64" i="84"/>
  <c r="F82" i="84" a="1"/>
  <c r="F82" i="84" s="1"/>
  <c r="F66" i="84"/>
  <c r="F65" i="84"/>
  <c r="F78" i="72" a="1"/>
  <c r="F78" i="72" s="1"/>
  <c r="F60" i="72"/>
  <c r="F61" i="72"/>
  <c r="F62" i="72"/>
  <c r="F70" i="72" s="1"/>
  <c r="F67" i="72"/>
  <c r="I78" i="80" a="1"/>
  <c r="I78" i="80" s="1"/>
  <c r="I61" i="80"/>
  <c r="I60" i="80"/>
  <c r="I67" i="80"/>
  <c r="I62" i="80"/>
  <c r="I62" i="67"/>
  <c r="J66" i="67"/>
  <c r="E64" i="67"/>
  <c r="E82" i="67" a="1"/>
  <c r="E82" i="67" s="1"/>
  <c r="J82" i="73" a="1"/>
  <c r="J82" i="73" s="1"/>
  <c r="J66" i="73"/>
  <c r="J64" i="73"/>
  <c r="J65" i="73"/>
  <c r="E65" i="77"/>
  <c r="E64" i="77"/>
  <c r="E82" i="77" a="1"/>
  <c r="E82" i="77" s="1"/>
  <c r="E66" i="77"/>
  <c r="I82" i="87" a="1"/>
  <c r="I82" i="87" s="1"/>
  <c r="I64" i="87"/>
  <c r="I65" i="87"/>
  <c r="I66" i="87"/>
  <c r="G78" i="73" a="1"/>
  <c r="G78" i="73" s="1"/>
  <c r="G61" i="73"/>
  <c r="G69" i="73" s="1"/>
  <c r="G60" i="73"/>
  <c r="G67" i="73"/>
  <c r="G62" i="73"/>
  <c r="G78" i="83" a="1"/>
  <c r="G78" i="83" s="1"/>
  <c r="G62" i="83"/>
  <c r="G70" i="83" s="1"/>
  <c r="G61" i="83"/>
  <c r="G67" i="83"/>
  <c r="G60" i="83"/>
  <c r="F140" i="86"/>
  <c r="F74" i="86"/>
  <c r="F73" i="86"/>
  <c r="F72" i="86"/>
  <c r="F90" i="86" a="1"/>
  <c r="F90" i="86" s="1"/>
  <c r="I90" i="67" a="1"/>
  <c r="I90" i="67" s="1"/>
  <c r="I72" i="67"/>
  <c r="I140" i="67"/>
  <c r="I90" i="73" a="1"/>
  <c r="I90" i="73" s="1"/>
  <c r="I72" i="73"/>
  <c r="I74" i="73"/>
  <c r="I73" i="73"/>
  <c r="I140" i="73"/>
  <c r="J74" i="83"/>
  <c r="J90" i="83" a="1"/>
  <c r="J90" i="83" s="1"/>
  <c r="J73" i="83"/>
  <c r="J72" i="83"/>
  <c r="J140" i="83"/>
  <c r="I74" i="87"/>
  <c r="I90" i="87" a="1"/>
  <c r="I90" i="87" s="1"/>
  <c r="I140" i="87"/>
  <c r="I73" i="87"/>
  <c r="I72" i="87"/>
  <c r="J67" i="74"/>
  <c r="J60" i="74"/>
  <c r="J61" i="74"/>
  <c r="J62" i="74"/>
  <c r="J78" i="74" a="1"/>
  <c r="J78" i="74" s="1"/>
  <c r="F64" i="80"/>
  <c r="F82" i="80" a="1"/>
  <c r="F82" i="80" s="1"/>
  <c r="F66" i="80"/>
  <c r="F65" i="80"/>
  <c r="F78" i="85" a="1"/>
  <c r="F78" i="85" s="1"/>
  <c r="F61" i="85"/>
  <c r="F69" i="85" s="1"/>
  <c r="F60" i="85"/>
  <c r="F62" i="85"/>
  <c r="F70" i="85" s="1"/>
  <c r="F67" i="85"/>
  <c r="H72" i="80"/>
  <c r="H90" i="80" a="1"/>
  <c r="H90" i="80" s="1"/>
  <c r="H74" i="80"/>
  <c r="H73" i="80"/>
  <c r="H140" i="80"/>
  <c r="G62" i="71"/>
  <c r="G78" i="71" a="1"/>
  <c r="G78" i="71" s="1"/>
  <c r="G61" i="71"/>
  <c r="G67" i="71"/>
  <c r="G60" i="71"/>
  <c r="I140" i="76"/>
  <c r="I72" i="76"/>
  <c r="I90" i="76" a="1"/>
  <c r="I90" i="76" s="1"/>
  <c r="I74" i="76"/>
  <c r="I73" i="76"/>
  <c r="F65" i="70"/>
  <c r="F66" i="70"/>
  <c r="F82" i="70" a="1"/>
  <c r="F82" i="70" s="1"/>
  <c r="F64" i="70"/>
  <c r="I82" i="84" a="1"/>
  <c r="I82" i="84" s="1"/>
  <c r="I64" i="84"/>
  <c r="I66" i="84"/>
  <c r="I65" i="84"/>
  <c r="J64" i="88"/>
  <c r="J66" i="88"/>
  <c r="J82" i="88" a="1"/>
  <c r="J82" i="88" s="1"/>
  <c r="J65" i="88"/>
  <c r="G78" i="75" a="1"/>
  <c r="G78" i="75" s="1"/>
  <c r="G61" i="75"/>
  <c r="G60" i="75"/>
  <c r="G62" i="75"/>
  <c r="G67" i="75"/>
  <c r="H90" i="88" a="1"/>
  <c r="H90" i="88" s="1"/>
  <c r="H140" i="88"/>
  <c r="H74" i="88"/>
  <c r="H73" i="88"/>
  <c r="H72" i="88"/>
  <c r="E62" i="76"/>
  <c r="E78" i="76" a="1"/>
  <c r="E78" i="76" s="1"/>
  <c r="E61" i="76"/>
  <c r="E67" i="76"/>
  <c r="E60" i="76"/>
  <c r="I60" i="86"/>
  <c r="I78" i="86" a="1"/>
  <c r="I78" i="86" s="1"/>
  <c r="I62" i="86"/>
  <c r="I61" i="86"/>
  <c r="I67" i="86"/>
  <c r="E90" i="70" a="1"/>
  <c r="E90" i="70" s="1"/>
  <c r="E74" i="70"/>
  <c r="E72" i="70"/>
  <c r="E73" i="70"/>
  <c r="E140" i="70"/>
  <c r="I90" i="74" a="1"/>
  <c r="I90" i="74" s="1"/>
  <c r="I73" i="74"/>
  <c r="I72" i="74"/>
  <c r="I140" i="74"/>
  <c r="I74" i="74"/>
  <c r="G82" i="82" a="1"/>
  <c r="G82" i="82" s="1"/>
  <c r="G64" i="82"/>
  <c r="G66" i="82"/>
  <c r="G65" i="82"/>
  <c r="E82" i="71" a="1"/>
  <c r="E82" i="71" s="1"/>
  <c r="E65" i="71"/>
  <c r="E64" i="71"/>
  <c r="E66" i="71"/>
  <c r="J82" i="75" a="1"/>
  <c r="J82" i="75" s="1"/>
  <c r="J64" i="75"/>
  <c r="J66" i="75"/>
  <c r="J65" i="75"/>
  <c r="J64" i="81"/>
  <c r="J82" i="81" a="1"/>
  <c r="J82" i="81" s="1"/>
  <c r="J66" i="81"/>
  <c r="J65" i="81"/>
  <c r="H78" i="67" a="1"/>
  <c r="H78" i="67" s="1"/>
  <c r="H67" i="67"/>
  <c r="H60" i="67"/>
  <c r="G62" i="77"/>
  <c r="G61" i="77"/>
  <c r="G67" i="77"/>
  <c r="G60" i="77"/>
  <c r="G78" i="77" a="1"/>
  <c r="G78" i="77" s="1"/>
  <c r="H60" i="87"/>
  <c r="H78" i="87" a="1"/>
  <c r="H78" i="87" s="1"/>
  <c r="H67" i="87"/>
  <c r="H61" i="87"/>
  <c r="H62" i="87"/>
  <c r="H70" i="87" s="1"/>
  <c r="J72" i="82"/>
  <c r="J74" i="82"/>
  <c r="J90" i="82" a="1"/>
  <c r="J90" i="82" s="1"/>
  <c r="J73" i="82"/>
  <c r="J140" i="82"/>
  <c r="H90" i="71" a="1"/>
  <c r="H90" i="71" s="1"/>
  <c r="H72" i="71"/>
  <c r="H73" i="71"/>
  <c r="H74" i="71"/>
  <c r="H140" i="71"/>
  <c r="H72" i="75"/>
  <c r="H74" i="75"/>
  <c r="H140" i="75"/>
  <c r="H90" i="75" a="1"/>
  <c r="H90" i="75" s="1"/>
  <c r="H73" i="75"/>
  <c r="E90" i="85" a="1"/>
  <c r="E90" i="85" s="1"/>
  <c r="E74" i="85"/>
  <c r="E72" i="85"/>
  <c r="E73" i="85"/>
  <c r="E140" i="85"/>
  <c r="I78" i="70" a="1"/>
  <c r="I78" i="70" s="1"/>
  <c r="I61" i="70"/>
  <c r="I69" i="70" s="1"/>
  <c r="I60" i="70"/>
  <c r="I62" i="70"/>
  <c r="I67" i="70"/>
  <c r="H67" i="80"/>
  <c r="H61" i="80"/>
  <c r="H78" i="80" a="1"/>
  <c r="H78" i="80" s="1"/>
  <c r="H62" i="80"/>
  <c r="H60" i="80"/>
  <c r="I65" i="86"/>
  <c r="I64" i="86"/>
  <c r="I66" i="86"/>
  <c r="I82" i="86" a="1"/>
  <c r="I82" i="86" s="1"/>
  <c r="G90" i="72" a="1"/>
  <c r="G90" i="72" s="1"/>
  <c r="G74" i="72"/>
  <c r="G73" i="72"/>
  <c r="G72" i="72"/>
  <c r="G140" i="72"/>
  <c r="H82" i="67" a="1"/>
  <c r="H82" i="67" s="1"/>
  <c r="H64" i="67"/>
  <c r="H72" i="86"/>
  <c r="H74" i="86"/>
  <c r="H73" i="86"/>
  <c r="H90" i="86" a="1"/>
  <c r="H90" i="86" s="1"/>
  <c r="H140" i="86"/>
  <c r="F60" i="84"/>
  <c r="F67" i="84"/>
  <c r="F61" i="84"/>
  <c r="F69" i="84" s="1"/>
  <c r="F78" i="84" a="1"/>
  <c r="F78" i="84" s="1"/>
  <c r="F62" i="84"/>
  <c r="F90" i="84" a="1"/>
  <c r="F90" i="84" s="1"/>
  <c r="F73" i="84"/>
  <c r="F140" i="84"/>
  <c r="F74" i="84"/>
  <c r="F72" i="84"/>
  <c r="G74" i="85"/>
  <c r="G90" i="85" a="1"/>
  <c r="G90" i="85" s="1"/>
  <c r="G73" i="85"/>
  <c r="G72" i="85"/>
  <c r="G140" i="85"/>
  <c r="J82" i="77" a="1"/>
  <c r="J82" i="77" s="1"/>
  <c r="J65" i="77"/>
  <c r="J64" i="77"/>
  <c r="J66" i="77"/>
  <c r="F90" i="77" a="1"/>
  <c r="F90" i="77" s="1"/>
  <c r="F140" i="77"/>
  <c r="F74" i="77"/>
  <c r="F72" i="77"/>
  <c r="F73" i="77"/>
  <c r="E78" i="71" a="1"/>
  <c r="E78" i="71" s="1"/>
  <c r="E61" i="71"/>
  <c r="E62" i="71"/>
  <c r="E60" i="71"/>
  <c r="E68" i="71" s="1"/>
  <c r="E67" i="71"/>
  <c r="F72" i="88"/>
  <c r="F73" i="88"/>
  <c r="F90" i="88" a="1"/>
  <c r="F90" i="88" s="1"/>
  <c r="F74" i="88"/>
  <c r="F140" i="88"/>
  <c r="G78" i="82" a="1"/>
  <c r="G78" i="82" s="1"/>
  <c r="G60" i="82"/>
  <c r="G67" i="82"/>
  <c r="G62" i="82"/>
  <c r="G61" i="82"/>
  <c r="J73" i="85"/>
  <c r="J140" i="85"/>
  <c r="J74" i="85"/>
  <c r="J90" i="85" a="1"/>
  <c r="J90" i="85" s="1"/>
  <c r="J72" i="85"/>
  <c r="J62" i="67"/>
  <c r="I61" i="67"/>
  <c r="G82" i="67" a="1"/>
  <c r="G82" i="67" s="1"/>
  <c r="G64" i="67"/>
  <c r="F64" i="73"/>
  <c r="F66" i="73"/>
  <c r="F82" i="73" a="1"/>
  <c r="F82" i="73" s="1"/>
  <c r="F65" i="73"/>
  <c r="E82" i="83" a="1"/>
  <c r="E82" i="83" s="1"/>
  <c r="E64" i="83"/>
  <c r="E66" i="83"/>
  <c r="E65" i="83"/>
  <c r="F65" i="87"/>
  <c r="F66" i="87"/>
  <c r="F82" i="87" a="1"/>
  <c r="F82" i="87" s="1"/>
  <c r="F64" i="87"/>
  <c r="H61" i="73"/>
  <c r="H60" i="73"/>
  <c r="H62" i="73"/>
  <c r="H78" i="73" a="1"/>
  <c r="H78" i="73" s="1"/>
  <c r="H67" i="73"/>
  <c r="I60" i="81"/>
  <c r="I62" i="81"/>
  <c r="I61" i="81"/>
  <c r="I67" i="81"/>
  <c r="I78" i="81" a="1"/>
  <c r="I78" i="81" s="1"/>
  <c r="I72" i="86"/>
  <c r="I90" i="86" a="1"/>
  <c r="I90" i="86" s="1"/>
  <c r="I74" i="86"/>
  <c r="I73" i="86"/>
  <c r="I140" i="86"/>
  <c r="F90" i="67" a="1"/>
  <c r="F90" i="67" s="1"/>
  <c r="F72" i="67"/>
  <c r="F140" i="67"/>
  <c r="G74" i="77"/>
  <c r="G72" i="77"/>
  <c r="G73" i="77"/>
  <c r="G90" i="77" a="1"/>
  <c r="G90" i="77" s="1"/>
  <c r="G140" i="77"/>
  <c r="E90" i="83" a="1"/>
  <c r="E90" i="83" s="1"/>
  <c r="E74" i="83"/>
  <c r="E140" i="83"/>
  <c r="E73" i="83"/>
  <c r="E72" i="83"/>
  <c r="G90" i="87" a="1"/>
  <c r="G90" i="87" s="1"/>
  <c r="G74" i="87"/>
  <c r="G72" i="87"/>
  <c r="G73" i="87"/>
  <c r="G140" i="87"/>
  <c r="E61" i="84"/>
  <c r="E78" i="84" a="1"/>
  <c r="E78" i="84" s="1"/>
  <c r="E60" i="84"/>
  <c r="E67" i="84"/>
  <c r="E62" i="84"/>
  <c r="H66" i="80"/>
  <c r="H65" i="80"/>
  <c r="H82" i="80" a="1"/>
  <c r="H82" i="80" s="1"/>
  <c r="H64" i="80"/>
  <c r="H78" i="85" a="1"/>
  <c r="H78" i="85" s="1"/>
  <c r="H60" i="85"/>
  <c r="H62" i="85"/>
  <c r="H61" i="85"/>
  <c r="H67" i="85"/>
  <c r="I66" i="76"/>
  <c r="I64" i="76"/>
  <c r="I65" i="76"/>
  <c r="I82" i="76" a="1"/>
  <c r="I82" i="76" s="1"/>
  <c r="H78" i="71" a="1"/>
  <c r="H78" i="71" s="1"/>
  <c r="H61" i="71"/>
  <c r="H69" i="71" s="1"/>
  <c r="H60" i="71"/>
  <c r="H67" i="71"/>
  <c r="H62" i="71"/>
  <c r="H74" i="76"/>
  <c r="H90" i="76" a="1"/>
  <c r="H90" i="76" s="1"/>
  <c r="H73" i="76"/>
  <c r="H140" i="76"/>
  <c r="H72" i="76"/>
  <c r="H82" i="74" a="1"/>
  <c r="H82" i="74" s="1"/>
  <c r="H65" i="74"/>
  <c r="H64" i="74"/>
  <c r="H66" i="74"/>
  <c r="E82" i="84" a="1"/>
  <c r="E82" i="84" s="1"/>
  <c r="E65" i="84"/>
  <c r="E64" i="84"/>
  <c r="E66" i="84"/>
  <c r="F66" i="88"/>
  <c r="F64" i="88"/>
  <c r="F65" i="88"/>
  <c r="F82" i="88" a="1"/>
  <c r="F82" i="88" s="1"/>
  <c r="E90" i="84" a="1"/>
  <c r="E90" i="84" s="1"/>
  <c r="E140" i="84"/>
  <c r="E74" i="84"/>
  <c r="E72" i="84"/>
  <c r="E73" i="84"/>
  <c r="E90" i="88" a="1"/>
  <c r="E90" i="88" s="1"/>
  <c r="E140" i="88"/>
  <c r="E74" i="88"/>
  <c r="E72" i="88"/>
  <c r="E73" i="88"/>
  <c r="G78" i="76" a="1"/>
  <c r="G78" i="76" s="1"/>
  <c r="G62" i="76"/>
  <c r="G61" i="76"/>
  <c r="G67" i="76"/>
  <c r="G60" i="76"/>
  <c r="E60" i="72"/>
  <c r="E62" i="72"/>
  <c r="E78" i="72" a="1"/>
  <c r="E78" i="72" s="1"/>
  <c r="E61" i="72"/>
  <c r="E67" i="72"/>
  <c r="I73" i="70"/>
  <c r="I72" i="70"/>
  <c r="I90" i="70" a="1"/>
  <c r="I90" i="70" s="1"/>
  <c r="I74" i="70"/>
  <c r="I140" i="70"/>
  <c r="G74" i="74"/>
  <c r="G73" i="74"/>
  <c r="G90" i="74" a="1"/>
  <c r="G90" i="74" s="1"/>
  <c r="G72" i="74"/>
  <c r="G140" i="74"/>
  <c r="E61" i="82"/>
  <c r="E67" i="82"/>
  <c r="E60" i="82"/>
  <c r="E62" i="82"/>
  <c r="E70" i="82" s="1"/>
  <c r="E78" i="82" a="1"/>
  <c r="E78" i="82" s="1"/>
  <c r="G65" i="71"/>
  <c r="G64" i="71"/>
  <c r="G82" i="71" a="1"/>
  <c r="G82" i="71" s="1"/>
  <c r="G66" i="71"/>
  <c r="F82" i="75" a="1"/>
  <c r="F82" i="75" s="1"/>
  <c r="F64" i="75"/>
  <c r="F66" i="75"/>
  <c r="F65" i="75"/>
  <c r="H82" i="85" a="1"/>
  <c r="H82" i="85" s="1"/>
  <c r="H65" i="85"/>
  <c r="H66" i="85"/>
  <c r="H64" i="85"/>
  <c r="G60" i="67"/>
  <c r="G67" i="67"/>
  <c r="G78" i="67" a="1"/>
  <c r="G78" i="67" s="1"/>
  <c r="F78" i="77" a="1"/>
  <c r="F78" i="77" s="1"/>
  <c r="F67" i="77"/>
  <c r="F60" i="77"/>
  <c r="F61" i="77"/>
  <c r="F62" i="77"/>
  <c r="E82" i="72" a="1"/>
  <c r="E82" i="72" s="1"/>
  <c r="E65" i="72"/>
  <c r="E66" i="72"/>
  <c r="E64" i="72"/>
  <c r="F90" i="82" a="1"/>
  <c r="F90" i="82" s="1"/>
  <c r="F72" i="82"/>
  <c r="F73" i="82"/>
  <c r="F74" i="82"/>
  <c r="F140" i="82"/>
  <c r="J90" i="71" a="1"/>
  <c r="J90" i="71" s="1"/>
  <c r="J140" i="71"/>
  <c r="J73" i="71"/>
  <c r="J74" i="71"/>
  <c r="J72" i="71"/>
  <c r="H72" i="81"/>
  <c r="H74" i="81"/>
  <c r="H73" i="81"/>
  <c r="H140" i="81"/>
  <c r="H90" i="81" a="1"/>
  <c r="H90" i="81" s="1"/>
  <c r="I73" i="85"/>
  <c r="I72" i="85"/>
  <c r="I140" i="85"/>
  <c r="I74" i="85"/>
  <c r="I90" i="85" a="1"/>
  <c r="I90" i="85" s="1"/>
  <c r="H78" i="70" a="1"/>
  <c r="H78" i="70" s="1"/>
  <c r="H62" i="70"/>
  <c r="H60" i="70"/>
  <c r="H68" i="70" s="1"/>
  <c r="H67" i="70"/>
  <c r="H61" i="70"/>
  <c r="H60" i="88"/>
  <c r="H78" i="88" a="1"/>
  <c r="H78" i="88" s="1"/>
  <c r="H61" i="88"/>
  <c r="H62" i="88"/>
  <c r="H70" i="88" s="1"/>
  <c r="H67" i="88"/>
  <c r="F82" i="86" a="1"/>
  <c r="F82" i="86" s="1"/>
  <c r="F64" i="86"/>
  <c r="F65" i="86"/>
  <c r="F66" i="86"/>
  <c r="J74" i="72"/>
  <c r="J140" i="72"/>
  <c r="J73" i="72"/>
  <c r="J90" i="72" a="1"/>
  <c r="J90" i="72" s="1"/>
  <c r="J72" i="72"/>
  <c r="H82" i="83" a="1"/>
  <c r="H82" i="83" s="1"/>
  <c r="H66" i="83"/>
  <c r="H65" i="83"/>
  <c r="H64" i="83"/>
  <c r="I90" i="77" a="1"/>
  <c r="I90" i="77" s="1"/>
  <c r="I73" i="77"/>
  <c r="I140" i="77"/>
  <c r="I74" i="77"/>
  <c r="I72" i="77"/>
  <c r="J82" i="76" a="1"/>
  <c r="J82" i="76" s="1"/>
  <c r="J66" i="76"/>
  <c r="J64" i="76"/>
  <c r="J65" i="76"/>
  <c r="J60" i="75"/>
  <c r="J62" i="75"/>
  <c r="J61" i="75"/>
  <c r="J78" i="75" a="1"/>
  <c r="J78" i="75" s="1"/>
  <c r="J67" i="75"/>
  <c r="J90" i="70" a="1"/>
  <c r="J90" i="70" s="1"/>
  <c r="J73" i="70"/>
  <c r="J74" i="70"/>
  <c r="J72" i="70"/>
  <c r="J140" i="70"/>
  <c r="F82" i="81" a="1"/>
  <c r="F82" i="81" s="1"/>
  <c r="F65" i="81"/>
  <c r="F64" i="81"/>
  <c r="F66" i="81"/>
  <c r="H72" i="82"/>
  <c r="H73" i="82"/>
  <c r="H74" i="82"/>
  <c r="H90" i="82" a="1"/>
  <c r="H90" i="82" s="1"/>
  <c r="H140" i="82"/>
  <c r="J90" i="75" a="1"/>
  <c r="J90" i="75" s="1"/>
  <c r="J72" i="75"/>
  <c r="J74" i="75"/>
  <c r="J73" i="75"/>
  <c r="J140" i="75"/>
  <c r="H78" i="81" a="1"/>
  <c r="H78" i="81" s="1"/>
  <c r="H61" i="81"/>
  <c r="H67" i="81"/>
  <c r="H60" i="81"/>
  <c r="H62" i="81"/>
  <c r="I78" i="74" a="1"/>
  <c r="I78" i="74" s="1"/>
  <c r="I60" i="74"/>
  <c r="I67" i="74"/>
  <c r="I62" i="74"/>
  <c r="I61" i="74"/>
  <c r="G82" i="74" a="1"/>
  <c r="G82" i="74" s="1"/>
  <c r="G64" i="74"/>
  <c r="G66" i="74"/>
  <c r="G65" i="74"/>
  <c r="E61" i="86"/>
  <c r="E69" i="86" s="1"/>
  <c r="E60" i="86"/>
  <c r="E68" i="86" s="1"/>
  <c r="E62" i="86"/>
  <c r="E78" i="86" a="1"/>
  <c r="E78" i="86" s="1"/>
  <c r="E67" i="86"/>
  <c r="I82" i="81" a="1"/>
  <c r="I82" i="81" s="1"/>
  <c r="I64" i="81"/>
  <c r="I65" i="81"/>
  <c r="I66" i="81"/>
  <c r="G82" i="72" a="1"/>
  <c r="G82" i="72" s="1"/>
  <c r="G65" i="72"/>
  <c r="G66" i="72"/>
  <c r="G64" i="72"/>
  <c r="E74" i="81"/>
  <c r="E72" i="81"/>
  <c r="E73" i="81"/>
  <c r="E90" i="81" a="1"/>
  <c r="E90" i="81" s="1"/>
  <c r="E140" i="81"/>
  <c r="F82" i="67" a="1"/>
  <c r="F82" i="67" s="1"/>
  <c r="F64" i="67"/>
  <c r="I82" i="73" a="1"/>
  <c r="I82" i="73" s="1"/>
  <c r="I66" i="73"/>
  <c r="I64" i="73"/>
  <c r="I65" i="73"/>
  <c r="I82" i="83" a="1"/>
  <c r="I82" i="83" s="1"/>
  <c r="I65" i="83"/>
  <c r="I64" i="83"/>
  <c r="I66" i="83"/>
  <c r="G82" i="87" a="1"/>
  <c r="G82" i="87" s="1"/>
  <c r="G66" i="87"/>
  <c r="G65" i="87"/>
  <c r="G64" i="87"/>
  <c r="I78" i="73" a="1"/>
  <c r="I78" i="73" s="1"/>
  <c r="I60" i="73"/>
  <c r="I67" i="73"/>
  <c r="I61" i="73"/>
  <c r="I62" i="73"/>
  <c r="E78" i="81" a="1"/>
  <c r="E78" i="81" s="1"/>
  <c r="E62" i="81"/>
  <c r="E61" i="81"/>
  <c r="E60" i="81"/>
  <c r="E67" i="81"/>
  <c r="J90" i="86" a="1"/>
  <c r="J90" i="86" s="1"/>
  <c r="J72" i="86"/>
  <c r="J73" i="86"/>
  <c r="J140" i="86"/>
  <c r="J74" i="86"/>
  <c r="J90" i="77" a="1"/>
  <c r="J90" i="77" s="1"/>
  <c r="J73" i="77"/>
  <c r="J140" i="77"/>
  <c r="J74" i="77"/>
  <c r="J72" i="77"/>
  <c r="H90" i="83" a="1"/>
  <c r="H90" i="83" s="1"/>
  <c r="H72" i="83"/>
  <c r="H74" i="83"/>
  <c r="H140" i="83"/>
  <c r="H73" i="83"/>
  <c r="E90" i="87" a="1"/>
  <c r="E90" i="87" s="1"/>
  <c r="E74" i="87"/>
  <c r="E72" i="87"/>
  <c r="E140" i="87"/>
  <c r="E73" i="87"/>
  <c r="H62" i="84"/>
  <c r="H70" i="84" s="1"/>
  <c r="H61" i="84"/>
  <c r="H78" i="84" a="1"/>
  <c r="H78" i="84" s="1"/>
  <c r="H67" i="84"/>
  <c r="H60" i="84"/>
  <c r="G66" i="80"/>
  <c r="G65" i="80"/>
  <c r="G82" i="80" a="1"/>
  <c r="G82" i="80" s="1"/>
  <c r="G64" i="80"/>
  <c r="E78" i="85" a="1"/>
  <c r="E78" i="85" s="1"/>
  <c r="E67" i="85"/>
  <c r="E62" i="85"/>
  <c r="E61" i="85"/>
  <c r="E60" i="85"/>
  <c r="G64" i="76"/>
  <c r="G66" i="76"/>
  <c r="G82" i="76" a="1"/>
  <c r="G82" i="76" s="1"/>
  <c r="G65" i="76"/>
  <c r="J78" i="71" a="1"/>
  <c r="J78" i="71" s="1"/>
  <c r="J61" i="71"/>
  <c r="J60" i="71"/>
  <c r="J68" i="71" s="1"/>
  <c r="J62" i="71"/>
  <c r="J67" i="71"/>
  <c r="G90" i="76" a="1"/>
  <c r="G90" i="76" s="1"/>
  <c r="G72" i="76"/>
  <c r="G73" i="76"/>
  <c r="G74" i="76"/>
  <c r="G140" i="76"/>
  <c r="J65" i="74"/>
  <c r="J66" i="74"/>
  <c r="J64" i="74"/>
  <c r="J82" i="74" a="1"/>
  <c r="J82" i="74" s="1"/>
  <c r="G82" i="84" a="1"/>
  <c r="G82" i="84" s="1"/>
  <c r="G64" i="84"/>
  <c r="G65" i="84"/>
  <c r="G66" i="84"/>
  <c r="I64" i="88"/>
  <c r="I66" i="88"/>
  <c r="I82" i="88" a="1"/>
  <c r="I82" i="88" s="1"/>
  <c r="I65" i="88"/>
  <c r="H73" i="84"/>
  <c r="H72" i="84"/>
  <c r="H74" i="84"/>
  <c r="H140" i="84"/>
  <c r="H90" i="84" a="1"/>
  <c r="H90" i="84" s="1"/>
  <c r="I73" i="88"/>
  <c r="I140" i="88"/>
  <c r="I74" i="88"/>
  <c r="I72" i="88"/>
  <c r="I90" i="88" a="1"/>
  <c r="I90" i="88" s="1"/>
  <c r="H61" i="76"/>
  <c r="H69" i="76" s="1"/>
  <c r="H67" i="76"/>
  <c r="H60" i="76"/>
  <c r="H78" i="76" a="1"/>
  <c r="H78" i="76" s="1"/>
  <c r="H62" i="76"/>
  <c r="J78" i="72" a="1"/>
  <c r="J78" i="72" s="1"/>
  <c r="J60" i="72"/>
  <c r="J61" i="72"/>
  <c r="J62" i="72"/>
  <c r="J70" i="72" s="1"/>
  <c r="J67" i="72"/>
  <c r="F90" i="70" a="1"/>
  <c r="F90" i="70" s="1"/>
  <c r="F72" i="70"/>
  <c r="F74" i="70"/>
  <c r="F140" i="70"/>
  <c r="F73" i="70"/>
  <c r="F72" i="74"/>
  <c r="F140" i="74"/>
  <c r="F74" i="74"/>
  <c r="F73" i="74"/>
  <c r="F90" i="74" a="1"/>
  <c r="F90" i="74" s="1"/>
  <c r="F61" i="82"/>
  <c r="F62" i="82"/>
  <c r="F60" i="82"/>
  <c r="F68" i="82" s="1"/>
  <c r="F78" i="82" a="1"/>
  <c r="F78" i="82" s="1"/>
  <c r="F67" i="82"/>
  <c r="I82" i="71" a="1"/>
  <c r="I82" i="71" s="1"/>
  <c r="I64" i="71"/>
  <c r="I65" i="71"/>
  <c r="I66" i="71"/>
  <c r="E82" i="75" a="1"/>
  <c r="E82" i="75" s="1"/>
  <c r="E64" i="75"/>
  <c r="E66" i="75"/>
  <c r="E65" i="75"/>
  <c r="I82" i="85" a="1"/>
  <c r="I82" i="85" s="1"/>
  <c r="I64" i="85"/>
  <c r="I65" i="85"/>
  <c r="I66" i="85"/>
  <c r="F60" i="67"/>
  <c r="F67" i="67"/>
  <c r="F78" i="67" a="1"/>
  <c r="F78" i="67" s="1"/>
  <c r="H62" i="77"/>
  <c r="H70" i="77" s="1"/>
  <c r="H67" i="77"/>
  <c r="H61" i="77"/>
  <c r="H78" i="77" a="1"/>
  <c r="H78" i="77" s="1"/>
  <c r="H60" i="77"/>
  <c r="H82" i="72" a="1"/>
  <c r="H82" i="72" s="1"/>
  <c r="H66" i="72"/>
  <c r="H64" i="72"/>
  <c r="H65" i="72"/>
  <c r="I90" i="82" a="1"/>
  <c r="I90" i="82" s="1"/>
  <c r="I73" i="82"/>
  <c r="I74" i="82"/>
  <c r="I72" i="82"/>
  <c r="I140" i="82"/>
  <c r="F90" i="71" a="1"/>
  <c r="F90" i="71" s="1"/>
  <c r="F72" i="71"/>
  <c r="F140" i="71"/>
  <c r="F73" i="71"/>
  <c r="F74" i="71"/>
  <c r="G90" i="81" a="1"/>
  <c r="G90" i="81" s="1"/>
  <c r="G72" i="81"/>
  <c r="G74" i="81"/>
  <c r="G140" i="81"/>
  <c r="G73" i="81"/>
  <c r="F73" i="85"/>
  <c r="F90" i="85" a="1"/>
  <c r="F90" i="85" s="1"/>
  <c r="F74" i="85"/>
  <c r="F140" i="85"/>
  <c r="F72" i="85"/>
  <c r="J67" i="70"/>
  <c r="J61" i="70"/>
  <c r="J60" i="70"/>
  <c r="J68" i="70" s="1"/>
  <c r="J62" i="70"/>
  <c r="J78" i="70" a="1"/>
  <c r="J78" i="70" s="1"/>
  <c r="J60" i="88"/>
  <c r="J61" i="88"/>
  <c r="J67" i="88"/>
  <c r="J78" i="88" a="1"/>
  <c r="J78" i="88" s="1"/>
  <c r="J62" i="88"/>
  <c r="J82" i="86" a="1"/>
  <c r="J82" i="86" s="1"/>
  <c r="J65" i="86"/>
  <c r="J64" i="86"/>
  <c r="J66" i="86"/>
  <c r="E90" i="72" a="1"/>
  <c r="E90" i="72" s="1"/>
  <c r="E140" i="72"/>
  <c r="E74" i="72"/>
  <c r="E72" i="72"/>
  <c r="E73" i="72"/>
  <c r="M99" i="86"/>
  <c r="K105" i="70"/>
  <c r="M105" i="75"/>
  <c r="M105" i="67"/>
  <c r="M99" i="80"/>
  <c r="M102" i="74"/>
  <c r="M105" i="87"/>
  <c r="M105" i="71"/>
  <c r="L102" i="72"/>
  <c r="M102" i="72" s="1"/>
  <c r="K105" i="75"/>
  <c r="K105" i="89"/>
  <c r="M99" i="76"/>
  <c r="L102" i="80"/>
  <c r="M102" i="80" s="1"/>
  <c r="M99" i="89"/>
  <c r="K99" i="85"/>
  <c r="U122" i="85" s="1"/>
  <c r="K105" i="84"/>
  <c r="AF124" i="84" s="1"/>
  <c r="L102" i="83"/>
  <c r="M102" i="83" s="1"/>
  <c r="K102" i="70"/>
  <c r="K105" i="77"/>
  <c r="L99" i="75"/>
  <c r="M99" i="75" s="1"/>
  <c r="K99" i="77"/>
  <c r="K105" i="85"/>
  <c r="K99" i="86"/>
  <c r="X122" i="86" s="1"/>
  <c r="K105" i="83"/>
  <c r="AD124" i="83" s="1"/>
  <c r="L102" i="82"/>
  <c r="M102" i="82" s="1"/>
  <c r="K102" i="87"/>
  <c r="L102" i="88"/>
  <c r="M102" i="88" s="1"/>
  <c r="K102" i="89"/>
  <c r="AE123" i="89" s="1"/>
  <c r="L105" i="74"/>
  <c r="M105" i="74" s="1"/>
  <c r="K99" i="88"/>
  <c r="K99" i="84"/>
  <c r="P122" i="84" s="1"/>
  <c r="L105" i="80"/>
  <c r="M105" i="80" s="1"/>
  <c r="L105" i="73"/>
  <c r="M105" i="73" s="1"/>
  <c r="K105" i="87"/>
  <c r="L105" i="86"/>
  <c r="M105" i="86" s="1"/>
  <c r="L102" i="71"/>
  <c r="M102" i="71" s="1"/>
  <c r="K105" i="67"/>
  <c r="L99" i="73"/>
  <c r="M105" i="84"/>
  <c r="M105" i="81"/>
  <c r="M105" i="77"/>
  <c r="M105" i="89"/>
  <c r="M105" i="85"/>
  <c r="M102" i="87"/>
  <c r="M102" i="89"/>
  <c r="M102" i="67"/>
  <c r="M102" i="81"/>
  <c r="M99" i="70"/>
  <c r="M99" i="88"/>
  <c r="M99" i="73"/>
  <c r="M99" i="87"/>
  <c r="M99" i="81"/>
  <c r="G104" i="67"/>
  <c r="L104" i="67" s="1"/>
  <c r="H104" i="67"/>
  <c r="O104" i="67" s="1"/>
  <c r="G123" i="82"/>
  <c r="H123" i="82"/>
  <c r="I123" i="82"/>
  <c r="J123" i="82"/>
  <c r="L123" i="82"/>
  <c r="M123" i="82"/>
  <c r="K123" i="82"/>
  <c r="N123" i="82"/>
  <c r="F123" i="82"/>
  <c r="E123" i="82"/>
  <c r="O123" i="82"/>
  <c r="M124" i="75"/>
  <c r="E124" i="75"/>
  <c r="H124" i="75"/>
  <c r="O124" i="75"/>
  <c r="L124" i="75"/>
  <c r="F124" i="75"/>
  <c r="I124" i="75"/>
  <c r="J124" i="75"/>
  <c r="G124" i="75"/>
  <c r="N124" i="75"/>
  <c r="K124" i="75"/>
  <c r="E124" i="67"/>
  <c r="M124" i="67"/>
  <c r="G124" i="67"/>
  <c r="F124" i="67"/>
  <c r="J124" i="67"/>
  <c r="O124" i="67"/>
  <c r="H124" i="67"/>
  <c r="I124" i="67"/>
  <c r="K124" i="67"/>
  <c r="N124" i="67"/>
  <c r="L124" i="67"/>
  <c r="O123" i="83"/>
  <c r="J123" i="83"/>
  <c r="N123" i="83"/>
  <c r="K123" i="83"/>
  <c r="E123" i="83"/>
  <c r="H123" i="83"/>
  <c r="L123" i="83"/>
  <c r="M123" i="83"/>
  <c r="G123" i="83"/>
  <c r="I123" i="83"/>
  <c r="F123" i="83"/>
  <c r="L124" i="74"/>
  <c r="J124" i="74"/>
  <c r="M124" i="74"/>
  <c r="H124" i="74"/>
  <c r="O124" i="74"/>
  <c r="F124" i="74"/>
  <c r="I124" i="74"/>
  <c r="N124" i="74"/>
  <c r="G124" i="74"/>
  <c r="K124" i="74"/>
  <c r="E124" i="74"/>
  <c r="E122" i="80"/>
  <c r="M122" i="80"/>
  <c r="F122" i="80"/>
  <c r="L122" i="80"/>
  <c r="G122" i="80"/>
  <c r="K122" i="80"/>
  <c r="H122" i="80"/>
  <c r="N122" i="80"/>
  <c r="O122" i="80"/>
  <c r="I122" i="80"/>
  <c r="J122" i="80"/>
  <c r="L123" i="74"/>
  <c r="E123" i="74"/>
  <c r="H123" i="74"/>
  <c r="I123" i="74"/>
  <c r="K123" i="74"/>
  <c r="M123" i="74"/>
  <c r="F123" i="74"/>
  <c r="G123" i="74"/>
  <c r="O123" i="74"/>
  <c r="J123" i="74"/>
  <c r="N123" i="74"/>
  <c r="L122" i="89"/>
  <c r="M122" i="89"/>
  <c r="J122" i="89"/>
  <c r="G122" i="89"/>
  <c r="O122" i="89"/>
  <c r="I122" i="89"/>
  <c r="K122" i="89"/>
  <c r="F122" i="89"/>
  <c r="H122" i="89"/>
  <c r="N122" i="89"/>
  <c r="E122" i="89"/>
  <c r="J123" i="88"/>
  <c r="I123" i="88"/>
  <c r="O123" i="88"/>
  <c r="K123" i="88"/>
  <c r="H123" i="88"/>
  <c r="F123" i="88"/>
  <c r="N123" i="88"/>
  <c r="G123" i="88"/>
  <c r="M123" i="88"/>
  <c r="E123" i="88"/>
  <c r="L123" i="88"/>
  <c r="K124" i="87"/>
  <c r="F124" i="87"/>
  <c r="J124" i="87"/>
  <c r="L124" i="87"/>
  <c r="O124" i="87"/>
  <c r="H124" i="87"/>
  <c r="I124" i="87"/>
  <c r="G124" i="87"/>
  <c r="M124" i="87"/>
  <c r="N124" i="87"/>
  <c r="E124" i="87"/>
  <c r="O123" i="71"/>
  <c r="K123" i="71"/>
  <c r="G123" i="71"/>
  <c r="N123" i="71"/>
  <c r="H123" i="71"/>
  <c r="E123" i="71"/>
  <c r="L123" i="71"/>
  <c r="J123" i="71"/>
  <c r="I123" i="71"/>
  <c r="F123" i="71"/>
  <c r="M123" i="71"/>
  <c r="L123" i="81"/>
  <c r="K123" i="81"/>
  <c r="F123" i="81"/>
  <c r="I123" i="81"/>
  <c r="O123" i="81"/>
  <c r="E123" i="81"/>
  <c r="H123" i="81"/>
  <c r="G123" i="81"/>
  <c r="N123" i="81"/>
  <c r="J123" i="81"/>
  <c r="M123" i="81"/>
  <c r="N122" i="88"/>
  <c r="K122" i="88"/>
  <c r="M122" i="88"/>
  <c r="E122" i="88"/>
  <c r="G122" i="88"/>
  <c r="O122" i="88"/>
  <c r="J122" i="88"/>
  <c r="L122" i="88"/>
  <c r="H122" i="88"/>
  <c r="I122" i="88"/>
  <c r="F122" i="88"/>
  <c r="J93" i="67"/>
  <c r="G100" i="58"/>
  <c r="H100" i="58"/>
  <c r="G103" i="67"/>
  <c r="L103" i="67" s="1"/>
  <c r="H103" i="67"/>
  <c r="O103" i="67" s="1"/>
  <c r="L122" i="75"/>
  <c r="N122" i="75"/>
  <c r="F122" i="75"/>
  <c r="H122" i="75"/>
  <c r="G122" i="75"/>
  <c r="K122" i="75"/>
  <c r="E122" i="75"/>
  <c r="O122" i="75"/>
  <c r="I122" i="75"/>
  <c r="J122" i="75"/>
  <c r="M122" i="75"/>
  <c r="E124" i="84"/>
  <c r="F124" i="84"/>
  <c r="L124" i="84"/>
  <c r="M124" i="84"/>
  <c r="K124" i="84"/>
  <c r="I124" i="84"/>
  <c r="N124" i="84"/>
  <c r="J124" i="84"/>
  <c r="O124" i="84"/>
  <c r="H124" i="84"/>
  <c r="G124" i="84"/>
  <c r="N122" i="73"/>
  <c r="E122" i="73"/>
  <c r="K122" i="73"/>
  <c r="J122" i="73"/>
  <c r="L122" i="73"/>
  <c r="F122" i="73"/>
  <c r="I122" i="73"/>
  <c r="O122" i="73"/>
  <c r="M122" i="73"/>
  <c r="G122" i="73"/>
  <c r="H122" i="73"/>
  <c r="G101" i="58"/>
  <c r="H101" i="58"/>
  <c r="I123" i="76"/>
  <c r="O123" i="76"/>
  <c r="H123" i="76"/>
  <c r="L123" i="76"/>
  <c r="J123" i="76"/>
  <c r="F123" i="76"/>
  <c r="N123" i="76"/>
  <c r="E123" i="76"/>
  <c r="M123" i="76"/>
  <c r="G123" i="76"/>
  <c r="K123" i="76"/>
  <c r="I123" i="67"/>
  <c r="M123" i="67"/>
  <c r="N123" i="67"/>
  <c r="H123" i="67"/>
  <c r="L123" i="67"/>
  <c r="K123" i="67"/>
  <c r="F123" i="67"/>
  <c r="E123" i="67"/>
  <c r="O123" i="67"/>
  <c r="G123" i="67"/>
  <c r="J123" i="67"/>
  <c r="L124" i="77"/>
  <c r="N124" i="77"/>
  <c r="E124" i="77"/>
  <c r="K124" i="77"/>
  <c r="M124" i="77"/>
  <c r="G124" i="77"/>
  <c r="H124" i="77"/>
  <c r="I124" i="77"/>
  <c r="F124" i="77"/>
  <c r="J124" i="77"/>
  <c r="O124" i="77"/>
  <c r="O123" i="70"/>
  <c r="L123" i="70"/>
  <c r="G123" i="70"/>
  <c r="E123" i="70"/>
  <c r="J123" i="70"/>
  <c r="F123" i="70"/>
  <c r="I123" i="70"/>
  <c r="M123" i="70"/>
  <c r="K123" i="70"/>
  <c r="H123" i="70"/>
  <c r="N123" i="70"/>
  <c r="F123" i="75"/>
  <c r="O123" i="75"/>
  <c r="E123" i="75"/>
  <c r="K123" i="75"/>
  <c r="L123" i="75"/>
  <c r="H123" i="75"/>
  <c r="M123" i="75"/>
  <c r="G123" i="75"/>
  <c r="J123" i="75"/>
  <c r="I123" i="75"/>
  <c r="N123" i="75"/>
  <c r="G122" i="67"/>
  <c r="J122" i="67"/>
  <c r="K122" i="67"/>
  <c r="M122" i="67"/>
  <c r="I122" i="67"/>
  <c r="F122" i="67"/>
  <c r="O122" i="67"/>
  <c r="L122" i="67"/>
  <c r="E122" i="67"/>
  <c r="N122" i="67"/>
  <c r="H122" i="67"/>
  <c r="E122" i="72"/>
  <c r="F122" i="72"/>
  <c r="L122" i="72"/>
  <c r="I122" i="72"/>
  <c r="O122" i="72"/>
  <c r="H122" i="72"/>
  <c r="N122" i="72"/>
  <c r="J122" i="72"/>
  <c r="M122" i="72"/>
  <c r="G122" i="72"/>
  <c r="K122" i="72"/>
  <c r="O124" i="82"/>
  <c r="H124" i="82"/>
  <c r="I124" i="82"/>
  <c r="K124" i="82"/>
  <c r="J124" i="82"/>
  <c r="E124" i="82"/>
  <c r="G124" i="82"/>
  <c r="N124" i="82"/>
  <c r="M124" i="82"/>
  <c r="L124" i="82"/>
  <c r="F124" i="82"/>
  <c r="G122" i="70"/>
  <c r="E122" i="70"/>
  <c r="H122" i="70"/>
  <c r="K122" i="70"/>
  <c r="I122" i="70"/>
  <c r="L122" i="70"/>
  <c r="J122" i="70"/>
  <c r="O122" i="70"/>
  <c r="F122" i="70"/>
  <c r="N122" i="70"/>
  <c r="M122" i="70"/>
  <c r="G122" i="81"/>
  <c r="F122" i="81"/>
  <c r="K122" i="81"/>
  <c r="I122" i="81"/>
  <c r="L122" i="81"/>
  <c r="O122" i="81"/>
  <c r="H122" i="81"/>
  <c r="M122" i="81"/>
  <c r="E122" i="81"/>
  <c r="J122" i="81"/>
  <c r="N122" i="81"/>
  <c r="G122" i="83"/>
  <c r="E122" i="83"/>
  <c r="K122" i="83"/>
  <c r="F122" i="83"/>
  <c r="O122" i="83"/>
  <c r="I122" i="83"/>
  <c r="N122" i="83"/>
  <c r="L122" i="83"/>
  <c r="H122" i="83"/>
  <c r="M122" i="83"/>
  <c r="J122" i="83"/>
  <c r="J123" i="72"/>
  <c r="E123" i="72"/>
  <c r="O123" i="72"/>
  <c r="I123" i="72"/>
  <c r="N123" i="72"/>
  <c r="K123" i="72"/>
  <c r="F123" i="72"/>
  <c r="G123" i="72"/>
  <c r="H123" i="72"/>
  <c r="L123" i="72"/>
  <c r="M123" i="72"/>
  <c r="N122" i="86"/>
  <c r="I122" i="86"/>
  <c r="O122" i="86"/>
  <c r="H122" i="86"/>
  <c r="J122" i="86"/>
  <c r="G122" i="86"/>
  <c r="L122" i="86"/>
  <c r="M122" i="86"/>
  <c r="E122" i="86"/>
  <c r="F122" i="86"/>
  <c r="K122" i="86"/>
  <c r="G122" i="76"/>
  <c r="N122" i="76"/>
  <c r="M122" i="76"/>
  <c r="L122" i="76"/>
  <c r="H122" i="76"/>
  <c r="O122" i="76"/>
  <c r="I122" i="76"/>
  <c r="F122" i="76"/>
  <c r="E122" i="76"/>
  <c r="J122" i="76"/>
  <c r="K122" i="76"/>
  <c r="I124" i="71"/>
  <c r="F124" i="71"/>
  <c r="O124" i="71"/>
  <c r="N124" i="71"/>
  <c r="E124" i="71"/>
  <c r="G124" i="71"/>
  <c r="K124" i="71"/>
  <c r="J124" i="71"/>
  <c r="M124" i="71"/>
  <c r="L124" i="71"/>
  <c r="H124" i="71"/>
  <c r="F123" i="84"/>
  <c r="H123" i="84"/>
  <c r="G123" i="84"/>
  <c r="I123" i="84"/>
  <c r="E123" i="84"/>
  <c r="M123" i="84"/>
  <c r="L123" i="84"/>
  <c r="J123" i="84"/>
  <c r="K123" i="84"/>
  <c r="O123" i="84"/>
  <c r="N123" i="84"/>
  <c r="G104" i="58"/>
  <c r="L104" i="58" s="1"/>
  <c r="M104" i="58" s="1"/>
  <c r="H104" i="58"/>
  <c r="O104" i="58" s="1"/>
  <c r="G101" i="67"/>
  <c r="H101" i="67"/>
  <c r="I122" i="87"/>
  <c r="M122" i="87"/>
  <c r="E122" i="87"/>
  <c r="K122" i="87"/>
  <c r="J122" i="87"/>
  <c r="G122" i="87"/>
  <c r="O122" i="87"/>
  <c r="N122" i="87"/>
  <c r="F122" i="87"/>
  <c r="L122" i="87"/>
  <c r="H122" i="87"/>
  <c r="K124" i="89"/>
  <c r="J124" i="89"/>
  <c r="N124" i="89"/>
  <c r="L124" i="89"/>
  <c r="M124" i="89"/>
  <c r="F124" i="89"/>
  <c r="H124" i="89"/>
  <c r="E124" i="89"/>
  <c r="I124" i="89"/>
  <c r="O124" i="89"/>
  <c r="G124" i="89"/>
  <c r="E122" i="71"/>
  <c r="F122" i="71"/>
  <c r="G122" i="71"/>
  <c r="H122" i="71"/>
  <c r="K122" i="71"/>
  <c r="I122" i="71"/>
  <c r="L122" i="71"/>
  <c r="J122" i="71"/>
  <c r="O122" i="71"/>
  <c r="M122" i="71"/>
  <c r="N122" i="71"/>
  <c r="G124" i="85"/>
  <c r="I124" i="85"/>
  <c r="F124" i="85"/>
  <c r="E124" i="85"/>
  <c r="L124" i="85"/>
  <c r="N124" i="85"/>
  <c r="J124" i="85"/>
  <c r="M124" i="85"/>
  <c r="O124" i="85"/>
  <c r="K124" i="85"/>
  <c r="H124" i="85"/>
  <c r="H124" i="76"/>
  <c r="G124" i="76"/>
  <c r="M124" i="76"/>
  <c r="N124" i="76"/>
  <c r="K124" i="76"/>
  <c r="O124" i="76"/>
  <c r="I124" i="76"/>
  <c r="E124" i="76"/>
  <c r="L124" i="76"/>
  <c r="F124" i="76"/>
  <c r="J124" i="76"/>
  <c r="J124" i="81"/>
  <c r="N124" i="81"/>
  <c r="O124" i="81"/>
  <c r="I124" i="81"/>
  <c r="G124" i="81"/>
  <c r="K124" i="81"/>
  <c r="F124" i="81"/>
  <c r="E124" i="81"/>
  <c r="H124" i="81"/>
  <c r="M124" i="81"/>
  <c r="L124" i="81"/>
  <c r="L122" i="74"/>
  <c r="I122" i="74"/>
  <c r="J122" i="74"/>
  <c r="N122" i="74"/>
  <c r="F122" i="74"/>
  <c r="H122" i="74"/>
  <c r="G122" i="74"/>
  <c r="E122" i="74"/>
  <c r="K122" i="74"/>
  <c r="M122" i="74"/>
  <c r="O122" i="74"/>
  <c r="H124" i="88"/>
  <c r="I124" i="88"/>
  <c r="L124" i="88"/>
  <c r="M124" i="88"/>
  <c r="K124" i="88"/>
  <c r="N124" i="88"/>
  <c r="O124" i="88"/>
  <c r="J124" i="88"/>
  <c r="E124" i="88"/>
  <c r="G124" i="88"/>
  <c r="F124" i="88"/>
  <c r="L123" i="77"/>
  <c r="M123" i="77"/>
  <c r="N123" i="77"/>
  <c r="J123" i="77"/>
  <c r="I123" i="77"/>
  <c r="K123" i="77"/>
  <c r="E123" i="77"/>
  <c r="G123" i="77"/>
  <c r="F123" i="77"/>
  <c r="O123" i="77"/>
  <c r="H123" i="77"/>
  <c r="K123" i="85"/>
  <c r="O123" i="85"/>
  <c r="M123" i="85"/>
  <c r="E123" i="85"/>
  <c r="F123" i="85"/>
  <c r="G123" i="85"/>
  <c r="I123" i="85"/>
  <c r="H123" i="85"/>
  <c r="L123" i="85"/>
  <c r="J123" i="85"/>
  <c r="N123" i="85"/>
  <c r="O122" i="82"/>
  <c r="K122" i="82"/>
  <c r="M122" i="82"/>
  <c r="G122" i="82"/>
  <c r="N122" i="82"/>
  <c r="H122" i="82"/>
  <c r="I122" i="82"/>
  <c r="E122" i="82"/>
  <c r="J122" i="82"/>
  <c r="L122" i="82"/>
  <c r="F122" i="82"/>
  <c r="K112" i="58"/>
  <c r="M112" i="58"/>
  <c r="E112" i="58"/>
  <c r="O112" i="58"/>
  <c r="I112" i="58"/>
  <c r="N112" i="58"/>
  <c r="F112" i="58"/>
  <c r="G112" i="58"/>
  <c r="J112" i="58"/>
  <c r="L112" i="58"/>
  <c r="H112" i="58"/>
  <c r="G100" i="67"/>
  <c r="H100" i="67"/>
  <c r="J123" i="86"/>
  <c r="O123" i="86"/>
  <c r="L123" i="86"/>
  <c r="E123" i="86"/>
  <c r="G123" i="86"/>
  <c r="I123" i="86"/>
  <c r="M123" i="86"/>
  <c r="H123" i="86"/>
  <c r="N123" i="86"/>
  <c r="F123" i="86"/>
  <c r="K123" i="86"/>
  <c r="M124" i="72"/>
  <c r="H124" i="72"/>
  <c r="I124" i="72"/>
  <c r="G124" i="72"/>
  <c r="E124" i="72"/>
  <c r="O124" i="72"/>
  <c r="F124" i="72"/>
  <c r="J124" i="72"/>
  <c r="N124" i="72"/>
  <c r="L124" i="72"/>
  <c r="K124" i="72"/>
  <c r="G123" i="73"/>
  <c r="F123" i="73"/>
  <c r="E123" i="73"/>
  <c r="J123" i="73"/>
  <c r="H123" i="73"/>
  <c r="N123" i="73"/>
  <c r="I123" i="73"/>
  <c r="M123" i="73"/>
  <c r="K123" i="73"/>
  <c r="L123" i="73"/>
  <c r="O123" i="73"/>
  <c r="K122" i="84"/>
  <c r="M122" i="84"/>
  <c r="N122" i="84"/>
  <c r="G122" i="84"/>
  <c r="O122" i="84"/>
  <c r="H122" i="84"/>
  <c r="J122" i="84"/>
  <c r="L122" i="84"/>
  <c r="E122" i="84"/>
  <c r="F122" i="84"/>
  <c r="I122" i="84"/>
  <c r="M124" i="83"/>
  <c r="I124" i="83"/>
  <c r="E124" i="83"/>
  <c r="L124" i="83"/>
  <c r="G124" i="83"/>
  <c r="H124" i="83"/>
  <c r="F124" i="83"/>
  <c r="N124" i="83"/>
  <c r="K124" i="83"/>
  <c r="J124" i="83"/>
  <c r="O124" i="83"/>
  <c r="I124" i="86"/>
  <c r="H124" i="86"/>
  <c r="O124" i="86"/>
  <c r="J124" i="86"/>
  <c r="M124" i="86"/>
  <c r="L124" i="86"/>
  <c r="E124" i="86"/>
  <c r="F124" i="86"/>
  <c r="K124" i="86"/>
  <c r="G124" i="86"/>
  <c r="N124" i="86"/>
  <c r="H122" i="85"/>
  <c r="M122" i="85"/>
  <c r="E122" i="85"/>
  <c r="O122" i="85"/>
  <c r="J122" i="85"/>
  <c r="G122" i="85"/>
  <c r="N122" i="85"/>
  <c r="F122" i="85"/>
  <c r="L122" i="85"/>
  <c r="I122" i="85"/>
  <c r="K122" i="85"/>
  <c r="G124" i="80"/>
  <c r="O124" i="80"/>
  <c r="F124" i="80"/>
  <c r="K124" i="80"/>
  <c r="I124" i="80"/>
  <c r="J124" i="80"/>
  <c r="E124" i="80"/>
  <c r="M124" i="80"/>
  <c r="H124" i="80"/>
  <c r="N124" i="80"/>
  <c r="L124" i="80"/>
  <c r="E124" i="70"/>
  <c r="N124" i="70"/>
  <c r="F124" i="70"/>
  <c r="K124" i="70"/>
  <c r="O124" i="70"/>
  <c r="L124" i="70"/>
  <c r="H124" i="70"/>
  <c r="I124" i="70"/>
  <c r="M124" i="70"/>
  <c r="G124" i="70"/>
  <c r="J124" i="70"/>
  <c r="E123" i="80"/>
  <c r="F123" i="80"/>
  <c r="H123" i="80"/>
  <c r="O123" i="80"/>
  <c r="M123" i="80"/>
  <c r="I123" i="80"/>
  <c r="G123" i="80"/>
  <c r="L123" i="80"/>
  <c r="K123" i="80"/>
  <c r="N123" i="80"/>
  <c r="J123" i="80"/>
  <c r="M122" i="77"/>
  <c r="I122" i="77"/>
  <c r="G122" i="77"/>
  <c r="N122" i="77"/>
  <c r="O122" i="77"/>
  <c r="E122" i="77"/>
  <c r="K122" i="77"/>
  <c r="F122" i="77"/>
  <c r="J122" i="77"/>
  <c r="H122" i="77"/>
  <c r="L122" i="77"/>
  <c r="F124" i="73"/>
  <c r="O124" i="73"/>
  <c r="K124" i="73"/>
  <c r="M124" i="73"/>
  <c r="G124" i="73"/>
  <c r="J124" i="73"/>
  <c r="E124" i="73"/>
  <c r="H124" i="73"/>
  <c r="N124" i="73"/>
  <c r="I124" i="73"/>
  <c r="L124" i="73"/>
  <c r="J123" i="87"/>
  <c r="G123" i="87"/>
  <c r="I123" i="87"/>
  <c r="N123" i="87"/>
  <c r="H123" i="87"/>
  <c r="E123" i="87"/>
  <c r="F123" i="87"/>
  <c r="O123" i="87"/>
  <c r="L123" i="87"/>
  <c r="K123" i="87"/>
  <c r="M123" i="87"/>
  <c r="G123" i="89"/>
  <c r="O123" i="89"/>
  <c r="L123" i="89"/>
  <c r="E123" i="89"/>
  <c r="J123" i="89"/>
  <c r="H123" i="89"/>
  <c r="K123" i="89"/>
  <c r="F123" i="89"/>
  <c r="M123" i="89"/>
  <c r="I123" i="89"/>
  <c r="N123" i="89"/>
  <c r="S123" i="76"/>
  <c r="AA123" i="76"/>
  <c r="AI123" i="76"/>
  <c r="R123" i="76"/>
  <c r="AB123" i="76"/>
  <c r="T123" i="76"/>
  <c r="AC123" i="76"/>
  <c r="U123" i="76"/>
  <c r="AD123" i="76"/>
  <c r="V123" i="76"/>
  <c r="AE123" i="76"/>
  <c r="W123" i="76"/>
  <c r="AF123" i="76"/>
  <c r="P123" i="76"/>
  <c r="Y123" i="76"/>
  <c r="AH123" i="76"/>
  <c r="Q123" i="76"/>
  <c r="X123" i="76"/>
  <c r="Z123" i="76"/>
  <c r="AG123" i="76"/>
  <c r="AJ123" i="76"/>
  <c r="S124" i="76"/>
  <c r="AA124" i="76"/>
  <c r="AI124" i="76"/>
  <c r="W124" i="76"/>
  <c r="AF124" i="76"/>
  <c r="X124" i="76"/>
  <c r="AG124" i="76"/>
  <c r="P124" i="76"/>
  <c r="Y124" i="76"/>
  <c r="AH124" i="76"/>
  <c r="Q124" i="76"/>
  <c r="Z124" i="76"/>
  <c r="AJ124" i="76"/>
  <c r="R124" i="76"/>
  <c r="AB124" i="76"/>
  <c r="U124" i="76"/>
  <c r="AD124" i="76"/>
  <c r="V124" i="76"/>
  <c r="AC124" i="76"/>
  <c r="AE124" i="76"/>
  <c r="T124" i="76"/>
  <c r="U124" i="87"/>
  <c r="AC124" i="87"/>
  <c r="V124" i="87"/>
  <c r="AD124" i="87"/>
  <c r="W124" i="87"/>
  <c r="AE124" i="87"/>
  <c r="Q124" i="87"/>
  <c r="AB124" i="87"/>
  <c r="R124" i="87"/>
  <c r="AF124" i="87"/>
  <c r="S124" i="87"/>
  <c r="AG124" i="87"/>
  <c r="T124" i="87"/>
  <c r="AH124" i="87"/>
  <c r="X124" i="87"/>
  <c r="AI124" i="87"/>
  <c r="Y124" i="87"/>
  <c r="AJ124" i="87"/>
  <c r="P124" i="87"/>
  <c r="Z124" i="87"/>
  <c r="AA124" i="87"/>
  <c r="T124" i="67"/>
  <c r="AB124" i="67"/>
  <c r="AJ124" i="67"/>
  <c r="Q124" i="67"/>
  <c r="Y124" i="67"/>
  <c r="AG124" i="67"/>
  <c r="U124" i="67"/>
  <c r="AE124" i="67"/>
  <c r="V124" i="67"/>
  <c r="AF124" i="67"/>
  <c r="W124" i="67"/>
  <c r="AI124" i="67"/>
  <c r="AH124" i="67"/>
  <c r="X124" i="67"/>
  <c r="Z124" i="67"/>
  <c r="P124" i="67"/>
  <c r="R124" i="67"/>
  <c r="AA124" i="67"/>
  <c r="AC124" i="67"/>
  <c r="AD124" i="67"/>
  <c r="S124" i="67"/>
  <c r="V124" i="77"/>
  <c r="AD124" i="77"/>
  <c r="U124" i="77"/>
  <c r="AE124" i="77"/>
  <c r="S124" i="77"/>
  <c r="AB124" i="77"/>
  <c r="Q124" i="77"/>
  <c r="AC124" i="77"/>
  <c r="R124" i="77"/>
  <c r="AF124" i="77"/>
  <c r="T124" i="77"/>
  <c r="AG124" i="77"/>
  <c r="W124" i="77"/>
  <c r="AH124" i="77"/>
  <c r="X124" i="77"/>
  <c r="AI124" i="77"/>
  <c r="Z124" i="77"/>
  <c r="AA124" i="77"/>
  <c r="AJ124" i="77"/>
  <c r="P124" i="77"/>
  <c r="Y124" i="77"/>
  <c r="S122" i="76"/>
  <c r="AA122" i="76"/>
  <c r="AI122" i="76"/>
  <c r="W122" i="76"/>
  <c r="AF122" i="76"/>
  <c r="X122" i="76"/>
  <c r="AG122" i="76"/>
  <c r="P122" i="76"/>
  <c r="Y122" i="76"/>
  <c r="AH122" i="76"/>
  <c r="Q122" i="76"/>
  <c r="Z122" i="76"/>
  <c r="AJ122" i="76"/>
  <c r="R122" i="76"/>
  <c r="AB122" i="76"/>
  <c r="U122" i="76"/>
  <c r="AD122" i="76"/>
  <c r="T122" i="76"/>
  <c r="V122" i="76"/>
  <c r="AC122" i="76"/>
  <c r="AE122" i="76"/>
  <c r="S122" i="74"/>
  <c r="AA122" i="74"/>
  <c r="AI122" i="74"/>
  <c r="R122" i="74"/>
  <c r="AB122" i="74"/>
  <c r="T122" i="74"/>
  <c r="AC122" i="74"/>
  <c r="U122" i="74"/>
  <c r="AD122" i="74"/>
  <c r="V122" i="74"/>
  <c r="AE122" i="74"/>
  <c r="W122" i="74"/>
  <c r="AF122" i="74"/>
  <c r="X122" i="74"/>
  <c r="AG122" i="74"/>
  <c r="Z122" i="74"/>
  <c r="AH122" i="74"/>
  <c r="AJ122" i="74"/>
  <c r="P122" i="74"/>
  <c r="Q122" i="74"/>
  <c r="Y122" i="74"/>
  <c r="U122" i="71"/>
  <c r="AC122" i="71"/>
  <c r="V122" i="71"/>
  <c r="AD122" i="71"/>
  <c r="W122" i="71"/>
  <c r="AE122" i="71"/>
  <c r="P122" i="71"/>
  <c r="X122" i="71"/>
  <c r="AF122" i="71"/>
  <c r="Q122" i="71"/>
  <c r="Y122" i="71"/>
  <c r="AG122" i="71"/>
  <c r="R122" i="71"/>
  <c r="Z122" i="71"/>
  <c r="AH122" i="71"/>
  <c r="AI122" i="71"/>
  <c r="AJ122" i="71"/>
  <c r="S122" i="71"/>
  <c r="AB122" i="71"/>
  <c r="T122" i="71"/>
  <c r="AA122" i="71"/>
  <c r="V123" i="77"/>
  <c r="AD123" i="77"/>
  <c r="Q123" i="77"/>
  <c r="Z123" i="77"/>
  <c r="AI123" i="77"/>
  <c r="X123" i="77"/>
  <c r="AG123" i="77"/>
  <c r="Y123" i="77"/>
  <c r="AA123" i="77"/>
  <c r="P123" i="77"/>
  <c r="AB123" i="77"/>
  <c r="R123" i="77"/>
  <c r="AC123" i="77"/>
  <c r="S123" i="77"/>
  <c r="AE123" i="77"/>
  <c r="U123" i="77"/>
  <c r="AH123" i="77"/>
  <c r="T123" i="77"/>
  <c r="W123" i="77"/>
  <c r="AF123" i="77"/>
  <c r="AJ123" i="77"/>
  <c r="P124" i="86"/>
  <c r="X124" i="86"/>
  <c r="AF124" i="86"/>
  <c r="Q124" i="86"/>
  <c r="Y124" i="86"/>
  <c r="AG124" i="86"/>
  <c r="R124" i="86"/>
  <c r="Z124" i="86"/>
  <c r="AH124" i="86"/>
  <c r="S124" i="86"/>
  <c r="AA124" i="86"/>
  <c r="AI124" i="86"/>
  <c r="T124" i="86"/>
  <c r="AB124" i="86"/>
  <c r="AJ124" i="86"/>
  <c r="AE124" i="86"/>
  <c r="U124" i="86"/>
  <c r="V124" i="86"/>
  <c r="AC124" i="86"/>
  <c r="W124" i="86"/>
  <c r="AD124" i="86"/>
  <c r="U123" i="71"/>
  <c r="AC123" i="71"/>
  <c r="V123" i="71"/>
  <c r="AD123" i="71"/>
  <c r="W123" i="71"/>
  <c r="AE123" i="71"/>
  <c r="P123" i="71"/>
  <c r="X123" i="71"/>
  <c r="AF123" i="71"/>
  <c r="Q123" i="71"/>
  <c r="Y123" i="71"/>
  <c r="AG123" i="71"/>
  <c r="R123" i="71"/>
  <c r="Z123" i="71"/>
  <c r="AH123" i="71"/>
  <c r="AI123" i="71"/>
  <c r="AJ123" i="71"/>
  <c r="S123" i="71"/>
  <c r="T123" i="71"/>
  <c r="AA123" i="71"/>
  <c r="AB123" i="71"/>
  <c r="T122" i="73"/>
  <c r="AB122" i="73"/>
  <c r="AJ122" i="73"/>
  <c r="X122" i="73"/>
  <c r="AG122" i="73"/>
  <c r="P122" i="73"/>
  <c r="Y122" i="73"/>
  <c r="AH122" i="73"/>
  <c r="Q122" i="73"/>
  <c r="Z122" i="73"/>
  <c r="AI122" i="73"/>
  <c r="R122" i="73"/>
  <c r="AA122" i="73"/>
  <c r="S122" i="73"/>
  <c r="AC122" i="73"/>
  <c r="U122" i="73"/>
  <c r="AD122" i="73"/>
  <c r="V122" i="73"/>
  <c r="W122" i="73"/>
  <c r="AE122" i="73"/>
  <c r="AF122" i="73"/>
  <c r="W123" i="86"/>
  <c r="AE123" i="86"/>
  <c r="P123" i="86"/>
  <c r="X123" i="86"/>
  <c r="AF123" i="86"/>
  <c r="Q123" i="86"/>
  <c r="Y123" i="86"/>
  <c r="AG123" i="86"/>
  <c r="R123" i="86"/>
  <c r="Z123" i="86"/>
  <c r="AH123" i="86"/>
  <c r="S123" i="86"/>
  <c r="AA123" i="86"/>
  <c r="AI123" i="86"/>
  <c r="T123" i="86"/>
  <c r="AB123" i="86"/>
  <c r="AJ123" i="86"/>
  <c r="U123" i="86"/>
  <c r="V123" i="86"/>
  <c r="AC123" i="86"/>
  <c r="AD123" i="86"/>
  <c r="W123" i="80"/>
  <c r="T123" i="80"/>
  <c r="AB123" i="80"/>
  <c r="AJ123" i="80"/>
  <c r="Q123" i="80"/>
  <c r="AA123" i="80"/>
  <c r="U123" i="80"/>
  <c r="AE123" i="80"/>
  <c r="V123" i="80"/>
  <c r="AF123" i="80"/>
  <c r="Y123" i="80"/>
  <c r="AH123" i="80"/>
  <c r="AD123" i="80"/>
  <c r="AG123" i="80"/>
  <c r="P123" i="80"/>
  <c r="AI123" i="80"/>
  <c r="R123" i="80"/>
  <c r="S123" i="80"/>
  <c r="Z123" i="80"/>
  <c r="X123" i="80"/>
  <c r="AC123" i="80"/>
  <c r="R123" i="70"/>
  <c r="Z123" i="70"/>
  <c r="AH123" i="70"/>
  <c r="W123" i="70"/>
  <c r="AE123" i="70"/>
  <c r="Q123" i="70"/>
  <c r="AB123" i="70"/>
  <c r="AD123" i="70"/>
  <c r="S123" i="70"/>
  <c r="AC123" i="70"/>
  <c r="T123" i="70"/>
  <c r="U123" i="70"/>
  <c r="AF123" i="70"/>
  <c r="V123" i="70"/>
  <c r="AG123" i="70"/>
  <c r="AJ123" i="70"/>
  <c r="P123" i="70"/>
  <c r="X123" i="70"/>
  <c r="AI123" i="70"/>
  <c r="AA123" i="70"/>
  <c r="Y123" i="70"/>
  <c r="P123" i="84"/>
  <c r="X123" i="84"/>
  <c r="AF123" i="84"/>
  <c r="R123" i="84"/>
  <c r="AA123" i="84"/>
  <c r="AJ123" i="84"/>
  <c r="S123" i="84"/>
  <c r="AB123" i="84"/>
  <c r="T123" i="84"/>
  <c r="AC123" i="84"/>
  <c r="U123" i="84"/>
  <c r="AD123" i="84"/>
  <c r="V123" i="84"/>
  <c r="AE123" i="84"/>
  <c r="Y123" i="84"/>
  <c r="AH123" i="84"/>
  <c r="W123" i="84"/>
  <c r="Z123" i="84"/>
  <c r="AG123" i="84"/>
  <c r="AI123" i="84"/>
  <c r="Q123" i="84"/>
  <c r="U122" i="87"/>
  <c r="AC122" i="87"/>
  <c r="V122" i="87"/>
  <c r="AD122" i="87"/>
  <c r="W122" i="87"/>
  <c r="AE122" i="87"/>
  <c r="Q122" i="87"/>
  <c r="AB122" i="87"/>
  <c r="R122" i="87"/>
  <c r="AF122" i="87"/>
  <c r="S122" i="87"/>
  <c r="AG122" i="87"/>
  <c r="T122" i="87"/>
  <c r="AH122" i="87"/>
  <c r="X122" i="87"/>
  <c r="AI122" i="87"/>
  <c r="Y122" i="87"/>
  <c r="AJ122" i="87"/>
  <c r="Z122" i="87"/>
  <c r="AA122" i="87"/>
  <c r="P122" i="87"/>
  <c r="T124" i="89"/>
  <c r="AB124" i="89"/>
  <c r="AJ124" i="89"/>
  <c r="W124" i="89"/>
  <c r="AF124" i="89"/>
  <c r="Q124" i="89"/>
  <c r="Z124" i="89"/>
  <c r="AI124" i="89"/>
  <c r="S124" i="89"/>
  <c r="AE124" i="89"/>
  <c r="U124" i="89"/>
  <c r="AG124" i="89"/>
  <c r="V124" i="89"/>
  <c r="AH124" i="89"/>
  <c r="X124" i="89"/>
  <c r="Y124" i="89"/>
  <c r="P124" i="89"/>
  <c r="R124" i="89"/>
  <c r="AA124" i="89"/>
  <c r="AD124" i="89"/>
  <c r="AC124" i="89"/>
  <c r="V122" i="77"/>
  <c r="AD122" i="77"/>
  <c r="U122" i="77"/>
  <c r="AE122" i="77"/>
  <c r="S122" i="77"/>
  <c r="AB122" i="77"/>
  <c r="T122" i="77"/>
  <c r="AG122" i="77"/>
  <c r="W122" i="77"/>
  <c r="AH122" i="77"/>
  <c r="X122" i="77"/>
  <c r="AI122" i="77"/>
  <c r="Y122" i="77"/>
  <c r="AJ122" i="77"/>
  <c r="Z122" i="77"/>
  <c r="Q122" i="77"/>
  <c r="AC122" i="77"/>
  <c r="P122" i="77"/>
  <c r="R122" i="77"/>
  <c r="AA122" i="77"/>
  <c r="AF122" i="77"/>
  <c r="T122" i="85"/>
  <c r="AC122" i="85"/>
  <c r="X122" i="85"/>
  <c r="Y122" i="85"/>
  <c r="AG122" i="85"/>
  <c r="U122" i="81"/>
  <c r="AC122" i="81"/>
  <c r="R122" i="81"/>
  <c r="Z122" i="81"/>
  <c r="AH122" i="81"/>
  <c r="Y122" i="81"/>
  <c r="AJ122" i="81"/>
  <c r="P122" i="81"/>
  <c r="AA122" i="81"/>
  <c r="Q122" i="81"/>
  <c r="AB122" i="81"/>
  <c r="S122" i="81"/>
  <c r="AD122" i="81"/>
  <c r="T122" i="81"/>
  <c r="AE122" i="81"/>
  <c r="W122" i="81"/>
  <c r="AG122" i="81"/>
  <c r="V122" i="81"/>
  <c r="X122" i="81"/>
  <c r="AF122" i="81"/>
  <c r="AI122" i="81"/>
  <c r="V124" i="85"/>
  <c r="AD124" i="85"/>
  <c r="S124" i="85"/>
  <c r="AB124" i="85"/>
  <c r="T124" i="85"/>
  <c r="AC124" i="85"/>
  <c r="U124" i="85"/>
  <c r="AE124" i="85"/>
  <c r="Q124" i="85"/>
  <c r="Z124" i="85"/>
  <c r="AI124" i="85"/>
  <c r="AF124" i="85"/>
  <c r="AG124" i="85"/>
  <c r="P124" i="85"/>
  <c r="AH124" i="85"/>
  <c r="R124" i="85"/>
  <c r="AJ124" i="85"/>
  <c r="W124" i="85"/>
  <c r="Y124" i="85"/>
  <c r="X124" i="85"/>
  <c r="AA124" i="85"/>
  <c r="S123" i="72"/>
  <c r="AA123" i="72"/>
  <c r="AI123" i="72"/>
  <c r="T123" i="72"/>
  <c r="AB123" i="72"/>
  <c r="AJ123" i="72"/>
  <c r="U123" i="72"/>
  <c r="AC123" i="72"/>
  <c r="V123" i="72"/>
  <c r="AD123" i="72"/>
  <c r="W123" i="72"/>
  <c r="AE123" i="72"/>
  <c r="P123" i="72"/>
  <c r="X123" i="72"/>
  <c r="AF123" i="72"/>
  <c r="R123" i="72"/>
  <c r="Y123" i="72"/>
  <c r="Z123" i="72"/>
  <c r="AG123" i="72"/>
  <c r="AH123" i="72"/>
  <c r="Q123" i="72"/>
  <c r="R124" i="70"/>
  <c r="Z124" i="70"/>
  <c r="AH124" i="70"/>
  <c r="W124" i="70"/>
  <c r="AE124" i="70"/>
  <c r="Q124" i="70"/>
  <c r="AB124" i="70"/>
  <c r="T124" i="70"/>
  <c r="S124" i="70"/>
  <c r="AC124" i="70"/>
  <c r="AD124" i="70"/>
  <c r="P124" i="70"/>
  <c r="U124" i="70"/>
  <c r="AF124" i="70"/>
  <c r="V124" i="70"/>
  <c r="AG124" i="70"/>
  <c r="AJ124" i="70"/>
  <c r="X124" i="70"/>
  <c r="AI124" i="70"/>
  <c r="Y124" i="70"/>
  <c r="AA124" i="70"/>
  <c r="S124" i="72"/>
  <c r="AA124" i="72"/>
  <c r="AI124" i="72"/>
  <c r="T124" i="72"/>
  <c r="AB124" i="72"/>
  <c r="AJ124" i="72"/>
  <c r="U124" i="72"/>
  <c r="AC124" i="72"/>
  <c r="V124" i="72"/>
  <c r="AD124" i="72"/>
  <c r="W124" i="72"/>
  <c r="AE124" i="72"/>
  <c r="P124" i="72"/>
  <c r="X124" i="72"/>
  <c r="AF124" i="72"/>
  <c r="R124" i="72"/>
  <c r="Y124" i="72"/>
  <c r="Z124" i="72"/>
  <c r="AG124" i="72"/>
  <c r="AH124" i="72"/>
  <c r="Q124" i="72"/>
  <c r="V122" i="84"/>
  <c r="AD122" i="84"/>
  <c r="T122" i="84"/>
  <c r="AG122" i="84"/>
  <c r="AE122" i="86"/>
  <c r="P122" i="86"/>
  <c r="Z122" i="86"/>
  <c r="AH122" i="86"/>
  <c r="U122" i="86"/>
  <c r="V122" i="86"/>
  <c r="W122" i="80"/>
  <c r="AE122" i="80"/>
  <c r="T122" i="80"/>
  <c r="AB122" i="80"/>
  <c r="AJ122" i="80"/>
  <c r="Q122" i="80"/>
  <c r="AA122" i="80"/>
  <c r="U122" i="80"/>
  <c r="AF122" i="80"/>
  <c r="V122" i="80"/>
  <c r="AG122" i="80"/>
  <c r="Y122" i="80"/>
  <c r="AI122" i="80"/>
  <c r="S122" i="80"/>
  <c r="X122" i="80"/>
  <c r="Z122" i="80"/>
  <c r="AC122" i="80"/>
  <c r="AD122" i="80"/>
  <c r="P122" i="80"/>
  <c r="R122" i="80"/>
  <c r="AH122" i="80"/>
  <c r="U124" i="88"/>
  <c r="AC124" i="88"/>
  <c r="X124" i="88"/>
  <c r="AG124" i="88"/>
  <c r="Q124" i="88"/>
  <c r="AA124" i="88"/>
  <c r="R124" i="88"/>
  <c r="AB124" i="88"/>
  <c r="S124" i="88"/>
  <c r="AD124" i="88"/>
  <c r="T124" i="88"/>
  <c r="AE124" i="88"/>
  <c r="Z124" i="88"/>
  <c r="AF124" i="88"/>
  <c r="AH124" i="88"/>
  <c r="AI124" i="88"/>
  <c r="P124" i="88"/>
  <c r="AJ124" i="88"/>
  <c r="V124" i="88"/>
  <c r="Y124" i="88"/>
  <c r="W124" i="88"/>
  <c r="V123" i="85"/>
  <c r="AD123" i="85"/>
  <c r="X123" i="85"/>
  <c r="AG123" i="85"/>
  <c r="P123" i="85"/>
  <c r="Y123" i="85"/>
  <c r="AH123" i="85"/>
  <c r="Q123" i="85"/>
  <c r="Z123" i="85"/>
  <c r="AI123" i="85"/>
  <c r="U123" i="85"/>
  <c r="AE123" i="85"/>
  <c r="AA123" i="85"/>
  <c r="AB123" i="85"/>
  <c r="AC123" i="85"/>
  <c r="AF123" i="85"/>
  <c r="R123" i="85"/>
  <c r="AJ123" i="85"/>
  <c r="T123" i="85"/>
  <c r="S123" i="85"/>
  <c r="W123" i="85"/>
  <c r="R122" i="82"/>
  <c r="Z122" i="82"/>
  <c r="AH122" i="82"/>
  <c r="S122" i="82"/>
  <c r="AA122" i="82"/>
  <c r="AI122" i="82"/>
  <c r="T122" i="82"/>
  <c r="AB122" i="82"/>
  <c r="AJ122" i="82"/>
  <c r="U122" i="82"/>
  <c r="AC122" i="82"/>
  <c r="V122" i="82"/>
  <c r="AD122" i="82"/>
  <c r="W122" i="82"/>
  <c r="AE122" i="82"/>
  <c r="P122" i="82"/>
  <c r="Q122" i="82"/>
  <c r="X122" i="82"/>
  <c r="Y122" i="82"/>
  <c r="AG122" i="82"/>
  <c r="AF122" i="82"/>
  <c r="Q124" i="83"/>
  <c r="P122" i="83"/>
  <c r="X122" i="83"/>
  <c r="AF122" i="83"/>
  <c r="R122" i="83"/>
  <c r="Z122" i="83"/>
  <c r="AH122" i="83"/>
  <c r="V122" i="83"/>
  <c r="AD122" i="83"/>
  <c r="Q122" i="83"/>
  <c r="AC122" i="83"/>
  <c r="S122" i="83"/>
  <c r="AE122" i="83"/>
  <c r="T122" i="83"/>
  <c r="AG122" i="83"/>
  <c r="U122" i="83"/>
  <c r="AI122" i="83"/>
  <c r="W122" i="83"/>
  <c r="AJ122" i="83"/>
  <c r="Y122" i="83"/>
  <c r="AA122" i="83"/>
  <c r="AB122" i="83"/>
  <c r="U123" i="81"/>
  <c r="AC123" i="81"/>
  <c r="R123" i="81"/>
  <c r="Z123" i="81"/>
  <c r="AH123" i="81"/>
  <c r="Y123" i="81"/>
  <c r="AJ123" i="81"/>
  <c r="P123" i="81"/>
  <c r="AA123" i="81"/>
  <c r="Q123" i="81"/>
  <c r="AB123" i="81"/>
  <c r="S123" i="81"/>
  <c r="AD123" i="81"/>
  <c r="T123" i="81"/>
  <c r="AE123" i="81"/>
  <c r="W123" i="81"/>
  <c r="AG123" i="81"/>
  <c r="AF123" i="81"/>
  <c r="AI123" i="81"/>
  <c r="V123" i="81"/>
  <c r="X123" i="81"/>
  <c r="S123" i="74"/>
  <c r="AA123" i="74"/>
  <c r="AI123" i="74"/>
  <c r="W123" i="74"/>
  <c r="AF123" i="74"/>
  <c r="X123" i="74"/>
  <c r="AG123" i="74"/>
  <c r="P123" i="74"/>
  <c r="Y123" i="74"/>
  <c r="AH123" i="74"/>
  <c r="Q123" i="74"/>
  <c r="Z123" i="74"/>
  <c r="AJ123" i="74"/>
  <c r="R123" i="74"/>
  <c r="AB123" i="74"/>
  <c r="T123" i="74"/>
  <c r="AC123" i="74"/>
  <c r="AE123" i="74"/>
  <c r="U123" i="74"/>
  <c r="V123" i="74"/>
  <c r="AD123" i="74"/>
  <c r="T122" i="89"/>
  <c r="AB122" i="89"/>
  <c r="AJ122" i="89"/>
  <c r="W122" i="89"/>
  <c r="AF122" i="89"/>
  <c r="Q122" i="89"/>
  <c r="Z122" i="89"/>
  <c r="AI122" i="89"/>
  <c r="V122" i="89"/>
  <c r="AH122" i="89"/>
  <c r="X122" i="89"/>
  <c r="Y122" i="89"/>
  <c r="AA122" i="89"/>
  <c r="P122" i="89"/>
  <c r="AC122" i="89"/>
  <c r="AG122" i="89"/>
  <c r="R122" i="89"/>
  <c r="S122" i="89"/>
  <c r="U122" i="89"/>
  <c r="AD122" i="89"/>
  <c r="AE122" i="89"/>
  <c r="P123" i="83"/>
  <c r="X123" i="83"/>
  <c r="AF123" i="83"/>
  <c r="R123" i="83"/>
  <c r="Z123" i="83"/>
  <c r="AH123" i="83"/>
  <c r="V123" i="83"/>
  <c r="AD123" i="83"/>
  <c r="W123" i="83"/>
  <c r="AJ123" i="83"/>
  <c r="Y123" i="83"/>
  <c r="AA123" i="83"/>
  <c r="AB123" i="83"/>
  <c r="Q123" i="83"/>
  <c r="AC123" i="83"/>
  <c r="S123" i="83"/>
  <c r="AE123" i="83"/>
  <c r="AG123" i="83"/>
  <c r="AI123" i="83"/>
  <c r="T123" i="83"/>
  <c r="U123" i="83"/>
  <c r="T124" i="80"/>
  <c r="AB124" i="80"/>
  <c r="AJ124" i="80"/>
  <c r="W124" i="80"/>
  <c r="AF124" i="80"/>
  <c r="Q124" i="80"/>
  <c r="Z124" i="80"/>
  <c r="AI124" i="80"/>
  <c r="R124" i="80"/>
  <c r="AA124" i="80"/>
  <c r="U124" i="80"/>
  <c r="AD124" i="80"/>
  <c r="P124" i="80"/>
  <c r="AH124" i="80"/>
  <c r="S124" i="80"/>
  <c r="V124" i="80"/>
  <c r="X124" i="80"/>
  <c r="Y124" i="80"/>
  <c r="AE124" i="80"/>
  <c r="AG124" i="80"/>
  <c r="AC124" i="80"/>
  <c r="T123" i="73"/>
  <c r="AB123" i="73"/>
  <c r="AJ123" i="73"/>
  <c r="S123" i="73"/>
  <c r="AC123" i="73"/>
  <c r="U123" i="73"/>
  <c r="AD123" i="73"/>
  <c r="V123" i="73"/>
  <c r="AE123" i="73"/>
  <c r="W123" i="73"/>
  <c r="AF123" i="73"/>
  <c r="X123" i="73"/>
  <c r="AG123" i="73"/>
  <c r="P123" i="73"/>
  <c r="Y123" i="73"/>
  <c r="AH123" i="73"/>
  <c r="Q123" i="73"/>
  <c r="R123" i="73"/>
  <c r="Z123" i="73"/>
  <c r="AA123" i="73"/>
  <c r="AI123" i="73"/>
  <c r="V124" i="75"/>
  <c r="AD124" i="75"/>
  <c r="W124" i="75"/>
  <c r="AF124" i="75"/>
  <c r="X124" i="75"/>
  <c r="AG124" i="75"/>
  <c r="P124" i="75"/>
  <c r="R124" i="75"/>
  <c r="AC124" i="75"/>
  <c r="S124" i="75"/>
  <c r="AE124" i="75"/>
  <c r="T124" i="75"/>
  <c r="AH124" i="75"/>
  <c r="U124" i="75"/>
  <c r="AI124" i="75"/>
  <c r="Y124" i="75"/>
  <c r="AJ124" i="75"/>
  <c r="Z124" i="75"/>
  <c r="AA124" i="75"/>
  <c r="AB124" i="75"/>
  <c r="Q124" i="75"/>
  <c r="R122" i="70"/>
  <c r="Z122" i="70"/>
  <c r="AH122" i="70"/>
  <c r="W122" i="70"/>
  <c r="AE122" i="70"/>
  <c r="Q122" i="70"/>
  <c r="AB122" i="70"/>
  <c r="T122" i="70"/>
  <c r="AD122" i="70"/>
  <c r="S122" i="70"/>
  <c r="AC122" i="70"/>
  <c r="P122" i="70"/>
  <c r="U122" i="70"/>
  <c r="AF122" i="70"/>
  <c r="AA122" i="70"/>
  <c r="V122" i="70"/>
  <c r="AG122" i="70"/>
  <c r="X122" i="70"/>
  <c r="AI122" i="70"/>
  <c r="AJ122" i="70"/>
  <c r="Y122" i="70"/>
  <c r="V123" i="75"/>
  <c r="AD123" i="75"/>
  <c r="R123" i="75"/>
  <c r="AA123" i="75"/>
  <c r="AJ123" i="75"/>
  <c r="S123" i="75"/>
  <c r="AB123" i="75"/>
  <c r="T123" i="75"/>
  <c r="AC123" i="75"/>
  <c r="P123" i="75"/>
  <c r="Y123" i="75"/>
  <c r="AH123" i="75"/>
  <c r="AF123" i="75"/>
  <c r="AG123" i="75"/>
  <c r="Q123" i="75"/>
  <c r="AI123" i="75"/>
  <c r="U123" i="75"/>
  <c r="W123" i="75"/>
  <c r="X123" i="75"/>
  <c r="Z123" i="75"/>
  <c r="AE123" i="75"/>
  <c r="U123" i="87"/>
  <c r="AC123" i="87"/>
  <c r="V123" i="87"/>
  <c r="AD123" i="87"/>
  <c r="W123" i="87"/>
  <c r="AE123" i="87"/>
  <c r="X123" i="87"/>
  <c r="AI123" i="87"/>
  <c r="Y123" i="87"/>
  <c r="AJ123" i="87"/>
  <c r="Z123" i="87"/>
  <c r="P123" i="87"/>
  <c r="AA123" i="87"/>
  <c r="Q123" i="87"/>
  <c r="AB123" i="87"/>
  <c r="R123" i="87"/>
  <c r="AF123" i="87"/>
  <c r="S123" i="87"/>
  <c r="AG123" i="87"/>
  <c r="T123" i="87"/>
  <c r="AH123" i="87"/>
  <c r="R123" i="89"/>
  <c r="AC123" i="89"/>
  <c r="AF123" i="89"/>
  <c r="AH123" i="89"/>
  <c r="U122" i="88"/>
  <c r="AC122" i="88"/>
  <c r="X122" i="88"/>
  <c r="AG122" i="88"/>
  <c r="R122" i="88"/>
  <c r="AB122" i="88"/>
  <c r="S122" i="88"/>
  <c r="AD122" i="88"/>
  <c r="T122" i="88"/>
  <c r="AE122" i="88"/>
  <c r="V122" i="88"/>
  <c r="AF122" i="88"/>
  <c r="W122" i="88"/>
  <c r="AH122" i="88"/>
  <c r="Q122" i="88"/>
  <c r="Y122" i="88"/>
  <c r="Z122" i="88"/>
  <c r="AA122" i="88"/>
  <c r="AI122" i="88"/>
  <c r="AJ122" i="88"/>
  <c r="P122" i="88"/>
  <c r="U124" i="81"/>
  <c r="AC124" i="81"/>
  <c r="R124" i="81"/>
  <c r="Z124" i="81"/>
  <c r="AH124" i="81"/>
  <c r="Y124" i="81"/>
  <c r="AJ124" i="81"/>
  <c r="P124" i="81"/>
  <c r="AA124" i="81"/>
  <c r="Q124" i="81"/>
  <c r="AB124" i="81"/>
  <c r="S124" i="81"/>
  <c r="AD124" i="81"/>
  <c r="T124" i="81"/>
  <c r="AE124" i="81"/>
  <c r="W124" i="81"/>
  <c r="AG124" i="81"/>
  <c r="V124" i="81"/>
  <c r="AF124" i="81"/>
  <c r="X124" i="81"/>
  <c r="AI124" i="81"/>
  <c r="T123" i="67"/>
  <c r="AB123" i="67"/>
  <c r="AJ123" i="67"/>
  <c r="Q123" i="67"/>
  <c r="Y123" i="67"/>
  <c r="AG123" i="67"/>
  <c r="U123" i="67"/>
  <c r="AE123" i="67"/>
  <c r="V123" i="67"/>
  <c r="AF123" i="67"/>
  <c r="W123" i="67"/>
  <c r="AI123" i="67"/>
  <c r="AH123" i="67"/>
  <c r="X123" i="67"/>
  <c r="Z123" i="67"/>
  <c r="P123" i="67"/>
  <c r="R123" i="67"/>
  <c r="AA123" i="67"/>
  <c r="AC123" i="67"/>
  <c r="S123" i="67"/>
  <c r="AD123" i="67"/>
  <c r="U124" i="71"/>
  <c r="AC124" i="71"/>
  <c r="V124" i="71"/>
  <c r="AD124" i="71"/>
  <c r="W124" i="71"/>
  <c r="AE124" i="71"/>
  <c r="P124" i="71"/>
  <c r="Q124" i="71"/>
  <c r="Y124" i="71"/>
  <c r="R124" i="71"/>
  <c r="Z124" i="71"/>
  <c r="AH124" i="71"/>
  <c r="AB124" i="71"/>
  <c r="AF124" i="71"/>
  <c r="AG124" i="71"/>
  <c r="AI124" i="71"/>
  <c r="S124" i="71"/>
  <c r="AJ124" i="71"/>
  <c r="AA124" i="71"/>
  <c r="T124" i="71"/>
  <c r="X124" i="71"/>
  <c r="T122" i="67"/>
  <c r="AB122" i="67"/>
  <c r="AJ122" i="67"/>
  <c r="Q122" i="67"/>
  <c r="Y122" i="67"/>
  <c r="AG122" i="67"/>
  <c r="U122" i="67"/>
  <c r="AE122" i="67"/>
  <c r="V122" i="67"/>
  <c r="AF122" i="67"/>
  <c r="AH122" i="67"/>
  <c r="X122" i="67"/>
  <c r="AI122" i="67"/>
  <c r="W122" i="67"/>
  <c r="Z122" i="67"/>
  <c r="P122" i="67"/>
  <c r="AA122" i="67"/>
  <c r="AC122" i="67"/>
  <c r="R122" i="67"/>
  <c r="S122" i="67"/>
  <c r="AD122" i="67"/>
  <c r="R123" i="82"/>
  <c r="Z123" i="82"/>
  <c r="AH123" i="82"/>
  <c r="S123" i="82"/>
  <c r="AA123" i="82"/>
  <c r="AI123" i="82"/>
  <c r="T123" i="82"/>
  <c r="AB123" i="82"/>
  <c r="AJ123" i="82"/>
  <c r="U123" i="82"/>
  <c r="AC123" i="82"/>
  <c r="V123" i="82"/>
  <c r="AD123" i="82"/>
  <c r="W123" i="82"/>
  <c r="AE123" i="82"/>
  <c r="P123" i="82"/>
  <c r="Q123" i="82"/>
  <c r="X123" i="82"/>
  <c r="Y123" i="82"/>
  <c r="AG123" i="82"/>
  <c r="AF123" i="82"/>
  <c r="V122" i="75"/>
  <c r="AD122" i="75"/>
  <c r="W122" i="75"/>
  <c r="AF122" i="75"/>
  <c r="X122" i="75"/>
  <c r="AG122" i="75"/>
  <c r="P122" i="75"/>
  <c r="Y122" i="75"/>
  <c r="AH122" i="75"/>
  <c r="T122" i="75"/>
  <c r="AC122" i="75"/>
  <c r="AA122" i="75"/>
  <c r="AB122" i="75"/>
  <c r="AE122" i="75"/>
  <c r="Q122" i="75"/>
  <c r="AI122" i="75"/>
  <c r="R122" i="75"/>
  <c r="AJ122" i="75"/>
  <c r="S122" i="75"/>
  <c r="U122" i="75"/>
  <c r="Z122" i="75"/>
  <c r="S122" i="72"/>
  <c r="AA122" i="72"/>
  <c r="AI122" i="72"/>
  <c r="T122" i="72"/>
  <c r="AB122" i="72"/>
  <c r="AJ122" i="72"/>
  <c r="U122" i="72"/>
  <c r="AC122" i="72"/>
  <c r="V122" i="72"/>
  <c r="AD122" i="72"/>
  <c r="W122" i="72"/>
  <c r="AE122" i="72"/>
  <c r="P122" i="72"/>
  <c r="X122" i="72"/>
  <c r="AF122" i="72"/>
  <c r="R122" i="72"/>
  <c r="Q122" i="72"/>
  <c r="Y122" i="72"/>
  <c r="Z122" i="72"/>
  <c r="AG122" i="72"/>
  <c r="AH122" i="72"/>
  <c r="R124" i="82"/>
  <c r="Z124" i="82"/>
  <c r="AH124" i="82"/>
  <c r="S124" i="82"/>
  <c r="AA124" i="82"/>
  <c r="AI124" i="82"/>
  <c r="T124" i="82"/>
  <c r="AB124" i="82"/>
  <c r="AJ124" i="82"/>
  <c r="U124" i="82"/>
  <c r="AC124" i="82"/>
  <c r="V124" i="82"/>
  <c r="AD124" i="82"/>
  <c r="W124" i="82"/>
  <c r="AE124" i="82"/>
  <c r="P124" i="82"/>
  <c r="Q124" i="82"/>
  <c r="X124" i="82"/>
  <c r="Y124" i="82"/>
  <c r="AG124" i="82"/>
  <c r="AF124" i="82"/>
  <c r="T124" i="73"/>
  <c r="AB124" i="73"/>
  <c r="AJ124" i="73"/>
  <c r="X124" i="73"/>
  <c r="AG124" i="73"/>
  <c r="P124" i="73"/>
  <c r="Y124" i="73"/>
  <c r="AH124" i="73"/>
  <c r="Q124" i="73"/>
  <c r="Z124" i="73"/>
  <c r="AI124" i="73"/>
  <c r="R124" i="73"/>
  <c r="AA124" i="73"/>
  <c r="S124" i="73"/>
  <c r="AC124" i="73"/>
  <c r="U124" i="73"/>
  <c r="AD124" i="73"/>
  <c r="V124" i="73"/>
  <c r="W124" i="73"/>
  <c r="AE124" i="73"/>
  <c r="AF124" i="73"/>
  <c r="U123" i="88"/>
  <c r="AC123" i="88"/>
  <c r="S123" i="88"/>
  <c r="AB123" i="88"/>
  <c r="Q123" i="88"/>
  <c r="AA123" i="88"/>
  <c r="R123" i="88"/>
  <c r="AD123" i="88"/>
  <c r="T123" i="88"/>
  <c r="AE123" i="88"/>
  <c r="V123" i="88"/>
  <c r="AF123" i="88"/>
  <c r="W123" i="88"/>
  <c r="AJ123" i="88"/>
  <c r="P123" i="88"/>
  <c r="X123" i="88"/>
  <c r="Y123" i="88"/>
  <c r="Z123" i="88"/>
  <c r="AG123" i="88"/>
  <c r="AI123" i="88"/>
  <c r="AH123" i="88"/>
  <c r="S124" i="74"/>
  <c r="AA124" i="74"/>
  <c r="AI124" i="74"/>
  <c r="R124" i="74"/>
  <c r="AB124" i="74"/>
  <c r="T124" i="74"/>
  <c r="AC124" i="74"/>
  <c r="U124" i="74"/>
  <c r="AD124" i="74"/>
  <c r="V124" i="74"/>
  <c r="AE124" i="74"/>
  <c r="W124" i="74"/>
  <c r="AF124" i="74"/>
  <c r="X124" i="74"/>
  <c r="AG124" i="74"/>
  <c r="AJ124" i="74"/>
  <c r="P124" i="74"/>
  <c r="Q124" i="74"/>
  <c r="AH124" i="74"/>
  <c r="Y124" i="74"/>
  <c r="Z124" i="74"/>
  <c r="T122" i="58"/>
  <c r="AB122" i="58"/>
  <c r="AJ122" i="58"/>
  <c r="U122" i="58"/>
  <c r="AC122" i="58"/>
  <c r="V122" i="58"/>
  <c r="AD122" i="58"/>
  <c r="W122" i="58"/>
  <c r="AE122" i="58"/>
  <c r="AA122" i="58"/>
  <c r="P122" i="58"/>
  <c r="X122" i="58"/>
  <c r="AF122" i="58"/>
  <c r="Q122" i="58"/>
  <c r="Y122" i="58"/>
  <c r="AG122" i="58"/>
  <c r="AI122" i="58"/>
  <c r="R122" i="58"/>
  <c r="Z122" i="58"/>
  <c r="AH122" i="58"/>
  <c r="S122" i="58"/>
  <c r="L99" i="58"/>
  <c r="M99" i="58" s="1"/>
  <c r="AE108" i="58"/>
  <c r="L102" i="58"/>
  <c r="M102" i="58" s="1"/>
  <c r="K102" i="58"/>
  <c r="L105" i="58"/>
  <c r="M105" i="58" s="1"/>
  <c r="K105" i="58"/>
  <c r="V135" i="89"/>
  <c r="V139" i="89" s="1"/>
  <c r="W131" i="89"/>
  <c r="W61" i="67"/>
  <c r="J84" i="67"/>
  <c r="J88" i="67" s="1"/>
  <c r="M61" i="67"/>
  <c r="AB61" i="67"/>
  <c r="X138" i="89"/>
  <c r="Y134" i="89"/>
  <c r="O61" i="67"/>
  <c r="Y130" i="89"/>
  <c r="T62" i="67"/>
  <c r="S62" i="67"/>
  <c r="J63" i="58" a="1"/>
  <c r="J63" i="58" s="1"/>
  <c r="J66" i="58" s="1"/>
  <c r="J70" i="58" s="1"/>
  <c r="F63" i="58" a="1"/>
  <c r="F63" i="58" s="1"/>
  <c r="H63" i="58" a="1"/>
  <c r="H63" i="58" s="1"/>
  <c r="G63" i="58" a="1"/>
  <c r="G63" i="58" s="1"/>
  <c r="I63" i="58" a="1"/>
  <c r="I63" i="58" s="1"/>
  <c r="E63" i="58" a="1"/>
  <c r="E63" i="58" s="1"/>
  <c r="J83" i="67"/>
  <c r="J133" i="67" s="1"/>
  <c r="J132" i="67"/>
  <c r="P61" i="67"/>
  <c r="AH61" i="67"/>
  <c r="V61" i="67"/>
  <c r="AA62" i="67"/>
  <c r="AC61" i="67"/>
  <c r="X61" i="67"/>
  <c r="R61" i="67"/>
  <c r="N61" i="67"/>
  <c r="AI62" i="67"/>
  <c r="J72" i="58"/>
  <c r="AG61" i="67"/>
  <c r="U61" i="67"/>
  <c r="Y62" i="67"/>
  <c r="AJ62" i="67"/>
  <c r="R129" i="89"/>
  <c r="R137" i="89" s="1"/>
  <c r="E38" i="69" s="1"/>
  <c r="G38" i="69" s="1"/>
  <c r="AD133" i="89"/>
  <c r="Q61" i="67"/>
  <c r="L62" i="67"/>
  <c r="AD61" i="67"/>
  <c r="AF61" i="67"/>
  <c r="AJ66" i="70"/>
  <c r="AJ64" i="70"/>
  <c r="AJ65" i="70"/>
  <c r="AJ82" i="70" a="1"/>
  <c r="AJ82" i="70" s="1"/>
  <c r="O82" i="80" a="1"/>
  <c r="O82" i="80" s="1"/>
  <c r="O65" i="80"/>
  <c r="O66" i="80"/>
  <c r="O64" i="80"/>
  <c r="T66" i="88"/>
  <c r="T65" i="88"/>
  <c r="T64" i="88"/>
  <c r="T82" i="88" a="1"/>
  <c r="T82" i="88" s="1"/>
  <c r="AF61" i="84"/>
  <c r="AF67" i="84"/>
  <c r="AF62" i="84"/>
  <c r="AF60" i="84"/>
  <c r="AF78" i="84" a="1"/>
  <c r="AF78" i="84" s="1"/>
  <c r="AH62" i="85"/>
  <c r="AH60" i="85"/>
  <c r="AH78" i="85" a="1"/>
  <c r="AH78" i="85" s="1"/>
  <c r="AH61" i="85"/>
  <c r="AH67" i="85"/>
  <c r="AF61" i="76"/>
  <c r="AF62" i="76"/>
  <c r="AF67" i="76"/>
  <c r="AF78" i="76" a="1"/>
  <c r="AF78" i="76" s="1"/>
  <c r="AF60" i="76"/>
  <c r="U73" i="74"/>
  <c r="U72" i="74"/>
  <c r="U74" i="74"/>
  <c r="U90" i="74" a="1"/>
  <c r="U90" i="74" s="1"/>
  <c r="U140" i="74"/>
  <c r="AD72" i="80"/>
  <c r="AD73" i="80"/>
  <c r="AD74" i="80"/>
  <c r="AD90" i="80" a="1"/>
  <c r="AD90" i="80" s="1"/>
  <c r="AD140" i="80"/>
  <c r="AA90" i="84" a="1"/>
  <c r="AA90" i="84" s="1"/>
  <c r="AA74" i="84"/>
  <c r="AA72" i="84"/>
  <c r="AA73" i="84"/>
  <c r="AA140" i="84"/>
  <c r="N72" i="75"/>
  <c r="N140" i="75"/>
  <c r="N90" i="75" a="1"/>
  <c r="N90" i="75" s="1"/>
  <c r="N73" i="75"/>
  <c r="N74" i="75"/>
  <c r="AF73" i="81"/>
  <c r="AF90" i="81" a="1"/>
  <c r="AF90" i="81" s="1"/>
  <c r="AF74" i="81"/>
  <c r="AF72" i="81"/>
  <c r="AF140" i="81"/>
  <c r="AI78" i="77" a="1"/>
  <c r="AI78" i="77" s="1"/>
  <c r="AI62" i="77"/>
  <c r="AI67" i="77"/>
  <c r="AI60" i="77"/>
  <c r="AI61" i="77"/>
  <c r="P78" i="87" a="1"/>
  <c r="P78" i="87" s="1"/>
  <c r="P60" i="87"/>
  <c r="P62" i="87"/>
  <c r="P61" i="87"/>
  <c r="P67" i="87"/>
  <c r="AF67" i="86"/>
  <c r="AF61" i="86"/>
  <c r="AF78" i="86" a="1"/>
  <c r="AF78" i="86" s="1"/>
  <c r="AF62" i="86"/>
  <c r="AF60" i="86"/>
  <c r="P65" i="72"/>
  <c r="P64" i="72"/>
  <c r="P82" i="72" a="1"/>
  <c r="P82" i="72" s="1"/>
  <c r="P66" i="72"/>
  <c r="V82" i="82" a="1"/>
  <c r="V82" i="82" s="1"/>
  <c r="V64" i="82"/>
  <c r="V66" i="82"/>
  <c r="V65" i="82"/>
  <c r="AJ64" i="86"/>
  <c r="AJ66" i="86"/>
  <c r="AJ65" i="86"/>
  <c r="AJ82" i="86" a="1"/>
  <c r="AJ82" i="86" s="1"/>
  <c r="AE78" i="70" a="1"/>
  <c r="AE78" i="70" s="1"/>
  <c r="AE62" i="70"/>
  <c r="AE60" i="70"/>
  <c r="AE61" i="70"/>
  <c r="AE67" i="70"/>
  <c r="K60" i="88"/>
  <c r="K61" i="88"/>
  <c r="K78" i="88" a="1"/>
  <c r="K78" i="88" s="1"/>
  <c r="K62" i="88"/>
  <c r="K67" i="88"/>
  <c r="M90" i="86" a="1"/>
  <c r="M90" i="86" s="1"/>
  <c r="M73" i="86"/>
  <c r="M72" i="86"/>
  <c r="M74" i="86"/>
  <c r="M140" i="86"/>
  <c r="AF73" i="86"/>
  <c r="AF72" i="86"/>
  <c r="AF74" i="86"/>
  <c r="AF140" i="86"/>
  <c r="AF90" i="86" a="1"/>
  <c r="AF90" i="86" s="1"/>
  <c r="AJ82" i="73" a="1"/>
  <c r="AJ82" i="73" s="1"/>
  <c r="AJ66" i="73"/>
  <c r="AJ65" i="73"/>
  <c r="AJ64" i="73"/>
  <c r="M90" i="73" a="1"/>
  <c r="M90" i="73" s="1"/>
  <c r="M140" i="73"/>
  <c r="M74" i="73"/>
  <c r="M72" i="73"/>
  <c r="M73" i="73"/>
  <c r="AD90" i="72" a="1"/>
  <c r="AD90" i="72" s="1"/>
  <c r="AD72" i="72"/>
  <c r="AD74" i="72"/>
  <c r="AD73" i="72"/>
  <c r="AD140" i="72"/>
  <c r="V73" i="76"/>
  <c r="V90" i="76" a="1"/>
  <c r="V90" i="76" s="1"/>
  <c r="V74" i="76"/>
  <c r="V72" i="76"/>
  <c r="V140" i="76"/>
  <c r="K82" i="83" a="1"/>
  <c r="K82" i="83" s="1"/>
  <c r="K64" i="83"/>
  <c r="K66" i="83"/>
  <c r="K65" i="83"/>
  <c r="AE78" i="82" a="1"/>
  <c r="AE78" i="82" s="1"/>
  <c r="AE62" i="82"/>
  <c r="AE67" i="82"/>
  <c r="AE61" i="82"/>
  <c r="AE60" i="82"/>
  <c r="AF90" i="77" a="1"/>
  <c r="AF90" i="77" s="1"/>
  <c r="AF74" i="77"/>
  <c r="AF72" i="77"/>
  <c r="AF73" i="77"/>
  <c r="AF140" i="77"/>
  <c r="AC66" i="71"/>
  <c r="AC82" i="71" a="1"/>
  <c r="AC82" i="71" s="1"/>
  <c r="AC65" i="71"/>
  <c r="AC64" i="71"/>
  <c r="AG82" i="77" a="1"/>
  <c r="AG82" i="77" s="1"/>
  <c r="AG66" i="77"/>
  <c r="AG64" i="77"/>
  <c r="AG65" i="77"/>
  <c r="AJ66" i="77"/>
  <c r="AJ65" i="77"/>
  <c r="AJ82" i="77" a="1"/>
  <c r="AJ82" i="77" s="1"/>
  <c r="AJ64" i="77"/>
  <c r="K66" i="77"/>
  <c r="K64" i="77"/>
  <c r="K82" i="77" a="1"/>
  <c r="K82" i="77" s="1"/>
  <c r="K65" i="77"/>
  <c r="T78" i="72" a="1"/>
  <c r="T78" i="72" s="1"/>
  <c r="T61" i="72"/>
  <c r="T60" i="72"/>
  <c r="T67" i="72"/>
  <c r="T62" i="72"/>
  <c r="X60" i="72"/>
  <c r="X61" i="72"/>
  <c r="X78" i="72" a="1"/>
  <c r="X78" i="72" s="1"/>
  <c r="X67" i="72"/>
  <c r="X62" i="72"/>
  <c r="N73" i="83"/>
  <c r="N72" i="83"/>
  <c r="N74" i="83"/>
  <c r="N90" i="83" a="1"/>
  <c r="N90" i="83" s="1"/>
  <c r="N140" i="83"/>
  <c r="N90" i="87" a="1"/>
  <c r="N90" i="87" s="1"/>
  <c r="N72" i="87"/>
  <c r="N74" i="87"/>
  <c r="N73" i="87"/>
  <c r="N140" i="87"/>
  <c r="AE65" i="70"/>
  <c r="AE66" i="70"/>
  <c r="AE82" i="70" a="1"/>
  <c r="AE82" i="70" s="1"/>
  <c r="AE64" i="70"/>
  <c r="O64" i="70"/>
  <c r="O66" i="70"/>
  <c r="O82" i="70" a="1"/>
  <c r="O82" i="70" s="1"/>
  <c r="O65" i="70"/>
  <c r="Y82" i="70" a="1"/>
  <c r="Y82" i="70" s="1"/>
  <c r="Y66" i="70"/>
  <c r="Y65" i="70"/>
  <c r="Y64" i="70"/>
  <c r="O67" i="74"/>
  <c r="O65" i="74"/>
  <c r="O64" i="74"/>
  <c r="O82" i="74" a="1"/>
  <c r="O82" i="74" s="1"/>
  <c r="O66" i="74"/>
  <c r="Q67" i="74"/>
  <c r="Q66" i="74"/>
  <c r="Q82" i="74" a="1"/>
  <c r="Q82" i="74" s="1"/>
  <c r="Q64" i="74"/>
  <c r="Q65" i="74"/>
  <c r="AJ82" i="74" a="1"/>
  <c r="AJ82" i="74" s="1"/>
  <c r="AJ64" i="74"/>
  <c r="AJ66" i="74"/>
  <c r="AJ65" i="74"/>
  <c r="AD82" i="74" a="1"/>
  <c r="AD82" i="74" s="1"/>
  <c r="AD65" i="74"/>
  <c r="AD66" i="74"/>
  <c r="AD64" i="74"/>
  <c r="AE82" i="80" a="1"/>
  <c r="AE82" i="80" s="1"/>
  <c r="AE65" i="80"/>
  <c r="AE64" i="80"/>
  <c r="AE66" i="80"/>
  <c r="L66" i="80"/>
  <c r="L65" i="80"/>
  <c r="L64" i="80"/>
  <c r="L82" i="80" a="1"/>
  <c r="L82" i="80" s="1"/>
  <c r="U64" i="80"/>
  <c r="U65" i="80"/>
  <c r="U66" i="80"/>
  <c r="U82" i="80" a="1"/>
  <c r="U82" i="80" s="1"/>
  <c r="M64" i="84"/>
  <c r="M65" i="84"/>
  <c r="M82" i="84" a="1"/>
  <c r="M82" i="84" s="1"/>
  <c r="M66" i="84"/>
  <c r="K66" i="84"/>
  <c r="K64" i="84"/>
  <c r="K65" i="84"/>
  <c r="K82" i="84" a="1"/>
  <c r="K82" i="84" s="1"/>
  <c r="AA66" i="84"/>
  <c r="AA65" i="84"/>
  <c r="AA64" i="84"/>
  <c r="AA82" i="84" a="1"/>
  <c r="AA82" i="84" s="1"/>
  <c r="R82" i="88" a="1"/>
  <c r="R82" i="88" s="1"/>
  <c r="R64" i="88"/>
  <c r="R65" i="88"/>
  <c r="R66" i="88"/>
  <c r="X65" i="88"/>
  <c r="X82" i="88" a="1"/>
  <c r="X82" i="88" s="1"/>
  <c r="X66" i="88"/>
  <c r="X64" i="88"/>
  <c r="N82" i="88" a="1"/>
  <c r="N82" i="88" s="1"/>
  <c r="N66" i="88"/>
  <c r="N64" i="88"/>
  <c r="N65" i="88"/>
  <c r="T61" i="74"/>
  <c r="T67" i="74"/>
  <c r="T62" i="74"/>
  <c r="T78" i="74" a="1"/>
  <c r="T78" i="74" s="1"/>
  <c r="T60" i="74"/>
  <c r="AG60" i="74"/>
  <c r="AG61" i="74"/>
  <c r="AG62" i="74"/>
  <c r="AG78" i="74" a="1"/>
  <c r="AG78" i="74" s="1"/>
  <c r="AG67" i="74"/>
  <c r="W60" i="74"/>
  <c r="W61" i="74"/>
  <c r="W62" i="74"/>
  <c r="W78" i="74" a="1"/>
  <c r="W78" i="74" s="1"/>
  <c r="W67" i="74"/>
  <c r="V62" i="74"/>
  <c r="V60" i="74"/>
  <c r="V78" i="74" a="1"/>
  <c r="V78" i="74" s="1"/>
  <c r="V67" i="74"/>
  <c r="V61" i="74"/>
  <c r="X78" i="84" a="1"/>
  <c r="X78" i="84" s="1"/>
  <c r="X60" i="84"/>
  <c r="X67" i="84"/>
  <c r="X61" i="84"/>
  <c r="X62" i="84"/>
  <c r="N61" i="84"/>
  <c r="N60" i="84"/>
  <c r="N67" i="84"/>
  <c r="N62" i="84"/>
  <c r="N78" i="84" a="1"/>
  <c r="N78" i="84" s="1"/>
  <c r="W67" i="84"/>
  <c r="W61" i="84"/>
  <c r="W62" i="84"/>
  <c r="W60" i="84"/>
  <c r="W78" i="84" a="1"/>
  <c r="W78" i="84" s="1"/>
  <c r="AF74" i="88"/>
  <c r="AF72" i="88"/>
  <c r="AF73" i="88"/>
  <c r="AF90" i="88" a="1"/>
  <c r="AF90" i="88" s="1"/>
  <c r="AF140" i="88"/>
  <c r="AB90" i="88" a="1"/>
  <c r="AB90" i="88" s="1"/>
  <c r="AB140" i="88"/>
  <c r="AB72" i="88"/>
  <c r="AB74" i="88"/>
  <c r="AB73" i="88"/>
  <c r="AD74" i="88"/>
  <c r="AD90" i="88" a="1"/>
  <c r="AD90" i="88" s="1"/>
  <c r="AD72" i="88"/>
  <c r="AD73" i="88"/>
  <c r="AD140" i="88"/>
  <c r="AI60" i="85"/>
  <c r="AI78" i="85" a="1"/>
  <c r="AI78" i="85" s="1"/>
  <c r="AI61" i="85"/>
  <c r="AI67" i="85"/>
  <c r="AI62" i="85"/>
  <c r="X78" i="85" a="1"/>
  <c r="X78" i="85" s="1"/>
  <c r="X61" i="85"/>
  <c r="X62" i="85"/>
  <c r="X67" i="85"/>
  <c r="X60" i="85"/>
  <c r="L78" i="85" a="1"/>
  <c r="L78" i="85" s="1"/>
  <c r="L61" i="85"/>
  <c r="L62" i="85"/>
  <c r="L60" i="85"/>
  <c r="M82" i="75" a="1"/>
  <c r="M82" i="75" s="1"/>
  <c r="M66" i="75"/>
  <c r="M65" i="75"/>
  <c r="M64" i="75"/>
  <c r="S66" i="75"/>
  <c r="S65" i="75"/>
  <c r="S64" i="75"/>
  <c r="S82" i="75" a="1"/>
  <c r="S82" i="75" s="1"/>
  <c r="AJ82" i="75" a="1"/>
  <c r="AJ82" i="75" s="1"/>
  <c r="AJ66" i="75"/>
  <c r="AJ64" i="75"/>
  <c r="AJ65" i="75"/>
  <c r="N82" i="75" a="1"/>
  <c r="N82" i="75" s="1"/>
  <c r="N66" i="75"/>
  <c r="N64" i="75"/>
  <c r="N65" i="75"/>
  <c r="N78" i="76" a="1"/>
  <c r="N78" i="76" s="1"/>
  <c r="N67" i="76"/>
  <c r="N61" i="76"/>
  <c r="N60" i="76"/>
  <c r="N62" i="76"/>
  <c r="AH78" i="76" a="1"/>
  <c r="AH78" i="76" s="1"/>
  <c r="AH60" i="76"/>
  <c r="AH62" i="76"/>
  <c r="AH67" i="76"/>
  <c r="AH61" i="76"/>
  <c r="Q60" i="76"/>
  <c r="Q62" i="76"/>
  <c r="Q61" i="76"/>
  <c r="Q78" i="76" a="1"/>
  <c r="Q78" i="76" s="1"/>
  <c r="N73" i="70"/>
  <c r="N74" i="70"/>
  <c r="N72" i="70"/>
  <c r="N90" i="70" a="1"/>
  <c r="N90" i="70" s="1"/>
  <c r="N140" i="70"/>
  <c r="U74" i="70"/>
  <c r="U73" i="70"/>
  <c r="U90" i="70" a="1"/>
  <c r="U90" i="70" s="1"/>
  <c r="U72" i="70"/>
  <c r="U140" i="70"/>
  <c r="R72" i="70"/>
  <c r="R74" i="70"/>
  <c r="R73" i="70"/>
  <c r="R90" i="70" a="1"/>
  <c r="R90" i="70" s="1"/>
  <c r="R140" i="70"/>
  <c r="T140" i="74"/>
  <c r="T90" i="74" a="1"/>
  <c r="T90" i="74" s="1"/>
  <c r="T73" i="74"/>
  <c r="T74" i="74"/>
  <c r="T72" i="74"/>
  <c r="X90" i="74" a="1"/>
  <c r="X90" i="74" s="1"/>
  <c r="X72" i="74"/>
  <c r="X73" i="74"/>
  <c r="X140" i="74"/>
  <c r="X74" i="74"/>
  <c r="Q73" i="74"/>
  <c r="Q72" i="74"/>
  <c r="Q90" i="74" a="1"/>
  <c r="Q90" i="74" s="1"/>
  <c r="Q74" i="74"/>
  <c r="Q140" i="74"/>
  <c r="AH74" i="74"/>
  <c r="AH140" i="74"/>
  <c r="AH90" i="74" a="1"/>
  <c r="AH90" i="74" s="1"/>
  <c r="AH72" i="74"/>
  <c r="AH73" i="74"/>
  <c r="R140" i="80"/>
  <c r="R74" i="80"/>
  <c r="R72" i="80"/>
  <c r="R73" i="80"/>
  <c r="R90" i="80" a="1"/>
  <c r="R90" i="80" s="1"/>
  <c r="X90" i="80" a="1"/>
  <c r="X90" i="80" s="1"/>
  <c r="X74" i="80"/>
  <c r="X73" i="80"/>
  <c r="X140" i="80"/>
  <c r="X72" i="80"/>
  <c r="AI72" i="80"/>
  <c r="AI74" i="80"/>
  <c r="AI73" i="80"/>
  <c r="AI90" i="80" a="1"/>
  <c r="AI90" i="80" s="1"/>
  <c r="AI140" i="80"/>
  <c r="AD90" i="84" a="1"/>
  <c r="AD90" i="84" s="1"/>
  <c r="AD74" i="84"/>
  <c r="AD73" i="84"/>
  <c r="AD72" i="84"/>
  <c r="AD140" i="84"/>
  <c r="M90" i="84" a="1"/>
  <c r="M90" i="84" s="1"/>
  <c r="M73" i="84"/>
  <c r="M74" i="84"/>
  <c r="M140" i="84"/>
  <c r="M72" i="84"/>
  <c r="S90" i="84" a="1"/>
  <c r="S90" i="84" s="1"/>
  <c r="S73" i="84"/>
  <c r="S72" i="84"/>
  <c r="S74" i="84"/>
  <c r="S140" i="84"/>
  <c r="AJ62" i="75"/>
  <c r="AJ67" i="75"/>
  <c r="AJ60" i="75"/>
  <c r="AJ61" i="75"/>
  <c r="AJ78" i="75" a="1"/>
  <c r="AJ78" i="75" s="1"/>
  <c r="Z61" i="75"/>
  <c r="Z60" i="75"/>
  <c r="Z78" i="75" a="1"/>
  <c r="Z78" i="75" s="1"/>
  <c r="Z62" i="75"/>
  <c r="Z67" i="75"/>
  <c r="AI67" i="75"/>
  <c r="AI60" i="75"/>
  <c r="AI62" i="75"/>
  <c r="AI61" i="75"/>
  <c r="AI78" i="75" a="1"/>
  <c r="AI78" i="75" s="1"/>
  <c r="L72" i="71"/>
  <c r="L73" i="71"/>
  <c r="L90" i="71" a="1"/>
  <c r="L90" i="71" s="1"/>
  <c r="L74" i="71"/>
  <c r="L140" i="71"/>
  <c r="T90" i="71" a="1"/>
  <c r="T90" i="71" s="1"/>
  <c r="T74" i="71"/>
  <c r="T72" i="71"/>
  <c r="T140" i="71"/>
  <c r="T73" i="71"/>
  <c r="N72" i="71"/>
  <c r="N74" i="71"/>
  <c r="N90" i="71" a="1"/>
  <c r="N90" i="71" s="1"/>
  <c r="N73" i="71"/>
  <c r="N140" i="71"/>
  <c r="S72" i="75"/>
  <c r="S74" i="75"/>
  <c r="S73" i="75"/>
  <c r="S90" i="75" a="1"/>
  <c r="S90" i="75" s="1"/>
  <c r="S140" i="75"/>
  <c r="AH74" i="75"/>
  <c r="AH140" i="75"/>
  <c r="AH73" i="75"/>
  <c r="AH72" i="75"/>
  <c r="AH90" i="75" a="1"/>
  <c r="AH90" i="75" s="1"/>
  <c r="O90" i="75" a="1"/>
  <c r="O90" i="75" s="1"/>
  <c r="O140" i="75"/>
  <c r="O73" i="75"/>
  <c r="O74" i="75"/>
  <c r="O72" i="75"/>
  <c r="Y73" i="75"/>
  <c r="Y72" i="75"/>
  <c r="Y90" i="75" a="1"/>
  <c r="Y90" i="75" s="1"/>
  <c r="Y74" i="75"/>
  <c r="Y140" i="75"/>
  <c r="K90" i="81" a="1"/>
  <c r="K90" i="81" s="1"/>
  <c r="K74" i="81"/>
  <c r="K73" i="81"/>
  <c r="K72" i="81"/>
  <c r="K140" i="81"/>
  <c r="N73" i="81"/>
  <c r="N90" i="81" a="1"/>
  <c r="N90" i="81" s="1"/>
  <c r="N74" i="81"/>
  <c r="N140" i="81"/>
  <c r="N72" i="81"/>
  <c r="U90" i="81" a="1"/>
  <c r="U90" i="81" s="1"/>
  <c r="U73" i="81"/>
  <c r="U72" i="81"/>
  <c r="U74" i="81"/>
  <c r="U140" i="81"/>
  <c r="Y90" i="85" a="1"/>
  <c r="Y90" i="85" s="1"/>
  <c r="Y72" i="85"/>
  <c r="Y73" i="85"/>
  <c r="Y74" i="85"/>
  <c r="Y140" i="85"/>
  <c r="AF90" i="85" a="1"/>
  <c r="AF90" i="85" s="1"/>
  <c r="AF73" i="85"/>
  <c r="AF74" i="85"/>
  <c r="AF72" i="85"/>
  <c r="AF140" i="85"/>
  <c r="P72" i="85"/>
  <c r="P74" i="85"/>
  <c r="P90" i="85" a="1"/>
  <c r="P90" i="85" s="1"/>
  <c r="P73" i="85"/>
  <c r="P140" i="85"/>
  <c r="AJ60" i="67"/>
  <c r="AJ78" i="67" a="1"/>
  <c r="AJ78" i="67" s="1"/>
  <c r="Y78" i="67" a="1"/>
  <c r="Y78" i="67" s="1"/>
  <c r="Y60" i="67"/>
  <c r="U78" i="67" a="1"/>
  <c r="U78" i="67" s="1"/>
  <c r="U60" i="67"/>
  <c r="N78" i="77" a="1"/>
  <c r="N78" i="77" s="1"/>
  <c r="N62" i="77"/>
  <c r="N61" i="77"/>
  <c r="N67" i="77"/>
  <c r="N60" i="77"/>
  <c r="AA78" i="77" a="1"/>
  <c r="AA78" i="77" s="1"/>
  <c r="AA60" i="77"/>
  <c r="AA61" i="77"/>
  <c r="AA62" i="77"/>
  <c r="AA67" i="77"/>
  <c r="P78" i="77" a="1"/>
  <c r="P78" i="77" s="1"/>
  <c r="P61" i="77"/>
  <c r="P60" i="77"/>
  <c r="P67" i="77"/>
  <c r="P62" i="77"/>
  <c r="U78" i="77" a="1"/>
  <c r="U78" i="77" s="1"/>
  <c r="U62" i="77"/>
  <c r="U60" i="77"/>
  <c r="U61" i="77"/>
  <c r="U67" i="77"/>
  <c r="S62" i="87"/>
  <c r="S60" i="87"/>
  <c r="S61" i="87"/>
  <c r="S67" i="87"/>
  <c r="S78" i="87" a="1"/>
  <c r="S78" i="87" s="1"/>
  <c r="Q78" i="87" a="1"/>
  <c r="Q78" i="87" s="1"/>
  <c r="Q67" i="87"/>
  <c r="Q60" i="87"/>
  <c r="Q62" i="87"/>
  <c r="Q61" i="87"/>
  <c r="X60" i="87"/>
  <c r="X78" i="87" a="1"/>
  <c r="X78" i="87" s="1"/>
  <c r="X61" i="87"/>
  <c r="X62" i="87"/>
  <c r="AE67" i="83"/>
  <c r="AE60" i="83"/>
  <c r="AE61" i="83"/>
  <c r="AE78" i="83" a="1"/>
  <c r="AE78" i="83" s="1"/>
  <c r="AE62" i="83"/>
  <c r="K78" i="83" a="1"/>
  <c r="K78" i="83" s="1"/>
  <c r="K60" i="83"/>
  <c r="K61" i="83"/>
  <c r="K62" i="83"/>
  <c r="K67" i="83"/>
  <c r="AJ61" i="83"/>
  <c r="AJ78" i="83" a="1"/>
  <c r="AJ78" i="83" s="1"/>
  <c r="AJ60" i="83"/>
  <c r="AJ62" i="83"/>
  <c r="AJ67" i="83"/>
  <c r="K67" i="86"/>
  <c r="K61" i="86"/>
  <c r="K78" i="86" a="1"/>
  <c r="K78" i="86" s="1"/>
  <c r="K60" i="86"/>
  <c r="K62" i="86"/>
  <c r="Z62" i="86"/>
  <c r="Z60" i="86"/>
  <c r="Z61" i="86"/>
  <c r="Z67" i="86"/>
  <c r="Z78" i="86" a="1"/>
  <c r="Z78" i="86" s="1"/>
  <c r="N62" i="86"/>
  <c r="N60" i="86"/>
  <c r="N67" i="86"/>
  <c r="N61" i="86"/>
  <c r="N78" i="86" a="1"/>
  <c r="N78" i="86" s="1"/>
  <c r="AH65" i="72"/>
  <c r="AH82" i="72" a="1"/>
  <c r="AH82" i="72" s="1"/>
  <c r="AH66" i="72"/>
  <c r="AH64" i="72"/>
  <c r="AJ82" i="72" a="1"/>
  <c r="AJ82" i="72" s="1"/>
  <c r="AJ66" i="72"/>
  <c r="AJ65" i="72"/>
  <c r="AJ64" i="72"/>
  <c r="S67" i="72"/>
  <c r="S66" i="72"/>
  <c r="S82" i="72" a="1"/>
  <c r="S82" i="72" s="1"/>
  <c r="S65" i="72"/>
  <c r="S64" i="72"/>
  <c r="M64" i="76"/>
  <c r="M66" i="76"/>
  <c r="M65" i="76"/>
  <c r="M82" i="76" a="1"/>
  <c r="M82" i="76" s="1"/>
  <c r="AB65" i="76"/>
  <c r="AB66" i="76"/>
  <c r="AB64" i="76"/>
  <c r="AB82" i="76" a="1"/>
  <c r="AB82" i="76" s="1"/>
  <c r="W82" i="76" a="1"/>
  <c r="W82" i="76" s="1"/>
  <c r="W66" i="76"/>
  <c r="W64" i="76"/>
  <c r="W65" i="76"/>
  <c r="AE82" i="82" a="1"/>
  <c r="AE82" i="82" s="1"/>
  <c r="AE65" i="82"/>
  <c r="AE66" i="82"/>
  <c r="AE64" i="82"/>
  <c r="Y65" i="82"/>
  <c r="Y66" i="82"/>
  <c r="Y64" i="82"/>
  <c r="Y82" i="82" a="1"/>
  <c r="Y82" i="82" s="1"/>
  <c r="AG66" i="82"/>
  <c r="AG64" i="82"/>
  <c r="AG65" i="82"/>
  <c r="AG82" i="82" a="1"/>
  <c r="AG82" i="82" s="1"/>
  <c r="AF64" i="86"/>
  <c r="AF65" i="86"/>
  <c r="AF66" i="86"/>
  <c r="AF82" i="86" a="1"/>
  <c r="AF82" i="86" s="1"/>
  <c r="R66" i="86"/>
  <c r="R64" i="86"/>
  <c r="R65" i="86"/>
  <c r="R82" i="86" a="1"/>
  <c r="R82" i="86" s="1"/>
  <c r="L82" i="86" a="1"/>
  <c r="L82" i="86" s="1"/>
  <c r="L65" i="86"/>
  <c r="L64" i="86"/>
  <c r="L66" i="86"/>
  <c r="U82" i="86" a="1"/>
  <c r="U82" i="86" s="1"/>
  <c r="U64" i="86"/>
  <c r="U66" i="86"/>
  <c r="U65" i="86"/>
  <c r="S62" i="70"/>
  <c r="S60" i="70"/>
  <c r="S67" i="70"/>
  <c r="S61" i="70"/>
  <c r="S78" i="70" a="1"/>
  <c r="S78" i="70" s="1"/>
  <c r="Y78" i="70" a="1"/>
  <c r="Y78" i="70" s="1"/>
  <c r="Y60" i="70"/>
  <c r="Y62" i="70"/>
  <c r="Y67" i="70"/>
  <c r="Y61" i="70"/>
  <c r="Q61" i="70"/>
  <c r="Q62" i="70"/>
  <c r="Q78" i="70" a="1"/>
  <c r="Q78" i="70" s="1"/>
  <c r="Q60" i="70"/>
  <c r="X60" i="80"/>
  <c r="X67" i="80"/>
  <c r="X78" i="80" a="1"/>
  <c r="X78" i="80" s="1"/>
  <c r="X62" i="80"/>
  <c r="X61" i="80"/>
  <c r="T78" i="80" a="1"/>
  <c r="T78" i="80" s="1"/>
  <c r="T61" i="80"/>
  <c r="T60" i="80"/>
  <c r="T62" i="80"/>
  <c r="T67" i="80"/>
  <c r="AG78" i="80" a="1"/>
  <c r="AG78" i="80" s="1"/>
  <c r="AG61" i="80"/>
  <c r="AG67" i="80"/>
  <c r="AG60" i="80"/>
  <c r="AG62" i="80"/>
  <c r="X60" i="88"/>
  <c r="X67" i="88"/>
  <c r="X78" i="88" a="1"/>
  <c r="X78" i="88" s="1"/>
  <c r="X62" i="88"/>
  <c r="X61" i="88"/>
  <c r="T62" i="88"/>
  <c r="T60" i="88"/>
  <c r="T61" i="88"/>
  <c r="T78" i="88" a="1"/>
  <c r="T78" i="88" s="1"/>
  <c r="T67" i="88"/>
  <c r="M62" i="88"/>
  <c r="M61" i="88"/>
  <c r="M60" i="88"/>
  <c r="M78" i="88" a="1"/>
  <c r="M78" i="88" s="1"/>
  <c r="M67" i="88"/>
  <c r="V73" i="86"/>
  <c r="V74" i="86"/>
  <c r="V72" i="86"/>
  <c r="V90" i="86" a="1"/>
  <c r="V90" i="86" s="1"/>
  <c r="V140" i="86"/>
  <c r="AH90" i="86" a="1"/>
  <c r="AH90" i="86" s="1"/>
  <c r="AH74" i="86"/>
  <c r="AH72" i="86"/>
  <c r="AH73" i="86"/>
  <c r="AH140" i="86"/>
  <c r="Z73" i="86"/>
  <c r="Z74" i="86"/>
  <c r="Z72" i="86"/>
  <c r="Z90" i="86" a="1"/>
  <c r="Z90" i="86" s="1"/>
  <c r="Z140" i="86"/>
  <c r="AE72" i="86"/>
  <c r="AE74" i="86"/>
  <c r="AE90" i="86" a="1"/>
  <c r="AE90" i="86" s="1"/>
  <c r="AE73" i="86"/>
  <c r="AE140" i="86"/>
  <c r="AE78" i="71" a="1"/>
  <c r="AE78" i="71" s="1"/>
  <c r="AE67" i="71"/>
  <c r="AE60" i="71"/>
  <c r="AE61" i="71"/>
  <c r="AE62" i="71"/>
  <c r="P67" i="71"/>
  <c r="P61" i="71"/>
  <c r="P60" i="71"/>
  <c r="P62" i="71"/>
  <c r="P78" i="71" a="1"/>
  <c r="P78" i="71" s="1"/>
  <c r="AD60" i="71"/>
  <c r="AD67" i="71"/>
  <c r="AD62" i="71"/>
  <c r="AD78" i="71" a="1"/>
  <c r="AD78" i="71" s="1"/>
  <c r="AD61" i="71"/>
  <c r="AH82" i="73" a="1"/>
  <c r="AH82" i="73" s="1"/>
  <c r="AH66" i="73"/>
  <c r="AH65" i="73"/>
  <c r="AH64" i="73"/>
  <c r="T67" i="73"/>
  <c r="T65" i="73"/>
  <c r="T82" i="73" a="1"/>
  <c r="T82" i="73" s="1"/>
  <c r="T64" i="73"/>
  <c r="T66" i="73"/>
  <c r="M65" i="73"/>
  <c r="M64" i="73"/>
  <c r="M82" i="73" a="1"/>
  <c r="M82" i="73" s="1"/>
  <c r="M66" i="73"/>
  <c r="W140" i="73"/>
  <c r="W74" i="73"/>
  <c r="W73" i="73"/>
  <c r="W72" i="73"/>
  <c r="W90" i="73" a="1"/>
  <c r="W90" i="73" s="1"/>
  <c r="U90" i="73" a="1"/>
  <c r="U90" i="73" s="1"/>
  <c r="U73" i="73"/>
  <c r="U74" i="73"/>
  <c r="U72" i="73"/>
  <c r="U140" i="73"/>
  <c r="S73" i="73"/>
  <c r="S72" i="73"/>
  <c r="S90" i="73" a="1"/>
  <c r="S90" i="73" s="1"/>
  <c r="S74" i="73"/>
  <c r="S140" i="73"/>
  <c r="L60" i="73"/>
  <c r="L67" i="73"/>
  <c r="L78" i="73" a="1"/>
  <c r="L78" i="73" s="1"/>
  <c r="L62" i="73"/>
  <c r="L61" i="73"/>
  <c r="AH78" i="73" a="1"/>
  <c r="AH78" i="73" s="1"/>
  <c r="AH67" i="73"/>
  <c r="AH60" i="73"/>
  <c r="AH61" i="73"/>
  <c r="AH62" i="73"/>
  <c r="Z78" i="73" a="1"/>
  <c r="Z78" i="73" s="1"/>
  <c r="Z62" i="73"/>
  <c r="Z61" i="73"/>
  <c r="Z60" i="73"/>
  <c r="AF78" i="73" a="1"/>
  <c r="AF78" i="73" s="1"/>
  <c r="AF61" i="73"/>
  <c r="AF60" i="73"/>
  <c r="AF62" i="73"/>
  <c r="N64" i="81"/>
  <c r="N65" i="81"/>
  <c r="N66" i="81"/>
  <c r="N82" i="81" a="1"/>
  <c r="N82" i="81" s="1"/>
  <c r="AB66" i="81"/>
  <c r="AB82" i="81" a="1"/>
  <c r="AB82" i="81" s="1"/>
  <c r="AB65" i="81"/>
  <c r="AB64" i="81"/>
  <c r="W82" i="81" a="1"/>
  <c r="W82" i="81" s="1"/>
  <c r="W66" i="81"/>
  <c r="W64" i="81"/>
  <c r="W65" i="81"/>
  <c r="L72" i="72"/>
  <c r="L90" i="72" a="1"/>
  <c r="L90" i="72" s="1"/>
  <c r="L73" i="72"/>
  <c r="L74" i="72"/>
  <c r="L140" i="72"/>
  <c r="W72" i="72"/>
  <c r="W74" i="72"/>
  <c r="W73" i="72"/>
  <c r="W90" i="72" a="1"/>
  <c r="W90" i="72" s="1"/>
  <c r="W140" i="72"/>
  <c r="P140" i="72"/>
  <c r="P73" i="72"/>
  <c r="P72" i="72"/>
  <c r="P74" i="72"/>
  <c r="P90" i="72" a="1"/>
  <c r="P90" i="72" s="1"/>
  <c r="AC74" i="72"/>
  <c r="AC72" i="72"/>
  <c r="AC73" i="72"/>
  <c r="AC90" i="72" a="1"/>
  <c r="AC90" i="72" s="1"/>
  <c r="AC140" i="72"/>
  <c r="W90" i="76" a="1"/>
  <c r="W90" i="76" s="1"/>
  <c r="W74" i="76"/>
  <c r="W73" i="76"/>
  <c r="W72" i="76"/>
  <c r="W140" i="76"/>
  <c r="AF73" i="76"/>
  <c r="AF72" i="76"/>
  <c r="AF74" i="76"/>
  <c r="AF90" i="76" a="1"/>
  <c r="AF90" i="76" s="1"/>
  <c r="AF140" i="76"/>
  <c r="L90" i="76" a="1"/>
  <c r="L90" i="76" s="1"/>
  <c r="L72" i="76"/>
  <c r="L73" i="76"/>
  <c r="L74" i="76"/>
  <c r="L140" i="76"/>
  <c r="AI73" i="82"/>
  <c r="AI74" i="82"/>
  <c r="AI140" i="82"/>
  <c r="AI72" i="82"/>
  <c r="AI90" i="82" a="1"/>
  <c r="AI90" i="82" s="1"/>
  <c r="X72" i="82"/>
  <c r="X74" i="82"/>
  <c r="X73" i="82"/>
  <c r="X90" i="82" a="1"/>
  <c r="X90" i="82" s="1"/>
  <c r="X140" i="82"/>
  <c r="AJ74" i="82"/>
  <c r="AJ73" i="82"/>
  <c r="AJ72" i="82"/>
  <c r="AJ140" i="82"/>
  <c r="AJ90" i="82" a="1"/>
  <c r="AJ90" i="82" s="1"/>
  <c r="AA62" i="81"/>
  <c r="AA60" i="81"/>
  <c r="AA61" i="81"/>
  <c r="AA67" i="81"/>
  <c r="AA78" i="81" a="1"/>
  <c r="AA78" i="81" s="1"/>
  <c r="AF78" i="81" a="1"/>
  <c r="AF78" i="81" s="1"/>
  <c r="AF62" i="81"/>
  <c r="AF67" i="81"/>
  <c r="AF61" i="81"/>
  <c r="AF60" i="81"/>
  <c r="AC62" i="81"/>
  <c r="AC67" i="81"/>
  <c r="AC60" i="81"/>
  <c r="AC78" i="81" a="1"/>
  <c r="AC78" i="81" s="1"/>
  <c r="AC61" i="81"/>
  <c r="AD66" i="83"/>
  <c r="AD65" i="83"/>
  <c r="AD82" i="83" a="1"/>
  <c r="AD82" i="83" s="1"/>
  <c r="AD64" i="83"/>
  <c r="W66" i="83"/>
  <c r="W64" i="83"/>
  <c r="W65" i="83"/>
  <c r="W82" i="83" a="1"/>
  <c r="W82" i="83" s="1"/>
  <c r="P65" i="83"/>
  <c r="P64" i="83"/>
  <c r="P66" i="83"/>
  <c r="P82" i="83" a="1"/>
  <c r="P82" i="83" s="1"/>
  <c r="V82" i="83" a="1"/>
  <c r="V82" i="83" s="1"/>
  <c r="V65" i="83"/>
  <c r="V66" i="83"/>
  <c r="V64" i="83"/>
  <c r="AB82" i="87" a="1"/>
  <c r="AB82" i="87" s="1"/>
  <c r="AB64" i="87"/>
  <c r="AB66" i="87"/>
  <c r="AB65" i="87"/>
  <c r="R66" i="87"/>
  <c r="R65" i="87"/>
  <c r="R64" i="87"/>
  <c r="R82" i="87" a="1"/>
  <c r="R82" i="87" s="1"/>
  <c r="Y65" i="87"/>
  <c r="Y66" i="87"/>
  <c r="Y82" i="87" a="1"/>
  <c r="Y82" i="87" s="1"/>
  <c r="Y64" i="87"/>
  <c r="AA67" i="82"/>
  <c r="AA61" i="82"/>
  <c r="AA62" i="82"/>
  <c r="AA60" i="82"/>
  <c r="AA78" i="82" a="1"/>
  <c r="AA78" i="82" s="1"/>
  <c r="AF78" i="82" a="1"/>
  <c r="AF78" i="82" s="1"/>
  <c r="AF61" i="82"/>
  <c r="AF62" i="82"/>
  <c r="AF60" i="82"/>
  <c r="AF67" i="82"/>
  <c r="Y67" i="82"/>
  <c r="Y62" i="82"/>
  <c r="Y70" i="82" s="1"/>
  <c r="Y60" i="82"/>
  <c r="Y68" i="82" s="1"/>
  <c r="Y61" i="82"/>
  <c r="Y78" i="82" a="1"/>
  <c r="Y78" i="82" s="1"/>
  <c r="AE73" i="77"/>
  <c r="AE90" i="77" a="1"/>
  <c r="AE90" i="77" s="1"/>
  <c r="AE72" i="77"/>
  <c r="AE74" i="77"/>
  <c r="AE140" i="77"/>
  <c r="AH90" i="77" a="1"/>
  <c r="AH90" i="77" s="1"/>
  <c r="AH140" i="77"/>
  <c r="AH74" i="77"/>
  <c r="AH72" i="77"/>
  <c r="AH73" i="77"/>
  <c r="Q90" i="77" a="1"/>
  <c r="Q90" i="77" s="1"/>
  <c r="Q73" i="77"/>
  <c r="Q72" i="77"/>
  <c r="Q74" i="77"/>
  <c r="Q140" i="77"/>
  <c r="N82" i="71" a="1"/>
  <c r="N82" i="71" s="1"/>
  <c r="N66" i="71"/>
  <c r="N65" i="71"/>
  <c r="N64" i="71"/>
  <c r="T67" i="71"/>
  <c r="T66" i="71"/>
  <c r="T64" i="71"/>
  <c r="T65" i="71"/>
  <c r="T82" i="71" a="1"/>
  <c r="T82" i="71" s="1"/>
  <c r="AI82" i="71" a="1"/>
  <c r="AI82" i="71" s="1"/>
  <c r="AI65" i="71"/>
  <c r="AI64" i="71"/>
  <c r="AI66" i="71"/>
  <c r="P82" i="85" a="1"/>
  <c r="P82" i="85" s="1"/>
  <c r="P65" i="85"/>
  <c r="P66" i="85"/>
  <c r="P64" i="85"/>
  <c r="W82" i="85" a="1"/>
  <c r="W82" i="85" s="1"/>
  <c r="W65" i="85"/>
  <c r="W64" i="85"/>
  <c r="W66" i="85"/>
  <c r="M66" i="85"/>
  <c r="M65" i="85"/>
  <c r="M64" i="85"/>
  <c r="M82" i="85" a="1"/>
  <c r="M82" i="85" s="1"/>
  <c r="X66" i="85"/>
  <c r="X82" i="85" a="1"/>
  <c r="X82" i="85" s="1"/>
  <c r="X65" i="85"/>
  <c r="X64" i="85"/>
  <c r="AI64" i="77"/>
  <c r="AI65" i="77"/>
  <c r="AI82" i="77" a="1"/>
  <c r="AI82" i="77" s="1"/>
  <c r="AI66" i="77"/>
  <c r="AB64" i="77"/>
  <c r="AB82" i="77" a="1"/>
  <c r="AB82" i="77" s="1"/>
  <c r="AB66" i="77"/>
  <c r="AB65" i="77"/>
  <c r="AD82" i="77" a="1"/>
  <c r="AD82" i="77" s="1"/>
  <c r="AD66" i="77"/>
  <c r="AD65" i="77"/>
  <c r="AD64" i="77"/>
  <c r="AJ78" i="72" a="1"/>
  <c r="AJ78" i="72" s="1"/>
  <c r="AJ62" i="72"/>
  <c r="AJ67" i="72"/>
  <c r="AJ60" i="72"/>
  <c r="AJ61" i="72"/>
  <c r="Y78" i="72" a="1"/>
  <c r="Y78" i="72" s="1"/>
  <c r="Y62" i="72"/>
  <c r="Y61" i="72"/>
  <c r="Y67" i="72"/>
  <c r="Y60" i="72"/>
  <c r="AD67" i="72"/>
  <c r="AD61" i="72"/>
  <c r="AD62" i="72"/>
  <c r="AD60" i="72"/>
  <c r="AD78" i="72" a="1"/>
  <c r="AD78" i="72" s="1"/>
  <c r="AI78" i="72" a="1"/>
  <c r="AI78" i="72" s="1"/>
  <c r="AI61" i="72"/>
  <c r="AI67" i="72"/>
  <c r="AI60" i="72"/>
  <c r="AI62" i="72"/>
  <c r="AD72" i="83"/>
  <c r="AD74" i="83"/>
  <c r="AD73" i="83"/>
  <c r="AD90" i="83" a="1"/>
  <c r="AD90" i="83" s="1"/>
  <c r="AD140" i="83"/>
  <c r="AA72" i="83"/>
  <c r="AA90" i="83" a="1"/>
  <c r="AA90" i="83" s="1"/>
  <c r="AA73" i="83"/>
  <c r="AA74" i="83"/>
  <c r="AA140" i="83"/>
  <c r="V72" i="83"/>
  <c r="V90" i="83" a="1"/>
  <c r="V90" i="83" s="1"/>
  <c r="V73" i="83"/>
  <c r="V74" i="83"/>
  <c r="V140" i="83"/>
  <c r="Z74" i="87"/>
  <c r="Z72" i="87"/>
  <c r="Z73" i="87"/>
  <c r="Z90" i="87" a="1"/>
  <c r="Z90" i="87" s="1"/>
  <c r="Z140" i="87"/>
  <c r="S72" i="87"/>
  <c r="S90" i="87" a="1"/>
  <c r="S90" i="87" s="1"/>
  <c r="S74" i="87"/>
  <c r="S73" i="87"/>
  <c r="S140" i="87"/>
  <c r="AJ73" i="87"/>
  <c r="AJ74" i="87"/>
  <c r="AJ90" i="87" a="1"/>
  <c r="AJ90" i="87" s="1"/>
  <c r="AJ72" i="87"/>
  <c r="AJ140" i="87"/>
  <c r="AI82" i="70" a="1"/>
  <c r="AI82" i="70" s="1"/>
  <c r="AI66" i="70"/>
  <c r="AI64" i="70"/>
  <c r="AI65" i="70"/>
  <c r="X65" i="80"/>
  <c r="X82" i="80" a="1"/>
  <c r="X82" i="80" s="1"/>
  <c r="X64" i="80"/>
  <c r="X66" i="80"/>
  <c r="Z64" i="88"/>
  <c r="Z82" i="88" a="1"/>
  <c r="Z82" i="88" s="1"/>
  <c r="Z66" i="88"/>
  <c r="Z65" i="88"/>
  <c r="L61" i="74"/>
  <c r="L60" i="74"/>
  <c r="L62" i="74"/>
  <c r="L78" i="74" a="1"/>
  <c r="L78" i="74" s="1"/>
  <c r="L67" i="74"/>
  <c r="P72" i="88"/>
  <c r="P73" i="88"/>
  <c r="P90" i="88" a="1"/>
  <c r="P90" i="88" s="1"/>
  <c r="P74" i="88"/>
  <c r="P140" i="88"/>
  <c r="AA66" i="75"/>
  <c r="AA65" i="75"/>
  <c r="AA82" i="75" a="1"/>
  <c r="AA82" i="75" s="1"/>
  <c r="AA64" i="75"/>
  <c r="Y78" i="76" a="1"/>
  <c r="Y78" i="76" s="1"/>
  <c r="Y60" i="76"/>
  <c r="Y62" i="76"/>
  <c r="Y61" i="76"/>
  <c r="Y67" i="76"/>
  <c r="AG74" i="70"/>
  <c r="AG90" i="70" a="1"/>
  <c r="AG90" i="70" s="1"/>
  <c r="AG72" i="70"/>
  <c r="AG73" i="70"/>
  <c r="AG140" i="70"/>
  <c r="Y72" i="81"/>
  <c r="Y73" i="81"/>
  <c r="Y90" i="81" a="1"/>
  <c r="Y90" i="81" s="1"/>
  <c r="Y74" i="81"/>
  <c r="Y140" i="81"/>
  <c r="K60" i="67"/>
  <c r="K78" i="67" a="1"/>
  <c r="K78" i="67" s="1"/>
  <c r="O78" i="77" a="1"/>
  <c r="O78" i="77" s="1"/>
  <c r="O61" i="77"/>
  <c r="O62" i="77"/>
  <c r="O67" i="77"/>
  <c r="O60" i="77"/>
  <c r="R61" i="86"/>
  <c r="R67" i="86"/>
  <c r="R60" i="86"/>
  <c r="R62" i="86"/>
  <c r="R78" i="86" a="1"/>
  <c r="R78" i="86" s="1"/>
  <c r="Q82" i="72" a="1"/>
  <c r="Q82" i="72" s="1"/>
  <c r="Q64" i="72"/>
  <c r="Q65" i="72"/>
  <c r="Q66" i="72"/>
  <c r="U82" i="76" a="1"/>
  <c r="U82" i="76" s="1"/>
  <c r="U64" i="76"/>
  <c r="U66" i="76"/>
  <c r="U65" i="76"/>
  <c r="P82" i="86" a="1"/>
  <c r="P82" i="86" s="1"/>
  <c r="P64" i="86"/>
  <c r="P65" i="86"/>
  <c r="P66" i="86"/>
  <c r="K61" i="80"/>
  <c r="K78" i="80" a="1"/>
  <c r="K78" i="80" s="1"/>
  <c r="K67" i="80"/>
  <c r="K60" i="80"/>
  <c r="K62" i="80"/>
  <c r="AC74" i="86"/>
  <c r="AC90" i="86" a="1"/>
  <c r="AC90" i="86" s="1"/>
  <c r="AC72" i="86"/>
  <c r="AC73" i="86"/>
  <c r="AC140" i="86"/>
  <c r="Y90" i="73" a="1"/>
  <c r="Y90" i="73" s="1"/>
  <c r="Y74" i="73"/>
  <c r="Y73" i="73"/>
  <c r="Y72" i="73"/>
  <c r="Y140" i="73"/>
  <c r="AJ72" i="72"/>
  <c r="AJ90" i="72" a="1"/>
  <c r="AJ90" i="72" s="1"/>
  <c r="AJ73" i="72"/>
  <c r="AJ74" i="72"/>
  <c r="AJ140" i="72"/>
  <c r="O60" i="81"/>
  <c r="O78" i="81" a="1"/>
  <c r="O78" i="81" s="1"/>
  <c r="O62" i="81"/>
  <c r="O61" i="81"/>
  <c r="O67" i="81"/>
  <c r="T64" i="83"/>
  <c r="T82" i="83" a="1"/>
  <c r="T82" i="83" s="1"/>
  <c r="T66" i="83"/>
  <c r="T65" i="83"/>
  <c r="L82" i="71" a="1"/>
  <c r="L82" i="71" s="1"/>
  <c r="L64" i="71"/>
  <c r="L65" i="71"/>
  <c r="L66" i="71"/>
  <c r="AD66" i="85"/>
  <c r="AD82" i="85" a="1"/>
  <c r="AD82" i="85" s="1"/>
  <c r="AD65" i="85"/>
  <c r="AD64" i="85"/>
  <c r="L82" i="77" a="1"/>
  <c r="L82" i="77" s="1"/>
  <c r="L64" i="77"/>
  <c r="L66" i="77"/>
  <c r="L65" i="77"/>
  <c r="R90" i="87" a="1"/>
  <c r="R90" i="87" s="1"/>
  <c r="R73" i="87"/>
  <c r="R72" i="87"/>
  <c r="R74" i="87"/>
  <c r="R140" i="87"/>
  <c r="AF67" i="70"/>
  <c r="AF66" i="70"/>
  <c r="AF64" i="70"/>
  <c r="AF65" i="70"/>
  <c r="AF82" i="70" a="1"/>
  <c r="AF82" i="70" s="1"/>
  <c r="AG67" i="70"/>
  <c r="AG64" i="70"/>
  <c r="AG66" i="70"/>
  <c r="AG82" i="70" a="1"/>
  <c r="AG82" i="70" s="1"/>
  <c r="AG65" i="70"/>
  <c r="M64" i="70"/>
  <c r="M66" i="70"/>
  <c r="M82" i="70" a="1"/>
  <c r="M82" i="70" s="1"/>
  <c r="M65" i="70"/>
  <c r="K82" i="74" a="1"/>
  <c r="K82" i="74" s="1"/>
  <c r="K66" i="74"/>
  <c r="K64" i="74"/>
  <c r="K65" i="74"/>
  <c r="AF82" i="74" a="1"/>
  <c r="AF82" i="74" s="1"/>
  <c r="AF65" i="74"/>
  <c r="AF66" i="74"/>
  <c r="AF64" i="74"/>
  <c r="AH82" i="74" a="1"/>
  <c r="AH82" i="74" s="1"/>
  <c r="AH64" i="74"/>
  <c r="AH65" i="74"/>
  <c r="AH66" i="74"/>
  <c r="M82" i="80" a="1"/>
  <c r="M82" i="80" s="1"/>
  <c r="M64" i="80"/>
  <c r="M65" i="80"/>
  <c r="M66" i="80"/>
  <c r="AJ82" i="80" a="1"/>
  <c r="AJ82" i="80" s="1"/>
  <c r="AJ65" i="80"/>
  <c r="AJ66" i="80"/>
  <c r="AJ64" i="80"/>
  <c r="AF82" i="80" a="1"/>
  <c r="AF82" i="80" s="1"/>
  <c r="AF64" i="80"/>
  <c r="AF66" i="80"/>
  <c r="AF65" i="80"/>
  <c r="Z82" i="80" a="1"/>
  <c r="Z82" i="80" s="1"/>
  <c r="Z66" i="80"/>
  <c r="Z65" i="80"/>
  <c r="Z64" i="80"/>
  <c r="Q65" i="84"/>
  <c r="Q82" i="84" a="1"/>
  <c r="Q82" i="84" s="1"/>
  <c r="Q64" i="84"/>
  <c r="Q66" i="84"/>
  <c r="AC82" i="84" a="1"/>
  <c r="AC82" i="84" s="1"/>
  <c r="AC65" i="84"/>
  <c r="AC64" i="84"/>
  <c r="AC66" i="84"/>
  <c r="V82" i="84" a="1"/>
  <c r="V82" i="84" s="1"/>
  <c r="V64" i="84"/>
  <c r="V66" i="84"/>
  <c r="V65" i="84"/>
  <c r="AB65" i="88"/>
  <c r="AB64" i="88"/>
  <c r="AB66" i="88"/>
  <c r="AB82" i="88" a="1"/>
  <c r="AB82" i="88" s="1"/>
  <c r="M64" i="88"/>
  <c r="M65" i="88"/>
  <c r="M66" i="88"/>
  <c r="M82" i="88" a="1"/>
  <c r="M82" i="88" s="1"/>
  <c r="AG82" i="88" a="1"/>
  <c r="AG82" i="88" s="1"/>
  <c r="AG64" i="88"/>
  <c r="AG66" i="88"/>
  <c r="AG65" i="88"/>
  <c r="S78" i="74" a="1"/>
  <c r="S78" i="74" s="1"/>
  <c r="S67" i="74"/>
  <c r="S61" i="74"/>
  <c r="S60" i="74"/>
  <c r="S62" i="74"/>
  <c r="U61" i="74"/>
  <c r="U67" i="74"/>
  <c r="U62" i="74"/>
  <c r="U78" i="74" a="1"/>
  <c r="U78" i="74" s="1"/>
  <c r="U60" i="74"/>
  <c r="Q60" i="74"/>
  <c r="Q62" i="74"/>
  <c r="Q78" i="74" a="1"/>
  <c r="Q78" i="74" s="1"/>
  <c r="Q61" i="74"/>
  <c r="T60" i="84"/>
  <c r="T62" i="84"/>
  <c r="T61" i="84"/>
  <c r="T78" i="84" a="1"/>
  <c r="T78" i="84" s="1"/>
  <c r="T67" i="84"/>
  <c r="O78" i="84" a="1"/>
  <c r="O78" i="84" s="1"/>
  <c r="O67" i="84"/>
  <c r="O62" i="84"/>
  <c r="O60" i="84"/>
  <c r="O61" i="84"/>
  <c r="AB61" i="84"/>
  <c r="AB60" i="84"/>
  <c r="AB67" i="84"/>
  <c r="AB78" i="84" a="1"/>
  <c r="AB78" i="84" s="1"/>
  <c r="AB62" i="84"/>
  <c r="L78" i="84" a="1"/>
  <c r="L78" i="84" s="1"/>
  <c r="L67" i="84"/>
  <c r="L60" i="84"/>
  <c r="L62" i="84"/>
  <c r="L61" i="84"/>
  <c r="AA74" i="88"/>
  <c r="AA73" i="88"/>
  <c r="AA72" i="88"/>
  <c r="AA90" i="88" a="1"/>
  <c r="AA90" i="88" s="1"/>
  <c r="AA140" i="88"/>
  <c r="AC90" i="88" a="1"/>
  <c r="AC90" i="88" s="1"/>
  <c r="AC73" i="88"/>
  <c r="AC72" i="88"/>
  <c r="AC74" i="88"/>
  <c r="AC140" i="88"/>
  <c r="AI73" i="88"/>
  <c r="AI72" i="88"/>
  <c r="AI74" i="88"/>
  <c r="AI90" i="88" a="1"/>
  <c r="AI90" i="88" s="1"/>
  <c r="AI140" i="88"/>
  <c r="K61" i="85"/>
  <c r="K67" i="85"/>
  <c r="K78" i="85" a="1"/>
  <c r="K78" i="85" s="1"/>
  <c r="K60" i="85"/>
  <c r="K62" i="85"/>
  <c r="T78" i="85" a="1"/>
  <c r="T78" i="85" s="1"/>
  <c r="T67" i="85"/>
  <c r="T61" i="85"/>
  <c r="T62" i="85"/>
  <c r="T60" i="85"/>
  <c r="AG78" i="85" a="1"/>
  <c r="AG78" i="85" s="1"/>
  <c r="AG61" i="85"/>
  <c r="AG62" i="85"/>
  <c r="AG60" i="85"/>
  <c r="AG67" i="85"/>
  <c r="Y82" i="75" a="1"/>
  <c r="Y82" i="75" s="1"/>
  <c r="Y65" i="75"/>
  <c r="Y64" i="75"/>
  <c r="Y66" i="75"/>
  <c r="AH82" i="75" a="1"/>
  <c r="AH82" i="75" s="1"/>
  <c r="AH65" i="75"/>
  <c r="AH66" i="75"/>
  <c r="AH64" i="75"/>
  <c r="X82" i="75" a="1"/>
  <c r="X82" i="75" s="1"/>
  <c r="X65" i="75"/>
  <c r="X66" i="75"/>
  <c r="X64" i="75"/>
  <c r="Z78" i="76" a="1"/>
  <c r="Z78" i="76" s="1"/>
  <c r="Z67" i="76"/>
  <c r="Z61" i="76"/>
  <c r="Z60" i="76"/>
  <c r="Z62" i="76"/>
  <c r="K67" i="76"/>
  <c r="K78" i="76" a="1"/>
  <c r="K78" i="76" s="1"/>
  <c r="K61" i="76"/>
  <c r="K60" i="76"/>
  <c r="K62" i="76"/>
  <c r="O60" i="76"/>
  <c r="O61" i="76"/>
  <c r="O67" i="76"/>
  <c r="O62" i="76"/>
  <c r="O78" i="76" a="1"/>
  <c r="O78" i="76" s="1"/>
  <c r="AG61" i="76"/>
  <c r="AG78" i="76" a="1"/>
  <c r="AG78" i="76" s="1"/>
  <c r="AG60" i="76"/>
  <c r="AG62" i="76"/>
  <c r="W90" i="70" a="1"/>
  <c r="W90" i="70" s="1"/>
  <c r="W72" i="70"/>
  <c r="W140" i="70"/>
  <c r="W73" i="70"/>
  <c r="W74" i="70"/>
  <c r="S72" i="70"/>
  <c r="S90" i="70" a="1"/>
  <c r="S90" i="70" s="1"/>
  <c r="S73" i="70"/>
  <c r="S74" i="70"/>
  <c r="S140" i="70"/>
  <c r="AD73" i="70"/>
  <c r="AD90" i="70" a="1"/>
  <c r="AD90" i="70" s="1"/>
  <c r="AD72" i="70"/>
  <c r="AD74" i="70"/>
  <c r="AD140" i="70"/>
  <c r="N140" i="74"/>
  <c r="N73" i="74"/>
  <c r="N74" i="74"/>
  <c r="N72" i="74"/>
  <c r="N90" i="74" a="1"/>
  <c r="N90" i="74" s="1"/>
  <c r="AC74" i="74"/>
  <c r="AC72" i="74"/>
  <c r="AC73" i="74"/>
  <c r="AC140" i="74"/>
  <c r="AC90" i="74" a="1"/>
  <c r="AC90" i="74" s="1"/>
  <c r="K74" i="74"/>
  <c r="K72" i="74"/>
  <c r="K73" i="74"/>
  <c r="K90" i="74" a="1"/>
  <c r="K90" i="74" s="1"/>
  <c r="K140" i="74"/>
  <c r="AH90" i="80" a="1"/>
  <c r="AH90" i="80" s="1"/>
  <c r="AH72" i="80"/>
  <c r="AH74" i="80"/>
  <c r="AH73" i="80"/>
  <c r="AH140" i="80"/>
  <c r="Q90" i="80" a="1"/>
  <c r="Q90" i="80" s="1"/>
  <c r="Q74" i="80"/>
  <c r="Q73" i="80"/>
  <c r="Q72" i="80"/>
  <c r="Q140" i="80"/>
  <c r="AB90" i="80" a="1"/>
  <c r="AB90" i="80" s="1"/>
  <c r="AB73" i="80"/>
  <c r="AB74" i="80"/>
  <c r="AB72" i="80"/>
  <c r="AB140" i="80"/>
  <c r="AE72" i="80"/>
  <c r="AE73" i="80"/>
  <c r="AE74" i="80"/>
  <c r="AE90" i="80" a="1"/>
  <c r="AE90" i="80" s="1"/>
  <c r="AE140" i="80"/>
  <c r="AF90" i="84" a="1"/>
  <c r="AF90" i="84" s="1"/>
  <c r="AF73" i="84"/>
  <c r="AF74" i="84"/>
  <c r="AF72" i="84"/>
  <c r="AF140" i="84"/>
  <c r="P74" i="84"/>
  <c r="P73" i="84"/>
  <c r="P90" i="84" a="1"/>
  <c r="P90" i="84" s="1"/>
  <c r="P72" i="84"/>
  <c r="P140" i="84"/>
  <c r="T74" i="84"/>
  <c r="T140" i="84"/>
  <c r="T72" i="84"/>
  <c r="T73" i="84"/>
  <c r="T90" i="84" a="1"/>
  <c r="T90" i="84" s="1"/>
  <c r="Y67" i="75"/>
  <c r="Y61" i="75"/>
  <c r="Y69" i="75" s="1"/>
  <c r="Y60" i="75"/>
  <c r="Y68" i="75" s="1"/>
  <c r="Y78" i="75" a="1"/>
  <c r="Y78" i="75" s="1"/>
  <c r="Y62" i="75"/>
  <c r="X67" i="75"/>
  <c r="X78" i="75" a="1"/>
  <c r="X78" i="75" s="1"/>
  <c r="X62" i="75"/>
  <c r="X61" i="75"/>
  <c r="X60" i="75"/>
  <c r="AF62" i="75"/>
  <c r="AF78" i="75" a="1"/>
  <c r="AF78" i="75" s="1"/>
  <c r="AF60" i="75"/>
  <c r="AF61" i="75"/>
  <c r="AF67" i="75"/>
  <c r="S90" i="71" a="1"/>
  <c r="S90" i="71" s="1"/>
  <c r="S74" i="71"/>
  <c r="S73" i="71"/>
  <c r="S72" i="71"/>
  <c r="S140" i="71"/>
  <c r="Z140" i="71"/>
  <c r="Z90" i="71" a="1"/>
  <c r="Z90" i="71" s="1"/>
  <c r="Z74" i="71"/>
  <c r="Z72" i="71"/>
  <c r="Z73" i="71"/>
  <c r="AA72" i="71"/>
  <c r="AA74" i="71"/>
  <c r="AA90" i="71" a="1"/>
  <c r="AA90" i="71" s="1"/>
  <c r="AA73" i="71"/>
  <c r="AA140" i="71"/>
  <c r="U72" i="75"/>
  <c r="U74" i="75"/>
  <c r="U90" i="75" a="1"/>
  <c r="U90" i="75" s="1"/>
  <c r="U73" i="75"/>
  <c r="U140" i="75"/>
  <c r="AG90" i="75" a="1"/>
  <c r="AG90" i="75" s="1"/>
  <c r="AG72" i="75"/>
  <c r="AG74" i="75"/>
  <c r="AG140" i="75"/>
  <c r="AG73" i="75"/>
  <c r="AD72" i="75"/>
  <c r="AD74" i="75"/>
  <c r="AD90" i="75" a="1"/>
  <c r="AD90" i="75" s="1"/>
  <c r="AD140" i="75"/>
  <c r="AD73" i="75"/>
  <c r="P90" i="81" a="1"/>
  <c r="P90" i="81" s="1"/>
  <c r="P72" i="81"/>
  <c r="P74" i="81"/>
  <c r="P140" i="81"/>
  <c r="P73" i="81"/>
  <c r="AG90" i="81" a="1"/>
  <c r="AG90" i="81" s="1"/>
  <c r="AG73" i="81"/>
  <c r="AG72" i="81"/>
  <c r="AG74" i="81"/>
  <c r="AG140" i="81"/>
  <c r="Q73" i="81"/>
  <c r="Q90" i="81" a="1"/>
  <c r="Q90" i="81" s="1"/>
  <c r="Q72" i="81"/>
  <c r="Q74" i="81"/>
  <c r="Q140" i="81"/>
  <c r="W90" i="81" a="1"/>
  <c r="W90" i="81" s="1"/>
  <c r="W72" i="81"/>
  <c r="W74" i="81"/>
  <c r="W73" i="81"/>
  <c r="W140" i="81"/>
  <c r="T73" i="85"/>
  <c r="T72" i="85"/>
  <c r="T74" i="85"/>
  <c r="T90" i="85" a="1"/>
  <c r="T90" i="85" s="1"/>
  <c r="T140" i="85"/>
  <c r="V90" i="85" a="1"/>
  <c r="V90" i="85" s="1"/>
  <c r="V140" i="85"/>
  <c r="V74" i="85"/>
  <c r="V73" i="85"/>
  <c r="V72" i="85"/>
  <c r="AJ72" i="85"/>
  <c r="AJ74" i="85"/>
  <c r="AJ73" i="85"/>
  <c r="AJ90" i="85" a="1"/>
  <c r="AJ90" i="85" s="1"/>
  <c r="AJ140" i="85"/>
  <c r="AF60" i="67"/>
  <c r="AF78" i="67" a="1"/>
  <c r="AF78" i="67" s="1"/>
  <c r="AD78" i="67" a="1"/>
  <c r="AD78" i="67" s="1"/>
  <c r="AD60" i="67"/>
  <c r="AG60" i="67"/>
  <c r="AG78" i="67" a="1"/>
  <c r="AG78" i="67" s="1"/>
  <c r="X78" i="77" a="1"/>
  <c r="X78" i="77" s="1"/>
  <c r="X61" i="77"/>
  <c r="X67" i="77"/>
  <c r="X60" i="77"/>
  <c r="X62" i="77"/>
  <c r="Q60" i="77"/>
  <c r="Q78" i="77" a="1"/>
  <c r="Q78" i="77" s="1"/>
  <c r="Q67" i="77"/>
  <c r="Q61" i="77"/>
  <c r="Q62" i="77"/>
  <c r="V61" i="77"/>
  <c r="V62" i="77"/>
  <c r="V60" i="77"/>
  <c r="V78" i="77" a="1"/>
  <c r="V78" i="77" s="1"/>
  <c r="V67" i="77"/>
  <c r="AB61" i="87"/>
  <c r="AB67" i="87"/>
  <c r="AB62" i="87"/>
  <c r="AB60" i="87"/>
  <c r="AB78" i="87" a="1"/>
  <c r="AB78" i="87" s="1"/>
  <c r="AE78" i="87" a="1"/>
  <c r="AE78" i="87" s="1"/>
  <c r="AE60" i="87"/>
  <c r="AE61" i="87"/>
  <c r="AE67" i="87"/>
  <c r="AE62" i="87"/>
  <c r="T60" i="87"/>
  <c r="T61" i="87"/>
  <c r="T62" i="87"/>
  <c r="T67" i="87"/>
  <c r="T78" i="87" a="1"/>
  <c r="T78" i="87" s="1"/>
  <c r="AD60" i="87"/>
  <c r="AD62" i="87"/>
  <c r="AD78" i="87" a="1"/>
  <c r="AD78" i="87" s="1"/>
  <c r="AD61" i="87"/>
  <c r="AD67" i="87"/>
  <c r="AG78" i="83" a="1"/>
  <c r="AG78" i="83" s="1"/>
  <c r="AG67" i="83"/>
  <c r="AG61" i="83"/>
  <c r="AG62" i="83"/>
  <c r="AG60" i="83"/>
  <c r="T78" i="83" a="1"/>
  <c r="T78" i="83" s="1"/>
  <c r="T67" i="83"/>
  <c r="T62" i="83"/>
  <c r="T61" i="83"/>
  <c r="T60" i="83"/>
  <c r="S78" i="83" a="1"/>
  <c r="S78" i="83" s="1"/>
  <c r="S60" i="83"/>
  <c r="S62" i="83"/>
  <c r="S67" i="83"/>
  <c r="S61" i="83"/>
  <c r="L62" i="86"/>
  <c r="L78" i="86" a="1"/>
  <c r="L78" i="86" s="1"/>
  <c r="L60" i="86"/>
  <c r="L61" i="86"/>
  <c r="L67" i="86"/>
  <c r="X62" i="86"/>
  <c r="X60" i="86"/>
  <c r="X61" i="86"/>
  <c r="X67" i="86"/>
  <c r="X78" i="86" a="1"/>
  <c r="X78" i="86" s="1"/>
  <c r="U62" i="86"/>
  <c r="U60" i="86"/>
  <c r="U67" i="86"/>
  <c r="U78" i="86" a="1"/>
  <c r="U78" i="86" s="1"/>
  <c r="U61" i="86"/>
  <c r="Z82" i="72" a="1"/>
  <c r="Z82" i="72" s="1"/>
  <c r="Z65" i="72"/>
  <c r="Z64" i="72"/>
  <c r="Z66" i="72"/>
  <c r="X82" i="72" a="1"/>
  <c r="X82" i="72" s="1"/>
  <c r="X65" i="72"/>
  <c r="X66" i="72"/>
  <c r="X64" i="72"/>
  <c r="AD82" i="72" a="1"/>
  <c r="AD82" i="72" s="1"/>
  <c r="AD64" i="72"/>
  <c r="AD66" i="72"/>
  <c r="AD65" i="72"/>
  <c r="AF82" i="76" a="1"/>
  <c r="AF82" i="76" s="1"/>
  <c r="AF66" i="76"/>
  <c r="AF65" i="76"/>
  <c r="AF64" i="76"/>
  <c r="AC82" i="76" a="1"/>
  <c r="AC82" i="76" s="1"/>
  <c r="AC65" i="76"/>
  <c r="AC64" i="76"/>
  <c r="AC66" i="76"/>
  <c r="Q67" i="76"/>
  <c r="Q82" i="76" a="1"/>
  <c r="Q82" i="76" s="1"/>
  <c r="Q64" i="76"/>
  <c r="Q66" i="76"/>
  <c r="Q65" i="76"/>
  <c r="AA65" i="82"/>
  <c r="AA82" i="82" a="1"/>
  <c r="AA82" i="82" s="1"/>
  <c r="AA64" i="82"/>
  <c r="AA66" i="82"/>
  <c r="L82" i="82" a="1"/>
  <c r="L82" i="82" s="1"/>
  <c r="L64" i="82"/>
  <c r="L65" i="82"/>
  <c r="L66" i="82"/>
  <c r="N64" i="82"/>
  <c r="N82" i="82" a="1"/>
  <c r="N82" i="82" s="1"/>
  <c r="N66" i="82"/>
  <c r="N65" i="82"/>
  <c r="AI82" i="86" a="1"/>
  <c r="AI82" i="86" s="1"/>
  <c r="AI65" i="86"/>
  <c r="AI64" i="86"/>
  <c r="AI66" i="86"/>
  <c r="O82" i="86" a="1"/>
  <c r="O82" i="86" s="1"/>
  <c r="O66" i="86"/>
  <c r="O64" i="86"/>
  <c r="O65" i="86"/>
  <c r="W82" i="86" a="1"/>
  <c r="W82" i="86" s="1"/>
  <c r="W64" i="86"/>
  <c r="W66" i="86"/>
  <c r="W65" i="86"/>
  <c r="AC65" i="86"/>
  <c r="AC64" i="86"/>
  <c r="AC66" i="86"/>
  <c r="AC82" i="86" a="1"/>
  <c r="AC82" i="86" s="1"/>
  <c r="P78" i="70" a="1"/>
  <c r="P78" i="70" s="1"/>
  <c r="P62" i="70"/>
  <c r="P61" i="70"/>
  <c r="P67" i="70"/>
  <c r="P60" i="70"/>
  <c r="AG62" i="70"/>
  <c r="AG60" i="70"/>
  <c r="AG61" i="70"/>
  <c r="AG78" i="70" a="1"/>
  <c r="AG78" i="70" s="1"/>
  <c r="AB78" i="70" a="1"/>
  <c r="AB78" i="70" s="1"/>
  <c r="AB60" i="70"/>
  <c r="AB61" i="70"/>
  <c r="AB62" i="70"/>
  <c r="AB67" i="70"/>
  <c r="R62" i="80"/>
  <c r="R61" i="80"/>
  <c r="R60" i="80"/>
  <c r="R78" i="80" a="1"/>
  <c r="R78" i="80" s="1"/>
  <c r="R67" i="80"/>
  <c r="L78" i="80" a="1"/>
  <c r="L78" i="80" s="1"/>
  <c r="L62" i="80"/>
  <c r="L61" i="80"/>
  <c r="L67" i="80"/>
  <c r="L60" i="80"/>
  <c r="O78" i="80" a="1"/>
  <c r="O78" i="80" s="1"/>
  <c r="O61" i="80"/>
  <c r="O62" i="80"/>
  <c r="O60" i="80"/>
  <c r="O67" i="80"/>
  <c r="P78" i="88" a="1"/>
  <c r="P78" i="88" s="1"/>
  <c r="P60" i="88"/>
  <c r="P67" i="88"/>
  <c r="P62" i="88"/>
  <c r="P61" i="88"/>
  <c r="N78" i="88" a="1"/>
  <c r="N78" i="88" s="1"/>
  <c r="N62" i="88"/>
  <c r="N61" i="88"/>
  <c r="N60" i="88"/>
  <c r="N67" i="88"/>
  <c r="U60" i="88"/>
  <c r="U61" i="88"/>
  <c r="U62" i="88"/>
  <c r="U78" i="88" a="1"/>
  <c r="U78" i="88" s="1"/>
  <c r="U67" i="88"/>
  <c r="N90" i="86" a="1"/>
  <c r="N90" i="86" s="1"/>
  <c r="N74" i="86"/>
  <c r="N72" i="86"/>
  <c r="N73" i="86"/>
  <c r="N140" i="86"/>
  <c r="T90" i="86" a="1"/>
  <c r="T90" i="86" s="1"/>
  <c r="T73" i="86"/>
  <c r="T74" i="86"/>
  <c r="T72" i="86"/>
  <c r="T140" i="86"/>
  <c r="P72" i="86"/>
  <c r="P73" i="86"/>
  <c r="P74" i="86"/>
  <c r="P90" i="86" a="1"/>
  <c r="P90" i="86" s="1"/>
  <c r="P140" i="86"/>
  <c r="Q74" i="86"/>
  <c r="Q90" i="86" a="1"/>
  <c r="Q90" i="86" s="1"/>
  <c r="Q72" i="86"/>
  <c r="Q73" i="86"/>
  <c r="Q140" i="86"/>
  <c r="W78" i="71" a="1"/>
  <c r="W78" i="71" s="1"/>
  <c r="W62" i="71"/>
  <c r="W60" i="71"/>
  <c r="W67" i="71"/>
  <c r="W61" i="71"/>
  <c r="AB78" i="71" a="1"/>
  <c r="AB78" i="71" s="1"/>
  <c r="AB61" i="71"/>
  <c r="AB62" i="71"/>
  <c r="AB67" i="71"/>
  <c r="AB60" i="71"/>
  <c r="T60" i="71"/>
  <c r="T62" i="71"/>
  <c r="T61" i="71"/>
  <c r="T78" i="71" a="1"/>
  <c r="T78" i="71" s="1"/>
  <c r="O82" i="73" a="1"/>
  <c r="O82" i="73" s="1"/>
  <c r="O65" i="73"/>
  <c r="O64" i="73"/>
  <c r="O66" i="73"/>
  <c r="P82" i="73" a="1"/>
  <c r="P82" i="73" s="1"/>
  <c r="P65" i="73"/>
  <c r="P64" i="73"/>
  <c r="P66" i="73"/>
  <c r="K66" i="73"/>
  <c r="K65" i="73"/>
  <c r="K64" i="73"/>
  <c r="K82" i="73" a="1"/>
  <c r="K82" i="73" s="1"/>
  <c r="AH74" i="73"/>
  <c r="AH90" i="73" a="1"/>
  <c r="AH90" i="73" s="1"/>
  <c r="AH72" i="73"/>
  <c r="AH73" i="73"/>
  <c r="AH140" i="73"/>
  <c r="Q72" i="73"/>
  <c r="Q74" i="73"/>
  <c r="Q90" i="73" a="1"/>
  <c r="Q90" i="73" s="1"/>
  <c r="Q73" i="73"/>
  <c r="Q140" i="73"/>
  <c r="AJ90" i="73" a="1"/>
  <c r="AJ90" i="73" s="1"/>
  <c r="AJ72" i="73"/>
  <c r="AJ74" i="73"/>
  <c r="AJ73" i="73"/>
  <c r="AJ140" i="73"/>
  <c r="AI62" i="73"/>
  <c r="AI60" i="73"/>
  <c r="AI67" i="73"/>
  <c r="AI61" i="73"/>
  <c r="AI78" i="73" a="1"/>
  <c r="AI78" i="73" s="1"/>
  <c r="AB67" i="73"/>
  <c r="AB61" i="73"/>
  <c r="AB60" i="73"/>
  <c r="AB62" i="73"/>
  <c r="AB78" i="73" a="1"/>
  <c r="AB78" i="73" s="1"/>
  <c r="U62" i="73"/>
  <c r="U78" i="73" a="1"/>
  <c r="U78" i="73" s="1"/>
  <c r="U60" i="73"/>
  <c r="U61" i="73"/>
  <c r="Y67" i="73"/>
  <c r="Y61" i="73"/>
  <c r="Y60" i="73"/>
  <c r="Y78" i="73" a="1"/>
  <c r="Y78" i="73" s="1"/>
  <c r="Y62" i="73"/>
  <c r="AA82" i="81" a="1"/>
  <c r="AA82" i="81" s="1"/>
  <c r="AA66" i="81"/>
  <c r="AA64" i="81"/>
  <c r="AA65" i="81"/>
  <c r="U82" i="81" a="1"/>
  <c r="U82" i="81" s="1"/>
  <c r="U65" i="81"/>
  <c r="U66" i="81"/>
  <c r="U64" i="81"/>
  <c r="AE64" i="81"/>
  <c r="AE65" i="81"/>
  <c r="AE66" i="81"/>
  <c r="AE82" i="81" a="1"/>
  <c r="AE82" i="81" s="1"/>
  <c r="AA90" i="72" a="1"/>
  <c r="AA90" i="72" s="1"/>
  <c r="AA74" i="72"/>
  <c r="AA72" i="72"/>
  <c r="AA73" i="72"/>
  <c r="AA140" i="72"/>
  <c r="Z73" i="72"/>
  <c r="Z140" i="72"/>
  <c r="Z90" i="72" a="1"/>
  <c r="Z90" i="72" s="1"/>
  <c r="Z74" i="72"/>
  <c r="Z72" i="72"/>
  <c r="AE74" i="72"/>
  <c r="AE72" i="72"/>
  <c r="AE73" i="72"/>
  <c r="AE90" i="72" a="1"/>
  <c r="AE90" i="72" s="1"/>
  <c r="AE140" i="72"/>
  <c r="P90" i="76" a="1"/>
  <c r="P90" i="76" s="1"/>
  <c r="P140" i="76"/>
  <c r="P74" i="76"/>
  <c r="P73" i="76"/>
  <c r="P72" i="76"/>
  <c r="K90" i="76" a="1"/>
  <c r="K90" i="76" s="1"/>
  <c r="K73" i="76"/>
  <c r="K74" i="76"/>
  <c r="K72" i="76"/>
  <c r="K140" i="76"/>
  <c r="X74" i="76"/>
  <c r="X90" i="76" a="1"/>
  <c r="X90" i="76" s="1"/>
  <c r="X72" i="76"/>
  <c r="X73" i="76"/>
  <c r="X140" i="76"/>
  <c r="R90" i="76" a="1"/>
  <c r="R90" i="76" s="1"/>
  <c r="R72" i="76"/>
  <c r="R74" i="76"/>
  <c r="R73" i="76"/>
  <c r="R140" i="76"/>
  <c r="AE73" i="82"/>
  <c r="AE72" i="82"/>
  <c r="AE74" i="82"/>
  <c r="AE140" i="82"/>
  <c r="AE90" i="82" a="1"/>
  <c r="AE90" i="82" s="1"/>
  <c r="Q90" i="82" a="1"/>
  <c r="Q90" i="82" s="1"/>
  <c r="Q74" i="82"/>
  <c r="Q73" i="82"/>
  <c r="Q72" i="82"/>
  <c r="Q140" i="82"/>
  <c r="O73" i="82"/>
  <c r="O74" i="82"/>
  <c r="O72" i="82"/>
  <c r="O90" i="82" a="1"/>
  <c r="O90" i="82" s="1"/>
  <c r="O140" i="82"/>
  <c r="AG67" i="81"/>
  <c r="AG61" i="81"/>
  <c r="AG62" i="81"/>
  <c r="AG60" i="81"/>
  <c r="AG78" i="81" a="1"/>
  <c r="AG78" i="81" s="1"/>
  <c r="V62" i="81"/>
  <c r="V67" i="81"/>
  <c r="V60" i="81"/>
  <c r="V61" i="81"/>
  <c r="V78" i="81" a="1"/>
  <c r="V78" i="81" s="1"/>
  <c r="X62" i="81"/>
  <c r="X61" i="81"/>
  <c r="X78" i="81" a="1"/>
  <c r="X78" i="81" s="1"/>
  <c r="X60" i="81"/>
  <c r="X67" i="81"/>
  <c r="AJ82" i="83" a="1"/>
  <c r="AJ82" i="83" s="1"/>
  <c r="AJ65" i="83"/>
  <c r="AJ64" i="83"/>
  <c r="AJ66" i="83"/>
  <c r="O64" i="83"/>
  <c r="O82" i="83" a="1"/>
  <c r="O82" i="83" s="1"/>
  <c r="O66" i="83"/>
  <c r="O65" i="83"/>
  <c r="U65" i="83"/>
  <c r="U66" i="83"/>
  <c r="U64" i="83"/>
  <c r="U82" i="83" a="1"/>
  <c r="U82" i="83" s="1"/>
  <c r="S82" i="87" a="1"/>
  <c r="S82" i="87" s="1"/>
  <c r="S66" i="87"/>
  <c r="S65" i="87"/>
  <c r="S64" i="87"/>
  <c r="AE64" i="87"/>
  <c r="AE65" i="87"/>
  <c r="AE66" i="87"/>
  <c r="AE82" i="87" a="1"/>
  <c r="AE82" i="87" s="1"/>
  <c r="AH82" i="87" a="1"/>
  <c r="AH82" i="87" s="1"/>
  <c r="AH66" i="87"/>
  <c r="AH64" i="87"/>
  <c r="AH65" i="87"/>
  <c r="U65" i="87"/>
  <c r="U82" i="87" a="1"/>
  <c r="U82" i="87" s="1"/>
  <c r="U64" i="87"/>
  <c r="U66" i="87"/>
  <c r="AC78" i="82" a="1"/>
  <c r="AC78" i="82" s="1"/>
  <c r="AC60" i="82"/>
  <c r="AC62" i="82"/>
  <c r="AC67" i="82"/>
  <c r="AC61" i="82"/>
  <c r="AB78" i="82" a="1"/>
  <c r="AB78" i="82" s="1"/>
  <c r="AB60" i="82"/>
  <c r="AB62" i="82"/>
  <c r="AB67" i="82"/>
  <c r="AB61" i="82"/>
  <c r="AJ67" i="82"/>
  <c r="AJ61" i="82"/>
  <c r="AJ62" i="82"/>
  <c r="AJ78" i="82" a="1"/>
  <c r="AJ78" i="82" s="1"/>
  <c r="AJ60" i="82"/>
  <c r="AG90" i="77" a="1"/>
  <c r="AG90" i="77" s="1"/>
  <c r="AG74" i="77"/>
  <c r="AG73" i="77"/>
  <c r="AG72" i="77"/>
  <c r="AG140" i="77"/>
  <c r="N90" i="77" a="1"/>
  <c r="N90" i="77" s="1"/>
  <c r="N73" i="77"/>
  <c r="N72" i="77"/>
  <c r="N74" i="77"/>
  <c r="N140" i="77"/>
  <c r="M90" i="77" a="1"/>
  <c r="M90" i="77" s="1"/>
  <c r="M73" i="77"/>
  <c r="M74" i="77"/>
  <c r="M72" i="77"/>
  <c r="M140" i="77"/>
  <c r="W66" i="71"/>
  <c r="W65" i="71"/>
  <c r="W64" i="71"/>
  <c r="W82" i="71" a="1"/>
  <c r="W82" i="71" s="1"/>
  <c r="AA82" i="71" a="1"/>
  <c r="AA82" i="71" s="1"/>
  <c r="AA65" i="71"/>
  <c r="AA64" i="71"/>
  <c r="AA66" i="71"/>
  <c r="V67" i="71"/>
  <c r="V82" i="71" a="1"/>
  <c r="V82" i="71" s="1"/>
  <c r="V65" i="71"/>
  <c r="V66" i="71"/>
  <c r="V64" i="71"/>
  <c r="AI64" i="85"/>
  <c r="AI82" i="85" a="1"/>
  <c r="AI82" i="85" s="1"/>
  <c r="AI66" i="85"/>
  <c r="AI65" i="85"/>
  <c r="AJ64" i="85"/>
  <c r="AJ65" i="85"/>
  <c r="AJ82" i="85" a="1"/>
  <c r="AJ82" i="85" s="1"/>
  <c r="AJ66" i="85"/>
  <c r="V67" i="85"/>
  <c r="V66" i="85"/>
  <c r="V64" i="85"/>
  <c r="V82" i="85" a="1"/>
  <c r="V82" i="85" s="1"/>
  <c r="V65" i="85"/>
  <c r="K65" i="85"/>
  <c r="K64" i="85"/>
  <c r="K82" i="85" a="1"/>
  <c r="K82" i="85" s="1"/>
  <c r="K66" i="85"/>
  <c r="AF66" i="77"/>
  <c r="AF64" i="77"/>
  <c r="AF82" i="77" a="1"/>
  <c r="AF82" i="77" s="1"/>
  <c r="AF65" i="77"/>
  <c r="W82" i="77" a="1"/>
  <c r="W82" i="77" s="1"/>
  <c r="W64" i="77"/>
  <c r="W65" i="77"/>
  <c r="W66" i="77"/>
  <c r="AE82" i="77" a="1"/>
  <c r="AE82" i="77" s="1"/>
  <c r="AE66" i="77"/>
  <c r="AE65" i="77"/>
  <c r="AE64" i="77"/>
  <c r="AG78" i="72" a="1"/>
  <c r="AG78" i="72" s="1"/>
  <c r="AG61" i="72"/>
  <c r="AG67" i="72"/>
  <c r="AG60" i="72"/>
  <c r="AG62" i="72"/>
  <c r="AB78" i="72" a="1"/>
  <c r="AB78" i="72" s="1"/>
  <c r="AB61" i="72"/>
  <c r="AB67" i="72"/>
  <c r="AB62" i="72"/>
  <c r="AB60" i="72"/>
  <c r="AC78" i="72" a="1"/>
  <c r="AC78" i="72" s="1"/>
  <c r="AC62" i="72"/>
  <c r="AC60" i="72"/>
  <c r="AC67" i="72"/>
  <c r="AC61" i="72"/>
  <c r="W60" i="72"/>
  <c r="W78" i="72" a="1"/>
  <c r="W78" i="72" s="1"/>
  <c r="W61" i="72"/>
  <c r="W62" i="72"/>
  <c r="W67" i="72"/>
  <c r="Y90" i="83" a="1"/>
  <c r="Y90" i="83" s="1"/>
  <c r="Y72" i="83"/>
  <c r="Y74" i="83"/>
  <c r="Y73" i="83"/>
  <c r="Y140" i="83"/>
  <c r="AE74" i="83"/>
  <c r="AE72" i="83"/>
  <c r="AE73" i="83"/>
  <c r="AE90" i="83" a="1"/>
  <c r="AE90" i="83" s="1"/>
  <c r="AE140" i="83"/>
  <c r="AC90" i="83" a="1"/>
  <c r="AC90" i="83" s="1"/>
  <c r="AC74" i="83"/>
  <c r="AC72" i="83"/>
  <c r="AC73" i="83"/>
  <c r="AC140" i="83"/>
  <c r="Y73" i="87"/>
  <c r="Y90" i="87" a="1"/>
  <c r="Y90" i="87" s="1"/>
  <c r="Y74" i="87"/>
  <c r="Y72" i="87"/>
  <c r="Y140" i="87"/>
  <c r="T90" i="87" a="1"/>
  <c r="T90" i="87" s="1"/>
  <c r="T73" i="87"/>
  <c r="T72" i="87"/>
  <c r="T140" i="87"/>
  <c r="T74" i="87"/>
  <c r="Q74" i="87"/>
  <c r="Q72" i="87"/>
  <c r="Q73" i="87"/>
  <c r="Q90" i="87" a="1"/>
  <c r="Q90" i="87" s="1"/>
  <c r="Q140" i="87"/>
  <c r="Y82" i="74" a="1"/>
  <c r="Y82" i="74" s="1"/>
  <c r="Y66" i="74"/>
  <c r="Y65" i="74"/>
  <c r="Y64" i="74"/>
  <c r="U66" i="84"/>
  <c r="U65" i="84"/>
  <c r="U82" i="84" a="1"/>
  <c r="U82" i="84" s="1"/>
  <c r="U64" i="84"/>
  <c r="X67" i="74"/>
  <c r="X78" i="74" a="1"/>
  <c r="X78" i="74" s="1"/>
  <c r="X60" i="74"/>
  <c r="X61" i="74"/>
  <c r="X62" i="74"/>
  <c r="V60" i="84"/>
  <c r="V67" i="84"/>
  <c r="V61" i="84"/>
  <c r="V62" i="84"/>
  <c r="V78" i="84" a="1"/>
  <c r="V78" i="84" s="1"/>
  <c r="V62" i="85"/>
  <c r="V61" i="85"/>
  <c r="V60" i="85"/>
  <c r="V78" i="85" a="1"/>
  <c r="V78" i="85" s="1"/>
  <c r="AE64" i="75"/>
  <c r="AE82" i="75" a="1"/>
  <c r="AE82" i="75" s="1"/>
  <c r="AE66" i="75"/>
  <c r="AE65" i="75"/>
  <c r="O72" i="74"/>
  <c r="O73" i="74"/>
  <c r="O74" i="74"/>
  <c r="O90" i="74" a="1"/>
  <c r="O90" i="74" s="1"/>
  <c r="O140" i="74"/>
  <c r="AJ90" i="80" a="1"/>
  <c r="AJ90" i="80" s="1"/>
  <c r="AJ73" i="80"/>
  <c r="AJ74" i="80"/>
  <c r="AJ72" i="80"/>
  <c r="AJ140" i="80"/>
  <c r="K72" i="84"/>
  <c r="K90" i="84" a="1"/>
  <c r="K90" i="84" s="1"/>
  <c r="K73" i="84"/>
  <c r="K74" i="84"/>
  <c r="K140" i="84"/>
  <c r="R72" i="75"/>
  <c r="R74" i="75"/>
  <c r="R73" i="75"/>
  <c r="R90" i="75" a="1"/>
  <c r="R90" i="75" s="1"/>
  <c r="R140" i="75"/>
  <c r="R90" i="81" a="1"/>
  <c r="R90" i="81" s="1"/>
  <c r="R73" i="81"/>
  <c r="R74" i="81"/>
  <c r="R72" i="81"/>
  <c r="R140" i="81"/>
  <c r="Z78" i="67" a="1"/>
  <c r="Z78" i="67" s="1"/>
  <c r="Z60" i="67"/>
  <c r="AC61" i="87"/>
  <c r="AC78" i="87" a="1"/>
  <c r="AC78" i="87" s="1"/>
  <c r="AC62" i="87"/>
  <c r="AC60" i="87"/>
  <c r="AC67" i="87"/>
  <c r="AA62" i="83"/>
  <c r="AA60" i="83"/>
  <c r="AA61" i="83"/>
  <c r="AA67" i="83"/>
  <c r="AA78" i="83" a="1"/>
  <c r="AA78" i="83" s="1"/>
  <c r="U66" i="82"/>
  <c r="U65" i="82"/>
  <c r="U64" i="82"/>
  <c r="U82" i="82" a="1"/>
  <c r="U82" i="82" s="1"/>
  <c r="Z78" i="70" a="1"/>
  <c r="Z78" i="70" s="1"/>
  <c r="Z61" i="70"/>
  <c r="Z67" i="70"/>
  <c r="Z62" i="70"/>
  <c r="Z60" i="70"/>
  <c r="AI78" i="80" a="1"/>
  <c r="AI78" i="80" s="1"/>
  <c r="AI62" i="80"/>
  <c r="AI67" i="80"/>
  <c r="AI61" i="80"/>
  <c r="AI60" i="80"/>
  <c r="Z60" i="88"/>
  <c r="Z78" i="88" a="1"/>
  <c r="Z78" i="88" s="1"/>
  <c r="Z67" i="88"/>
  <c r="Z61" i="88"/>
  <c r="Z62" i="88"/>
  <c r="Q78" i="71" a="1"/>
  <c r="Q78" i="71" s="1"/>
  <c r="Q60" i="71"/>
  <c r="Q61" i="71"/>
  <c r="Q62" i="71"/>
  <c r="Q67" i="71"/>
  <c r="AA74" i="73"/>
  <c r="AA73" i="73"/>
  <c r="AA90" i="73" a="1"/>
  <c r="AA90" i="73" s="1"/>
  <c r="AA72" i="73"/>
  <c r="AA140" i="73"/>
  <c r="V82" i="81" a="1"/>
  <c r="V82" i="81" s="1"/>
  <c r="V65" i="81"/>
  <c r="V66" i="81"/>
  <c r="V64" i="81"/>
  <c r="AG90" i="76" a="1"/>
  <c r="AG90" i="76" s="1"/>
  <c r="AG74" i="76"/>
  <c r="AG72" i="76"/>
  <c r="AG140" i="76"/>
  <c r="AG73" i="76"/>
  <c r="Y78" i="81" a="1"/>
  <c r="Y78" i="81" s="1"/>
  <c r="Y62" i="81"/>
  <c r="Y61" i="81"/>
  <c r="Y60" i="81"/>
  <c r="Y67" i="81"/>
  <c r="L82" i="87" a="1"/>
  <c r="L82" i="87" s="1"/>
  <c r="L64" i="87"/>
  <c r="L66" i="87"/>
  <c r="L65" i="87"/>
  <c r="S67" i="82"/>
  <c r="S61" i="82"/>
  <c r="S62" i="82"/>
  <c r="S60" i="82"/>
  <c r="S78" i="82" a="1"/>
  <c r="S78" i="82" s="1"/>
  <c r="AB82" i="71" a="1"/>
  <c r="AB82" i="71" s="1"/>
  <c r="AB66" i="71"/>
  <c r="AB64" i="71"/>
  <c r="AB65" i="71"/>
  <c r="AC82" i="85" a="1"/>
  <c r="AC82" i="85" s="1"/>
  <c r="AC64" i="85"/>
  <c r="AC66" i="85"/>
  <c r="AC65" i="85"/>
  <c r="L90" i="87" a="1"/>
  <c r="L90" i="87" s="1"/>
  <c r="L73" i="87"/>
  <c r="L72" i="87"/>
  <c r="L74" i="87"/>
  <c r="L140" i="87"/>
  <c r="Z62" i="67"/>
  <c r="V66" i="70"/>
  <c r="V82" i="70" a="1"/>
  <c r="V82" i="70" s="1"/>
  <c r="V64" i="70"/>
  <c r="V65" i="70"/>
  <c r="W64" i="70"/>
  <c r="W82" i="70" a="1"/>
  <c r="W82" i="70" s="1"/>
  <c r="W65" i="70"/>
  <c r="W66" i="70"/>
  <c r="S64" i="70"/>
  <c r="S82" i="70" a="1"/>
  <c r="S82" i="70" s="1"/>
  <c r="S66" i="70"/>
  <c r="S65" i="70"/>
  <c r="L64" i="74"/>
  <c r="L82" i="74" a="1"/>
  <c r="L82" i="74" s="1"/>
  <c r="L66" i="74"/>
  <c r="L65" i="74"/>
  <c r="R82" i="74" a="1"/>
  <c r="R82" i="74" s="1"/>
  <c r="R65" i="74"/>
  <c r="R64" i="74"/>
  <c r="R66" i="74"/>
  <c r="AA64" i="74"/>
  <c r="AA66" i="74"/>
  <c r="AA82" i="74" a="1"/>
  <c r="AA82" i="74" s="1"/>
  <c r="AA65" i="74"/>
  <c r="AA82" i="80" a="1"/>
  <c r="AA82" i="80" s="1"/>
  <c r="AA65" i="80"/>
  <c r="AA66" i="80"/>
  <c r="AA64" i="80"/>
  <c r="T64" i="80"/>
  <c r="T65" i="80"/>
  <c r="T66" i="80"/>
  <c r="T82" i="80" a="1"/>
  <c r="T82" i="80" s="1"/>
  <c r="Y82" i="80" a="1"/>
  <c r="Y82" i="80" s="1"/>
  <c r="Y66" i="80"/>
  <c r="Y65" i="80"/>
  <c r="Y64" i="80"/>
  <c r="AD65" i="80"/>
  <c r="AD82" i="80" a="1"/>
  <c r="AD82" i="80" s="1"/>
  <c r="AD64" i="80"/>
  <c r="AD66" i="80"/>
  <c r="S82" i="84" a="1"/>
  <c r="S82" i="84" s="1"/>
  <c r="S66" i="84"/>
  <c r="S65" i="84"/>
  <c r="S64" i="84"/>
  <c r="X82" i="84" a="1"/>
  <c r="X82" i="84" s="1"/>
  <c r="X64" i="84"/>
  <c r="X65" i="84"/>
  <c r="X66" i="84"/>
  <c r="AD66" i="84"/>
  <c r="AD82" i="84" a="1"/>
  <c r="AD82" i="84" s="1"/>
  <c r="AD65" i="84"/>
  <c r="AD64" i="84"/>
  <c r="AF64" i="88"/>
  <c r="AF66" i="88"/>
  <c r="AF65" i="88"/>
  <c r="AF82" i="88" a="1"/>
  <c r="AF82" i="88" s="1"/>
  <c r="K65" i="88"/>
  <c r="K66" i="88"/>
  <c r="K82" i="88" a="1"/>
  <c r="K82" i="88" s="1"/>
  <c r="K64" i="88"/>
  <c r="AJ82" i="88" a="1"/>
  <c r="AJ82" i="88" s="1"/>
  <c r="AJ65" i="88"/>
  <c r="AJ66" i="88"/>
  <c r="AJ64" i="88"/>
  <c r="R78" i="74" a="1"/>
  <c r="R78" i="74" s="1"/>
  <c r="R61" i="74"/>
  <c r="R69" i="74" s="1"/>
  <c r="R62" i="74"/>
  <c r="R60" i="74"/>
  <c r="R67" i="74"/>
  <c r="AH67" i="74"/>
  <c r="AH62" i="74"/>
  <c r="AH61" i="74"/>
  <c r="AH60" i="74"/>
  <c r="AH78" i="74" a="1"/>
  <c r="AH78" i="74" s="1"/>
  <c r="AI60" i="74"/>
  <c r="AI78" i="74" a="1"/>
  <c r="AI78" i="74" s="1"/>
  <c r="AI62" i="74"/>
  <c r="AI61" i="74"/>
  <c r="AI67" i="74"/>
  <c r="AE67" i="84"/>
  <c r="AE62" i="84"/>
  <c r="AE61" i="84"/>
  <c r="AE60" i="84"/>
  <c r="AE78" i="84" a="1"/>
  <c r="AE78" i="84" s="1"/>
  <c r="M61" i="84"/>
  <c r="M67" i="84"/>
  <c r="M78" i="84" a="1"/>
  <c r="M78" i="84" s="1"/>
  <c r="M60" i="84"/>
  <c r="M62" i="84"/>
  <c r="AH60" i="84"/>
  <c r="AH62" i="84"/>
  <c r="AH67" i="84"/>
  <c r="AH78" i="84" a="1"/>
  <c r="AH78" i="84" s="1"/>
  <c r="AH61" i="84"/>
  <c r="K78" i="84" a="1"/>
  <c r="K78" i="84" s="1"/>
  <c r="K60" i="84"/>
  <c r="K62" i="84"/>
  <c r="K61" i="84"/>
  <c r="K67" i="84"/>
  <c r="Q74" i="88"/>
  <c r="Q73" i="88"/>
  <c r="Q72" i="88"/>
  <c r="Q90" i="88" a="1"/>
  <c r="Q90" i="88" s="1"/>
  <c r="Q140" i="88"/>
  <c r="AJ90" i="88" a="1"/>
  <c r="AJ90" i="88" s="1"/>
  <c r="AJ74" i="88"/>
  <c r="AJ73" i="88"/>
  <c r="AJ140" i="88"/>
  <c r="AJ72" i="88"/>
  <c r="O74" i="88"/>
  <c r="O73" i="88"/>
  <c r="O72" i="88"/>
  <c r="O90" i="88" a="1"/>
  <c r="O90" i="88" s="1"/>
  <c r="O140" i="88"/>
  <c r="AJ61" i="85"/>
  <c r="AJ62" i="85"/>
  <c r="AJ67" i="85"/>
  <c r="AJ60" i="85"/>
  <c r="AJ78" i="85" a="1"/>
  <c r="AJ78" i="85" s="1"/>
  <c r="U78" i="85" a="1"/>
  <c r="U78" i="85" s="1"/>
  <c r="U60" i="85"/>
  <c r="U62" i="85"/>
  <c r="U61" i="85"/>
  <c r="U67" i="85"/>
  <c r="R62" i="85"/>
  <c r="R60" i="85"/>
  <c r="R61" i="85"/>
  <c r="R78" i="85" a="1"/>
  <c r="R78" i="85" s="1"/>
  <c r="U82" i="75" a="1"/>
  <c r="U82" i="75" s="1"/>
  <c r="U65" i="75"/>
  <c r="U64" i="75"/>
  <c r="U66" i="75"/>
  <c r="AI82" i="75" a="1"/>
  <c r="AI82" i="75" s="1"/>
  <c r="AI64" i="75"/>
  <c r="AI66" i="75"/>
  <c r="AI65" i="75"/>
  <c r="R82" i="75" a="1"/>
  <c r="R82" i="75" s="1"/>
  <c r="R66" i="75"/>
  <c r="R64" i="75"/>
  <c r="R65" i="75"/>
  <c r="U67" i="76"/>
  <c r="U60" i="76"/>
  <c r="U68" i="76" s="1"/>
  <c r="U61" i="76"/>
  <c r="U78" i="76" a="1"/>
  <c r="U78" i="76" s="1"/>
  <c r="U62" i="76"/>
  <c r="R61" i="76"/>
  <c r="R60" i="76"/>
  <c r="R62" i="76"/>
  <c r="R67" i="76"/>
  <c r="R78" i="76" a="1"/>
  <c r="R78" i="76" s="1"/>
  <c r="AA60" i="76"/>
  <c r="AA61" i="76"/>
  <c r="AA78" i="76" a="1"/>
  <c r="AA78" i="76" s="1"/>
  <c r="AA67" i="76"/>
  <c r="AA62" i="76"/>
  <c r="AI78" i="76" a="1"/>
  <c r="AI78" i="76" s="1"/>
  <c r="AI61" i="76"/>
  <c r="AI60" i="76"/>
  <c r="AI62" i="76"/>
  <c r="AI67" i="76"/>
  <c r="AA90" i="70" a="1"/>
  <c r="AA90" i="70" s="1"/>
  <c r="AA73" i="70"/>
  <c r="AA72" i="70"/>
  <c r="AA74" i="70"/>
  <c r="AA140" i="70"/>
  <c r="AE90" i="70" a="1"/>
  <c r="AE90" i="70" s="1"/>
  <c r="AE72" i="70"/>
  <c r="AE74" i="70"/>
  <c r="AE73" i="70"/>
  <c r="AE140" i="70"/>
  <c r="P74" i="70"/>
  <c r="P90" i="70" a="1"/>
  <c r="P90" i="70" s="1"/>
  <c r="P72" i="70"/>
  <c r="P73" i="70"/>
  <c r="P140" i="70"/>
  <c r="AB90" i="74" a="1"/>
  <c r="AB90" i="74" s="1"/>
  <c r="AB73" i="74"/>
  <c r="AB72" i="74"/>
  <c r="AB140" i="74"/>
  <c r="AB74" i="74"/>
  <c r="AI74" i="74"/>
  <c r="AI140" i="74"/>
  <c r="AI72" i="74"/>
  <c r="AI73" i="74"/>
  <c r="AI90" i="74" a="1"/>
  <c r="AI90" i="74" s="1"/>
  <c r="AD74" i="74"/>
  <c r="AD73" i="74"/>
  <c r="AD72" i="74"/>
  <c r="AD90" i="74" a="1"/>
  <c r="AD90" i="74" s="1"/>
  <c r="AD140" i="74"/>
  <c r="O74" i="80"/>
  <c r="O73" i="80"/>
  <c r="O72" i="80"/>
  <c r="O90" i="80" a="1"/>
  <c r="O90" i="80" s="1"/>
  <c r="O140" i="80"/>
  <c r="AC90" i="80" a="1"/>
  <c r="AC90" i="80" s="1"/>
  <c r="AC73" i="80"/>
  <c r="AC74" i="80"/>
  <c r="AC72" i="80"/>
  <c r="AC140" i="80"/>
  <c r="Y72" i="80"/>
  <c r="Y90" i="80" a="1"/>
  <c r="Y90" i="80" s="1"/>
  <c r="Y73" i="80"/>
  <c r="Y74" i="80"/>
  <c r="Y140" i="80"/>
  <c r="Z90" i="80" a="1"/>
  <c r="Z90" i="80" s="1"/>
  <c r="Z73" i="80"/>
  <c r="Z72" i="80"/>
  <c r="Z74" i="80"/>
  <c r="Z140" i="80"/>
  <c r="AJ90" i="84" a="1"/>
  <c r="AJ90" i="84" s="1"/>
  <c r="AJ73" i="84"/>
  <c r="AJ74" i="84"/>
  <c r="AJ72" i="84"/>
  <c r="AJ140" i="84"/>
  <c r="AB73" i="84"/>
  <c r="AB90" i="84" a="1"/>
  <c r="AB90" i="84" s="1"/>
  <c r="AB74" i="84"/>
  <c r="AB72" i="84"/>
  <c r="AB140" i="84"/>
  <c r="Z90" i="84" a="1"/>
  <c r="Z90" i="84" s="1"/>
  <c r="Z74" i="84"/>
  <c r="Z72" i="84"/>
  <c r="Z73" i="84"/>
  <c r="Z140" i="84"/>
  <c r="V62" i="75"/>
  <c r="V67" i="75"/>
  <c r="V60" i="75"/>
  <c r="V78" i="75" a="1"/>
  <c r="V78" i="75" s="1"/>
  <c r="V61" i="75"/>
  <c r="AB78" i="75" a="1"/>
  <c r="AB78" i="75" s="1"/>
  <c r="AB67" i="75"/>
  <c r="AB60" i="75"/>
  <c r="AB62" i="75"/>
  <c r="AB61" i="75"/>
  <c r="K60" i="75"/>
  <c r="K62" i="75"/>
  <c r="K78" i="75" a="1"/>
  <c r="K78" i="75" s="1"/>
  <c r="K61" i="75"/>
  <c r="R74" i="71"/>
  <c r="R73" i="71"/>
  <c r="R72" i="71"/>
  <c r="R140" i="71"/>
  <c r="R90" i="71" a="1"/>
  <c r="R90" i="71" s="1"/>
  <c r="Q74" i="71"/>
  <c r="Q73" i="71"/>
  <c r="Q72" i="71"/>
  <c r="Q90" i="71" a="1"/>
  <c r="Q90" i="71" s="1"/>
  <c r="Q140" i="71"/>
  <c r="K140" i="71"/>
  <c r="K72" i="71"/>
  <c r="K74" i="71"/>
  <c r="K90" i="71" a="1"/>
  <c r="K90" i="71" s="1"/>
  <c r="K73" i="71"/>
  <c r="AE73" i="75"/>
  <c r="AE72" i="75"/>
  <c r="AE90" i="75" a="1"/>
  <c r="AE90" i="75" s="1"/>
  <c r="AE74" i="75"/>
  <c r="AE140" i="75"/>
  <c r="AJ90" i="75" a="1"/>
  <c r="AJ90" i="75" s="1"/>
  <c r="AJ72" i="75"/>
  <c r="AJ74" i="75"/>
  <c r="AJ73" i="75"/>
  <c r="AJ140" i="75"/>
  <c r="T90" i="75" a="1"/>
  <c r="T90" i="75" s="1"/>
  <c r="T73" i="75"/>
  <c r="T72" i="75"/>
  <c r="T140" i="75"/>
  <c r="T74" i="75"/>
  <c r="AJ90" i="81" a="1"/>
  <c r="AJ90" i="81" s="1"/>
  <c r="AJ73" i="81"/>
  <c r="AJ74" i="81"/>
  <c r="AJ140" i="81"/>
  <c r="AJ72" i="81"/>
  <c r="AC90" i="81" a="1"/>
  <c r="AC90" i="81" s="1"/>
  <c r="AC140" i="81"/>
  <c r="AC72" i="81"/>
  <c r="AC74" i="81"/>
  <c r="AC73" i="81"/>
  <c r="M73" i="81"/>
  <c r="M74" i="81"/>
  <c r="M140" i="81"/>
  <c r="M90" i="81" a="1"/>
  <c r="M90" i="81" s="1"/>
  <c r="M72" i="81"/>
  <c r="V72" i="81"/>
  <c r="V73" i="81"/>
  <c r="V74" i="81"/>
  <c r="V90" i="81" a="1"/>
  <c r="V90" i="81" s="1"/>
  <c r="V140" i="81"/>
  <c r="AE74" i="85"/>
  <c r="AE72" i="85"/>
  <c r="AE140" i="85"/>
  <c r="AE73" i="85"/>
  <c r="AE90" i="85" a="1"/>
  <c r="AE90" i="85" s="1"/>
  <c r="U73" i="85"/>
  <c r="U74" i="85"/>
  <c r="U90" i="85" a="1"/>
  <c r="U90" i="85" s="1"/>
  <c r="U72" i="85"/>
  <c r="U140" i="85"/>
  <c r="O72" i="85"/>
  <c r="O74" i="85"/>
  <c r="O90" i="85" a="1"/>
  <c r="O90" i="85" s="1"/>
  <c r="O73" i="85"/>
  <c r="O140" i="85"/>
  <c r="AC78" i="67" a="1"/>
  <c r="AC78" i="67" s="1"/>
  <c r="AC60" i="67"/>
  <c r="AI78" i="67" a="1"/>
  <c r="AI78" i="67" s="1"/>
  <c r="AI60" i="67"/>
  <c r="N60" i="67"/>
  <c r="N78" i="67" a="1"/>
  <c r="N78" i="67" s="1"/>
  <c r="AG61" i="77"/>
  <c r="AG60" i="77"/>
  <c r="AG67" i="77"/>
  <c r="AG62" i="77"/>
  <c r="AG78" i="77" a="1"/>
  <c r="AG78" i="77" s="1"/>
  <c r="AF60" i="77"/>
  <c r="AF78" i="77" a="1"/>
  <c r="AF78" i="77" s="1"/>
  <c r="AF62" i="77"/>
  <c r="AF61" i="77"/>
  <c r="AF67" i="77"/>
  <c r="K62" i="77"/>
  <c r="K70" i="77" s="1"/>
  <c r="K61" i="77"/>
  <c r="K67" i="77"/>
  <c r="K78" i="77" a="1"/>
  <c r="K78" i="77" s="1"/>
  <c r="K60" i="77"/>
  <c r="Y78" i="87" a="1"/>
  <c r="Y78" i="87" s="1"/>
  <c r="Y62" i="87"/>
  <c r="Y67" i="87"/>
  <c r="Y60" i="87"/>
  <c r="Y61" i="87"/>
  <c r="M78" i="87" a="1"/>
  <c r="M78" i="87" s="1"/>
  <c r="M62" i="87"/>
  <c r="M60" i="87"/>
  <c r="M61" i="87"/>
  <c r="M67" i="87"/>
  <c r="AI78" i="87" a="1"/>
  <c r="AI78" i="87" s="1"/>
  <c r="AI62" i="87"/>
  <c r="AI67" i="87"/>
  <c r="AI60" i="87"/>
  <c r="AI61" i="87"/>
  <c r="W78" i="87" a="1"/>
  <c r="W78" i="87" s="1"/>
  <c r="W61" i="87"/>
  <c r="W60" i="87"/>
  <c r="W62" i="87"/>
  <c r="AH61" i="83"/>
  <c r="AH67" i="83"/>
  <c r="AH62" i="83"/>
  <c r="AH78" i="83" a="1"/>
  <c r="AH78" i="83" s="1"/>
  <c r="AH60" i="83"/>
  <c r="Z61" i="83"/>
  <c r="Z62" i="83"/>
  <c r="Z60" i="83"/>
  <c r="Z78" i="83" a="1"/>
  <c r="Z78" i="83" s="1"/>
  <c r="Z67" i="83"/>
  <c r="V62" i="83"/>
  <c r="V61" i="83"/>
  <c r="V78" i="83" a="1"/>
  <c r="V78" i="83" s="1"/>
  <c r="V67" i="83"/>
  <c r="V60" i="83"/>
  <c r="AD78" i="86" a="1"/>
  <c r="AD78" i="86" s="1"/>
  <c r="AD62" i="86"/>
  <c r="AD61" i="86"/>
  <c r="AD60" i="86"/>
  <c r="AD67" i="86"/>
  <c r="P60" i="86"/>
  <c r="P61" i="86"/>
  <c r="P62" i="86"/>
  <c r="P78" i="86" a="1"/>
  <c r="P78" i="86" s="1"/>
  <c r="P67" i="86"/>
  <c r="AJ78" i="86" a="1"/>
  <c r="AJ78" i="86" s="1"/>
  <c r="AJ62" i="86"/>
  <c r="AJ60" i="86"/>
  <c r="AJ61" i="86"/>
  <c r="AJ67" i="86"/>
  <c r="AB82" i="72" a="1"/>
  <c r="AB82" i="72" s="1"/>
  <c r="AB64" i="72"/>
  <c r="AB66" i="72"/>
  <c r="AB65" i="72"/>
  <c r="AA66" i="72"/>
  <c r="AA82" i="72" a="1"/>
  <c r="AA82" i="72" s="1"/>
  <c r="AA64" i="72"/>
  <c r="AA65" i="72"/>
  <c r="U67" i="72"/>
  <c r="U82" i="72" a="1"/>
  <c r="U82" i="72" s="1"/>
  <c r="U65" i="72"/>
  <c r="U64" i="72"/>
  <c r="U66" i="72"/>
  <c r="T65" i="72"/>
  <c r="T82" i="72" a="1"/>
  <c r="T82" i="72" s="1"/>
  <c r="T66" i="72"/>
  <c r="T64" i="72"/>
  <c r="AJ67" i="76"/>
  <c r="AJ82" i="76" a="1"/>
  <c r="AJ82" i="76" s="1"/>
  <c r="AJ64" i="76"/>
  <c r="AJ65" i="76"/>
  <c r="AJ66" i="76"/>
  <c r="R64" i="76"/>
  <c r="R65" i="76"/>
  <c r="R66" i="76"/>
  <c r="R82" i="76" a="1"/>
  <c r="R82" i="76" s="1"/>
  <c r="AI82" i="76" a="1"/>
  <c r="AI82" i="76" s="1"/>
  <c r="AI64" i="76"/>
  <c r="AI66" i="76"/>
  <c r="AI65" i="76"/>
  <c r="AC82" i="82" a="1"/>
  <c r="AC82" i="82" s="1"/>
  <c r="AC66" i="82"/>
  <c r="AC65" i="82"/>
  <c r="AC64" i="82"/>
  <c r="O82" i="82" a="1"/>
  <c r="O82" i="82" s="1"/>
  <c r="O64" i="82"/>
  <c r="O65" i="82"/>
  <c r="O66" i="82"/>
  <c r="K82" i="82" a="1"/>
  <c r="K82" i="82" s="1"/>
  <c r="K66" i="82"/>
  <c r="K65" i="82"/>
  <c r="K64" i="82"/>
  <c r="Z82" i="86" a="1"/>
  <c r="Z82" i="86" s="1"/>
  <c r="Z65" i="86"/>
  <c r="Z64" i="86"/>
  <c r="Z66" i="86"/>
  <c r="AB65" i="86"/>
  <c r="AB82" i="86" a="1"/>
  <c r="AB82" i="86" s="1"/>
  <c r="AB64" i="86"/>
  <c r="AB66" i="86"/>
  <c r="AH65" i="86"/>
  <c r="AH64" i="86"/>
  <c r="AH66" i="86"/>
  <c r="AH82" i="86" a="1"/>
  <c r="AH82" i="86" s="1"/>
  <c r="V60" i="70"/>
  <c r="V67" i="70"/>
  <c r="V78" i="70" a="1"/>
  <c r="V78" i="70" s="1"/>
  <c r="V62" i="70"/>
  <c r="V61" i="70"/>
  <c r="AJ78" i="70" a="1"/>
  <c r="AJ78" i="70" s="1"/>
  <c r="AJ62" i="70"/>
  <c r="AJ67" i="70"/>
  <c r="AJ61" i="70"/>
  <c r="AJ60" i="70"/>
  <c r="M61" i="70"/>
  <c r="M60" i="70"/>
  <c r="M62" i="70"/>
  <c r="M78" i="70" a="1"/>
  <c r="M78" i="70" s="1"/>
  <c r="M67" i="70"/>
  <c r="AC78" i="70" a="1"/>
  <c r="AC78" i="70" s="1"/>
  <c r="AC60" i="70"/>
  <c r="AC61" i="70"/>
  <c r="AC62" i="70"/>
  <c r="AC67" i="70"/>
  <c r="Z78" i="80" a="1"/>
  <c r="Z78" i="80" s="1"/>
  <c r="Z61" i="80"/>
  <c r="Z60" i="80"/>
  <c r="Z67" i="80"/>
  <c r="Z62" i="80"/>
  <c r="AH78" i="80" a="1"/>
  <c r="AH78" i="80" s="1"/>
  <c r="AH67" i="80"/>
  <c r="AH60" i="80"/>
  <c r="AH62" i="80"/>
  <c r="AH61" i="80"/>
  <c r="AB62" i="80"/>
  <c r="AB61" i="80"/>
  <c r="AB60" i="80"/>
  <c r="AB78" i="80" a="1"/>
  <c r="AB78" i="80" s="1"/>
  <c r="Q60" i="88"/>
  <c r="Q61" i="88"/>
  <c r="Q62" i="88"/>
  <c r="Q67" i="88"/>
  <c r="Q78" i="88" a="1"/>
  <c r="Q78" i="88" s="1"/>
  <c r="Y78" i="88" a="1"/>
  <c r="Y78" i="88" s="1"/>
  <c r="Y67" i="88"/>
  <c r="Y61" i="88"/>
  <c r="Y60" i="88"/>
  <c r="Y62" i="88"/>
  <c r="R78" i="88" a="1"/>
  <c r="R78" i="88" s="1"/>
  <c r="R61" i="88"/>
  <c r="R62" i="88"/>
  <c r="R67" i="88"/>
  <c r="R60" i="88"/>
  <c r="K72" i="86"/>
  <c r="K74" i="86"/>
  <c r="K90" i="86" a="1"/>
  <c r="K90" i="86" s="1"/>
  <c r="K73" i="86"/>
  <c r="K140" i="86"/>
  <c r="U90" i="86" a="1"/>
  <c r="U90" i="86" s="1"/>
  <c r="U74" i="86"/>
  <c r="U72" i="86"/>
  <c r="U73" i="86"/>
  <c r="U140" i="86"/>
  <c r="Y73" i="86"/>
  <c r="Y74" i="86"/>
  <c r="Y90" i="86" a="1"/>
  <c r="Y90" i="86" s="1"/>
  <c r="Y72" i="86"/>
  <c r="Y140" i="86"/>
  <c r="K61" i="71"/>
  <c r="K67" i="71"/>
  <c r="K62" i="71"/>
  <c r="K78" i="71" a="1"/>
  <c r="K78" i="71" s="1"/>
  <c r="K60" i="71"/>
  <c r="O78" i="71" a="1"/>
  <c r="O78" i="71" s="1"/>
  <c r="O61" i="71"/>
  <c r="O67" i="71"/>
  <c r="O60" i="71"/>
  <c r="O62" i="71"/>
  <c r="N60" i="71"/>
  <c r="N67" i="71"/>
  <c r="N78" i="71" a="1"/>
  <c r="N78" i="71" s="1"/>
  <c r="N61" i="71"/>
  <c r="N62" i="71"/>
  <c r="V78" i="71" a="1"/>
  <c r="V78" i="71" s="1"/>
  <c r="V60" i="71"/>
  <c r="V62" i="71"/>
  <c r="V61" i="71"/>
  <c r="AC82" i="73" a="1"/>
  <c r="AC82" i="73" s="1"/>
  <c r="AC66" i="73"/>
  <c r="AC65" i="73"/>
  <c r="AC64" i="73"/>
  <c r="X64" i="73"/>
  <c r="X66" i="73"/>
  <c r="X65" i="73"/>
  <c r="X82" i="73" a="1"/>
  <c r="X82" i="73" s="1"/>
  <c r="W64" i="73"/>
  <c r="W66" i="73"/>
  <c r="W65" i="73"/>
  <c r="W82" i="73" a="1"/>
  <c r="W82" i="73" s="1"/>
  <c r="R90" i="73" a="1"/>
  <c r="R90" i="73" s="1"/>
  <c r="R74" i="73"/>
  <c r="R73" i="73"/>
  <c r="R72" i="73"/>
  <c r="R140" i="73"/>
  <c r="T73" i="73"/>
  <c r="T74" i="73"/>
  <c r="T90" i="73" a="1"/>
  <c r="T90" i="73" s="1"/>
  <c r="T72" i="73"/>
  <c r="T140" i="73"/>
  <c r="AF90" i="73" a="1"/>
  <c r="AF90" i="73" s="1"/>
  <c r="AF72" i="73"/>
  <c r="AF73" i="73"/>
  <c r="AF74" i="73"/>
  <c r="AF140" i="73"/>
  <c r="R61" i="73"/>
  <c r="R78" i="73" a="1"/>
  <c r="R78" i="73" s="1"/>
  <c r="R60" i="73"/>
  <c r="R67" i="73"/>
  <c r="R62" i="73"/>
  <c r="V78" i="73" a="1"/>
  <c r="V78" i="73" s="1"/>
  <c r="V62" i="73"/>
  <c r="V67" i="73"/>
  <c r="V61" i="73"/>
  <c r="V60" i="73"/>
  <c r="T62" i="73"/>
  <c r="T78" i="73" a="1"/>
  <c r="T78" i="73" s="1"/>
  <c r="T60" i="73"/>
  <c r="T61" i="73"/>
  <c r="Y82" i="81" a="1"/>
  <c r="Y82" i="81" s="1"/>
  <c r="Y66" i="81"/>
  <c r="Y64" i="81"/>
  <c r="Y65" i="81"/>
  <c r="X66" i="81"/>
  <c r="X64" i="81"/>
  <c r="X82" i="81" a="1"/>
  <c r="X82" i="81" s="1"/>
  <c r="X65" i="81"/>
  <c r="R64" i="81"/>
  <c r="R66" i="81"/>
  <c r="R65" i="81"/>
  <c r="R82" i="81" a="1"/>
  <c r="R82" i="81" s="1"/>
  <c r="AH66" i="81"/>
  <c r="AH82" i="81" a="1"/>
  <c r="AH82" i="81" s="1"/>
  <c r="AH64" i="81"/>
  <c r="AH65" i="81"/>
  <c r="K140" i="72"/>
  <c r="K73" i="72"/>
  <c r="K74" i="72"/>
  <c r="K90" i="72" a="1"/>
  <c r="K90" i="72" s="1"/>
  <c r="K72" i="72"/>
  <c r="N73" i="72"/>
  <c r="N74" i="72"/>
  <c r="N72" i="72"/>
  <c r="N140" i="72"/>
  <c r="N90" i="72" a="1"/>
  <c r="N90" i="72" s="1"/>
  <c r="AF74" i="72"/>
  <c r="AF72" i="72"/>
  <c r="AF73" i="72"/>
  <c r="AF90" i="72" a="1"/>
  <c r="AF90" i="72" s="1"/>
  <c r="AF140" i="72"/>
  <c r="AD90" i="76" a="1"/>
  <c r="AD90" i="76" s="1"/>
  <c r="AD74" i="76"/>
  <c r="AD73" i="76"/>
  <c r="AD140" i="76"/>
  <c r="AD72" i="76"/>
  <c r="N90" i="76" a="1"/>
  <c r="N90" i="76" s="1"/>
  <c r="N73" i="76"/>
  <c r="N72" i="76"/>
  <c r="N74" i="76"/>
  <c r="N140" i="76"/>
  <c r="Z90" i="76" a="1"/>
  <c r="Z90" i="76" s="1"/>
  <c r="Z74" i="76"/>
  <c r="Z73" i="76"/>
  <c r="Z72" i="76"/>
  <c r="Z140" i="76"/>
  <c r="Y73" i="76"/>
  <c r="Y74" i="76"/>
  <c r="Y90" i="76" a="1"/>
  <c r="Y90" i="76" s="1"/>
  <c r="Y72" i="76"/>
  <c r="Y140" i="76"/>
  <c r="Z90" i="82" a="1"/>
  <c r="Z90" i="82" s="1"/>
  <c r="Z73" i="82"/>
  <c r="Z74" i="82"/>
  <c r="Z140" i="82"/>
  <c r="Z72" i="82"/>
  <c r="U73" i="82"/>
  <c r="U140" i="82"/>
  <c r="U72" i="82"/>
  <c r="U90" i="82" a="1"/>
  <c r="U90" i="82" s="1"/>
  <c r="U74" i="82"/>
  <c r="T74" i="82"/>
  <c r="T90" i="82" a="1"/>
  <c r="T90" i="82" s="1"/>
  <c r="T73" i="82"/>
  <c r="T72" i="82"/>
  <c r="T140" i="82"/>
  <c r="K67" i="81"/>
  <c r="K62" i="81"/>
  <c r="K61" i="81"/>
  <c r="K60" i="81"/>
  <c r="K78" i="81" a="1"/>
  <c r="K78" i="81" s="1"/>
  <c r="S60" i="81"/>
  <c r="S61" i="81"/>
  <c r="S62" i="81"/>
  <c r="S67" i="81"/>
  <c r="S78" i="81" a="1"/>
  <c r="S78" i="81" s="1"/>
  <c r="AB78" i="81" a="1"/>
  <c r="AB78" i="81" s="1"/>
  <c r="AB67" i="81"/>
  <c r="AB60" i="81"/>
  <c r="AB61" i="81"/>
  <c r="AB62" i="81"/>
  <c r="AB65" i="83"/>
  <c r="AB64" i="83"/>
  <c r="AB66" i="83"/>
  <c r="AB82" i="83" a="1"/>
  <c r="AB82" i="83" s="1"/>
  <c r="L67" i="83"/>
  <c r="L66" i="83"/>
  <c r="L64" i="83"/>
  <c r="L65" i="83"/>
  <c r="L82" i="83" a="1"/>
  <c r="L82" i="83" s="1"/>
  <c r="AG64" i="83"/>
  <c r="AG65" i="83"/>
  <c r="AG66" i="83"/>
  <c r="AG82" i="83" a="1"/>
  <c r="AG82" i="83" s="1"/>
  <c r="O66" i="87"/>
  <c r="O82" i="87" a="1"/>
  <c r="O82" i="87" s="1"/>
  <c r="O64" i="87"/>
  <c r="O65" i="87"/>
  <c r="Z82" i="87" a="1"/>
  <c r="Z82" i="87" s="1"/>
  <c r="Z64" i="87"/>
  <c r="Z66" i="87"/>
  <c r="Z65" i="87"/>
  <c r="AF82" i="87" a="1"/>
  <c r="AF82" i="87" s="1"/>
  <c r="AF64" i="87"/>
  <c r="AF65" i="87"/>
  <c r="AF66" i="87"/>
  <c r="T65" i="87"/>
  <c r="T64" i="87"/>
  <c r="T82" i="87" a="1"/>
  <c r="T82" i="87" s="1"/>
  <c r="T66" i="87"/>
  <c r="AH62" i="82"/>
  <c r="AH60" i="82"/>
  <c r="AH67" i="82"/>
  <c r="AH78" i="82" a="1"/>
  <c r="AH78" i="82" s="1"/>
  <c r="AH61" i="82"/>
  <c r="AG78" i="82" a="1"/>
  <c r="AG78" i="82" s="1"/>
  <c r="AG60" i="82"/>
  <c r="AG62" i="82"/>
  <c r="AG67" i="82"/>
  <c r="AG61" i="82"/>
  <c r="AI67" i="82"/>
  <c r="AI62" i="82"/>
  <c r="AI60" i="82"/>
  <c r="AI78" i="82" a="1"/>
  <c r="AI78" i="82" s="1"/>
  <c r="AI61" i="82"/>
  <c r="AA74" i="77"/>
  <c r="AA72" i="77"/>
  <c r="AA73" i="77"/>
  <c r="AA140" i="77"/>
  <c r="AA90" i="77" a="1"/>
  <c r="AA90" i="77" s="1"/>
  <c r="AD74" i="77"/>
  <c r="AD73" i="77"/>
  <c r="AD72" i="77"/>
  <c r="AD90" i="77" a="1"/>
  <c r="AD90" i="77" s="1"/>
  <c r="AD140" i="77"/>
  <c r="O90" i="77" a="1"/>
  <c r="O90" i="77" s="1"/>
  <c r="O74" i="77"/>
  <c r="O72" i="77"/>
  <c r="O73" i="77"/>
  <c r="O140" i="77"/>
  <c r="M65" i="71"/>
  <c r="M66" i="71"/>
  <c r="M64" i="71"/>
  <c r="M82" i="71" a="1"/>
  <c r="M82" i="71" s="1"/>
  <c r="AE82" i="71" a="1"/>
  <c r="AE82" i="71" s="1"/>
  <c r="AE64" i="71"/>
  <c r="AE66" i="71"/>
  <c r="AE65" i="71"/>
  <c r="Q82" i="71" a="1"/>
  <c r="Q82" i="71" s="1"/>
  <c r="Q65" i="71"/>
  <c r="Q64" i="71"/>
  <c r="Q66" i="71"/>
  <c r="R67" i="85"/>
  <c r="R65" i="85"/>
  <c r="R64" i="85"/>
  <c r="R66" i="85"/>
  <c r="R82" i="85" a="1"/>
  <c r="R82" i="85" s="1"/>
  <c r="AB65" i="85"/>
  <c r="AB66" i="85"/>
  <c r="AB64" i="85"/>
  <c r="AB82" i="85" a="1"/>
  <c r="AB82" i="85" s="1"/>
  <c r="S66" i="85"/>
  <c r="S65" i="85"/>
  <c r="S64" i="85"/>
  <c r="S82" i="85" a="1"/>
  <c r="S82" i="85" s="1"/>
  <c r="X82" i="77" a="1"/>
  <c r="X82" i="77" s="1"/>
  <c r="X64" i="77"/>
  <c r="X65" i="77"/>
  <c r="X66" i="77"/>
  <c r="V64" i="77"/>
  <c r="V66" i="77"/>
  <c r="V65" i="77"/>
  <c r="V82" i="77" a="1"/>
  <c r="V82" i="77" s="1"/>
  <c r="P82" i="77" a="1"/>
  <c r="P82" i="77" s="1"/>
  <c r="P65" i="77"/>
  <c r="P66" i="77"/>
  <c r="P64" i="77"/>
  <c r="AF78" i="72" a="1"/>
  <c r="AF78" i="72" s="1"/>
  <c r="AF67" i="72"/>
  <c r="AF62" i="72"/>
  <c r="AF60" i="72"/>
  <c r="AF61" i="72"/>
  <c r="S78" i="72" a="1"/>
  <c r="S78" i="72" s="1"/>
  <c r="S60" i="72"/>
  <c r="S62" i="72"/>
  <c r="S61" i="72"/>
  <c r="AA78" i="72" a="1"/>
  <c r="AA78" i="72" s="1"/>
  <c r="AA61" i="72"/>
  <c r="AA62" i="72"/>
  <c r="AA60" i="72"/>
  <c r="AA67" i="72"/>
  <c r="K90" i="83" a="1"/>
  <c r="K90" i="83" s="1"/>
  <c r="K74" i="83"/>
  <c r="K73" i="83"/>
  <c r="K72" i="83"/>
  <c r="K140" i="83"/>
  <c r="L74" i="83"/>
  <c r="L73" i="83"/>
  <c r="L72" i="83"/>
  <c r="L90" i="83" a="1"/>
  <c r="L90" i="83" s="1"/>
  <c r="L140" i="83"/>
  <c r="AJ74" i="83"/>
  <c r="AJ73" i="83"/>
  <c r="AJ90" i="83" a="1"/>
  <c r="AJ90" i="83" s="1"/>
  <c r="AJ72" i="83"/>
  <c r="AJ140" i="83"/>
  <c r="X90" i="87" a="1"/>
  <c r="X90" i="87" s="1"/>
  <c r="X73" i="87"/>
  <c r="X74" i="87"/>
  <c r="X72" i="87"/>
  <c r="X140" i="87"/>
  <c r="AI90" i="87" a="1"/>
  <c r="AI90" i="87" s="1"/>
  <c r="AI74" i="87"/>
  <c r="AI72" i="87"/>
  <c r="AI73" i="87"/>
  <c r="AI140" i="87"/>
  <c r="U73" i="87"/>
  <c r="U74" i="87"/>
  <c r="U90" i="87" a="1"/>
  <c r="U90" i="87" s="1"/>
  <c r="U72" i="87"/>
  <c r="U140" i="87"/>
  <c r="S66" i="74"/>
  <c r="S64" i="74"/>
  <c r="S65" i="74"/>
  <c r="S82" i="74" a="1"/>
  <c r="S82" i="74" s="1"/>
  <c r="S67" i="88"/>
  <c r="S82" i="88" a="1"/>
  <c r="S82" i="88" s="1"/>
  <c r="S65" i="88"/>
  <c r="S66" i="88"/>
  <c r="S64" i="88"/>
  <c r="AD60" i="74"/>
  <c r="AD78" i="74" a="1"/>
  <c r="AD78" i="74" s="1"/>
  <c r="AD67" i="74"/>
  <c r="AD62" i="74"/>
  <c r="AD61" i="74"/>
  <c r="M72" i="88"/>
  <c r="M90" i="88" a="1"/>
  <c r="M90" i="88" s="1"/>
  <c r="M73" i="88"/>
  <c r="M74" i="88"/>
  <c r="M140" i="88"/>
  <c r="W64" i="75"/>
  <c r="W65" i="75"/>
  <c r="W82" i="75" a="1"/>
  <c r="W82" i="75" s="1"/>
  <c r="W66" i="75"/>
  <c r="T78" i="76" a="1"/>
  <c r="T78" i="76" s="1"/>
  <c r="T60" i="76"/>
  <c r="T62" i="76"/>
  <c r="T61" i="76"/>
  <c r="AJ90" i="70" a="1"/>
  <c r="AJ90" i="70" s="1"/>
  <c r="AJ73" i="70"/>
  <c r="AJ140" i="70"/>
  <c r="AJ74" i="70"/>
  <c r="AJ72" i="70"/>
  <c r="P90" i="80" a="1"/>
  <c r="P90" i="80" s="1"/>
  <c r="P140" i="80"/>
  <c r="P74" i="80"/>
  <c r="P72" i="80"/>
  <c r="P73" i="80"/>
  <c r="AH78" i="75" a="1"/>
  <c r="AH78" i="75" s="1"/>
  <c r="AH62" i="75"/>
  <c r="AH61" i="75"/>
  <c r="AH67" i="75"/>
  <c r="AH60" i="75"/>
  <c r="AB90" i="71" a="1"/>
  <c r="AB90" i="71" s="1"/>
  <c r="AB74" i="71"/>
  <c r="AB73" i="71"/>
  <c r="AB72" i="71"/>
  <c r="AB140" i="71"/>
  <c r="Q73" i="85"/>
  <c r="Q90" i="85" a="1"/>
  <c r="Q90" i="85" s="1"/>
  <c r="Q74" i="85"/>
  <c r="Q72" i="85"/>
  <c r="Q140" i="85"/>
  <c r="AJ78" i="77" a="1"/>
  <c r="AJ78" i="77" s="1"/>
  <c r="AJ62" i="77"/>
  <c r="AJ60" i="77"/>
  <c r="AJ67" i="77"/>
  <c r="AJ61" i="77"/>
  <c r="Q78" i="83" a="1"/>
  <c r="Q78" i="83" s="1"/>
  <c r="Q61" i="83"/>
  <c r="Q60" i="83"/>
  <c r="Q62" i="83"/>
  <c r="Q67" i="83"/>
  <c r="W82" i="72" a="1"/>
  <c r="W82" i="72" s="1"/>
  <c r="W65" i="72"/>
  <c r="W66" i="72"/>
  <c r="W64" i="72"/>
  <c r="AF66" i="82"/>
  <c r="AF64" i="82"/>
  <c r="AF65" i="82"/>
  <c r="AF82" i="82" a="1"/>
  <c r="AF82" i="82" s="1"/>
  <c r="AE67" i="88"/>
  <c r="AE61" i="88"/>
  <c r="AE60" i="88"/>
  <c r="AE62" i="88"/>
  <c r="AE78" i="88" a="1"/>
  <c r="AE78" i="88" s="1"/>
  <c r="AG78" i="71" a="1"/>
  <c r="AG78" i="71" s="1"/>
  <c r="AG60" i="71"/>
  <c r="AG67" i="71"/>
  <c r="AG61" i="71"/>
  <c r="AG62" i="71"/>
  <c r="X78" i="73" a="1"/>
  <c r="X78" i="73" s="1"/>
  <c r="X61" i="73"/>
  <c r="X62" i="73"/>
  <c r="X67" i="73"/>
  <c r="X60" i="73"/>
  <c r="AB90" i="72" a="1"/>
  <c r="AB90" i="72" s="1"/>
  <c r="AB72" i="72"/>
  <c r="AB73" i="72"/>
  <c r="AB74" i="72"/>
  <c r="AB140" i="72"/>
  <c r="N72" i="82"/>
  <c r="N140" i="82"/>
  <c r="N90" i="82" a="1"/>
  <c r="N90" i="82" s="1"/>
  <c r="N73" i="82"/>
  <c r="N74" i="82"/>
  <c r="M66" i="83"/>
  <c r="M82" i="83" a="1"/>
  <c r="M82" i="83" s="1"/>
  <c r="M65" i="83"/>
  <c r="M64" i="83"/>
  <c r="W67" i="82"/>
  <c r="W60" i="82"/>
  <c r="W61" i="82"/>
  <c r="W78" i="82" a="1"/>
  <c r="W78" i="82" s="1"/>
  <c r="W62" i="82"/>
  <c r="AJ90" i="77" a="1"/>
  <c r="AJ90" i="77" s="1"/>
  <c r="AJ74" i="77"/>
  <c r="AJ73" i="77"/>
  <c r="AJ72" i="77"/>
  <c r="AJ140" i="77"/>
  <c r="L67" i="85"/>
  <c r="L65" i="85"/>
  <c r="L82" i="85" a="1"/>
  <c r="L82" i="85" s="1"/>
  <c r="L66" i="85"/>
  <c r="L64" i="85"/>
  <c r="N66" i="70"/>
  <c r="N65" i="70"/>
  <c r="N82" i="70" a="1"/>
  <c r="N82" i="70" s="1"/>
  <c r="N64" i="70"/>
  <c r="AA65" i="70"/>
  <c r="AA64" i="70"/>
  <c r="AA82" i="70" a="1"/>
  <c r="AA82" i="70" s="1"/>
  <c r="AA66" i="70"/>
  <c r="AH64" i="70"/>
  <c r="AH82" i="70" a="1"/>
  <c r="AH82" i="70" s="1"/>
  <c r="AH65" i="70"/>
  <c r="AH66" i="70"/>
  <c r="M67" i="74"/>
  <c r="M64" i="74"/>
  <c r="M82" i="74" a="1"/>
  <c r="M82" i="74" s="1"/>
  <c r="M65" i="74"/>
  <c r="M66" i="74"/>
  <c r="AE64" i="74"/>
  <c r="AE66" i="74"/>
  <c r="AE82" i="74" a="1"/>
  <c r="AE82" i="74" s="1"/>
  <c r="AE65" i="74"/>
  <c r="AG64" i="74"/>
  <c r="AG65" i="74"/>
  <c r="AG66" i="74"/>
  <c r="AG82" i="74" a="1"/>
  <c r="AG82" i="74" s="1"/>
  <c r="AG82" i="80" a="1"/>
  <c r="AG82" i="80" s="1"/>
  <c r="AG64" i="80"/>
  <c r="AG65" i="80"/>
  <c r="AG66" i="80"/>
  <c r="R82" i="80" a="1"/>
  <c r="R82" i="80" s="1"/>
  <c r="R66" i="80"/>
  <c r="R65" i="80"/>
  <c r="R64" i="80"/>
  <c r="P66" i="80"/>
  <c r="P64" i="80"/>
  <c r="P65" i="80"/>
  <c r="P82" i="80" a="1"/>
  <c r="P82" i="80" s="1"/>
  <c r="AG64" i="84"/>
  <c r="AG66" i="84"/>
  <c r="AG65" i="84"/>
  <c r="AG82" i="84" a="1"/>
  <c r="AG82" i="84" s="1"/>
  <c r="AI66" i="84"/>
  <c r="AI82" i="84" a="1"/>
  <c r="AI82" i="84" s="1"/>
  <c r="AI64" i="84"/>
  <c r="AI65" i="84"/>
  <c r="AE66" i="84"/>
  <c r="AE64" i="84"/>
  <c r="AE65" i="84"/>
  <c r="AE82" i="84" a="1"/>
  <c r="AE82" i="84" s="1"/>
  <c r="Y82" i="84" a="1"/>
  <c r="Y82" i="84" s="1"/>
  <c r="Y66" i="84"/>
  <c r="Y64" i="84"/>
  <c r="Y65" i="84"/>
  <c r="AH82" i="88" a="1"/>
  <c r="AH82" i="88" s="1"/>
  <c r="AH66" i="88"/>
  <c r="AH65" i="88"/>
  <c r="AH64" i="88"/>
  <c r="Y65" i="88"/>
  <c r="Y66" i="88"/>
  <c r="Y64" i="88"/>
  <c r="Y82" i="88" a="1"/>
  <c r="Y82" i="88" s="1"/>
  <c r="O66" i="88"/>
  <c r="O65" i="88"/>
  <c r="O64" i="88"/>
  <c r="O82" i="88" a="1"/>
  <c r="O82" i="88" s="1"/>
  <c r="P62" i="74"/>
  <c r="P60" i="74"/>
  <c r="P67" i="74"/>
  <c r="P78" i="74" a="1"/>
  <c r="P78" i="74" s="1"/>
  <c r="P61" i="74"/>
  <c r="N61" i="74"/>
  <c r="N78" i="74" a="1"/>
  <c r="N78" i="74" s="1"/>
  <c r="N62" i="74"/>
  <c r="N60" i="74"/>
  <c r="N67" i="74"/>
  <c r="M62" i="74"/>
  <c r="M61" i="74"/>
  <c r="M60" i="74"/>
  <c r="M78" i="74" a="1"/>
  <c r="M78" i="74" s="1"/>
  <c r="AG62" i="84"/>
  <c r="AG67" i="84"/>
  <c r="AG61" i="84"/>
  <c r="AG78" i="84" a="1"/>
  <c r="AG78" i="84" s="1"/>
  <c r="AG60" i="84"/>
  <c r="P61" i="84"/>
  <c r="P67" i="84"/>
  <c r="P78" i="84" a="1"/>
  <c r="P78" i="84" s="1"/>
  <c r="P60" i="84"/>
  <c r="P62" i="84"/>
  <c r="Z78" i="84" a="1"/>
  <c r="Z78" i="84" s="1"/>
  <c r="Z62" i="84"/>
  <c r="Z60" i="84"/>
  <c r="Z61" i="84"/>
  <c r="Z67" i="84"/>
  <c r="AH90" i="88" a="1"/>
  <c r="AH90" i="88" s="1"/>
  <c r="AH73" i="88"/>
  <c r="AH72" i="88"/>
  <c r="AH74" i="88"/>
  <c r="AH140" i="88"/>
  <c r="Y90" i="88" a="1"/>
  <c r="Y90" i="88" s="1"/>
  <c r="Y73" i="88"/>
  <c r="Y74" i="88"/>
  <c r="Y72" i="88"/>
  <c r="Y140" i="88"/>
  <c r="AG72" i="88"/>
  <c r="AG73" i="88"/>
  <c r="AG74" i="88"/>
  <c r="AG90" i="88" a="1"/>
  <c r="AG90" i="88" s="1"/>
  <c r="AG140" i="88"/>
  <c r="V72" i="88"/>
  <c r="V90" i="88" a="1"/>
  <c r="V90" i="88" s="1"/>
  <c r="V74" i="88"/>
  <c r="V73" i="88"/>
  <c r="V140" i="88"/>
  <c r="AC60" i="85"/>
  <c r="AC78" i="85" a="1"/>
  <c r="AC78" i="85" s="1"/>
  <c r="AC61" i="85"/>
  <c r="AC62" i="85"/>
  <c r="AC67" i="85"/>
  <c r="Q61" i="85"/>
  <c r="Q62" i="85"/>
  <c r="Q78" i="85" a="1"/>
  <c r="Q78" i="85" s="1"/>
  <c r="Q67" i="85"/>
  <c r="Q60" i="85"/>
  <c r="O62" i="85"/>
  <c r="O78" i="85" a="1"/>
  <c r="O78" i="85" s="1"/>
  <c r="O67" i="85"/>
  <c r="O60" i="85"/>
  <c r="O61" i="85"/>
  <c r="AD82" i="75" a="1"/>
  <c r="AD82" i="75" s="1"/>
  <c r="AD64" i="75"/>
  <c r="AD65" i="75"/>
  <c r="AD66" i="75"/>
  <c r="K67" i="75"/>
  <c r="K66" i="75"/>
  <c r="K82" i="75" a="1"/>
  <c r="K82" i="75" s="1"/>
  <c r="K65" i="75"/>
  <c r="K64" i="75"/>
  <c r="O82" i="75" a="1"/>
  <c r="O82" i="75" s="1"/>
  <c r="O66" i="75"/>
  <c r="O64" i="75"/>
  <c r="O65" i="75"/>
  <c r="AB78" i="76" a="1"/>
  <c r="AB78" i="76" s="1"/>
  <c r="AB60" i="76"/>
  <c r="AB62" i="76"/>
  <c r="AB61" i="76"/>
  <c r="AB67" i="76"/>
  <c r="AC61" i="76"/>
  <c r="AC78" i="76" a="1"/>
  <c r="AC78" i="76" s="1"/>
  <c r="AC60" i="76"/>
  <c r="AC62" i="76"/>
  <c r="AC67" i="76"/>
  <c r="AE78" i="76" a="1"/>
  <c r="AE78" i="76" s="1"/>
  <c r="AE62" i="76"/>
  <c r="AE67" i="76"/>
  <c r="AE61" i="76"/>
  <c r="AE60" i="76"/>
  <c r="T90" i="70" a="1"/>
  <c r="T90" i="70" s="1"/>
  <c r="T74" i="70"/>
  <c r="T72" i="70"/>
  <c r="T140" i="70"/>
  <c r="T73" i="70"/>
  <c r="AF74" i="70"/>
  <c r="AF72" i="70"/>
  <c r="AF90" i="70" a="1"/>
  <c r="AF90" i="70" s="1"/>
  <c r="AF73" i="70"/>
  <c r="AF140" i="70"/>
  <c r="O74" i="70"/>
  <c r="O73" i="70"/>
  <c r="O72" i="70"/>
  <c r="O90" i="70" a="1"/>
  <c r="O90" i="70" s="1"/>
  <c r="O140" i="70"/>
  <c r="Z140" i="74"/>
  <c r="Z90" i="74" a="1"/>
  <c r="Z90" i="74" s="1"/>
  <c r="Z73" i="74"/>
  <c r="Z74" i="74"/>
  <c r="Z72" i="74"/>
  <c r="R72" i="74"/>
  <c r="R73" i="74"/>
  <c r="R90" i="74" a="1"/>
  <c r="R90" i="74" s="1"/>
  <c r="R74" i="74"/>
  <c r="R140" i="74"/>
  <c r="AJ72" i="74"/>
  <c r="AJ74" i="74"/>
  <c r="AJ73" i="74"/>
  <c r="AJ90" i="74" a="1"/>
  <c r="AJ90" i="74" s="1"/>
  <c r="AJ140" i="74"/>
  <c r="L90" i="80" a="1"/>
  <c r="L90" i="80" s="1"/>
  <c r="L73" i="80"/>
  <c r="L74" i="80"/>
  <c r="L140" i="80"/>
  <c r="L72" i="80"/>
  <c r="N72" i="80"/>
  <c r="N90" i="80" a="1"/>
  <c r="N90" i="80" s="1"/>
  <c r="N140" i="80"/>
  <c r="N74" i="80"/>
  <c r="N73" i="80"/>
  <c r="T90" i="80" a="1"/>
  <c r="T90" i="80" s="1"/>
  <c r="T73" i="80"/>
  <c r="T72" i="80"/>
  <c r="T74" i="80"/>
  <c r="T140" i="80"/>
  <c r="V74" i="84"/>
  <c r="V140" i="84"/>
  <c r="V73" i="84"/>
  <c r="V90" i="84" a="1"/>
  <c r="V90" i="84" s="1"/>
  <c r="V72" i="84"/>
  <c r="AH90" i="84" a="1"/>
  <c r="AH90" i="84" s="1"/>
  <c r="AH73" i="84"/>
  <c r="AH74" i="84"/>
  <c r="AH72" i="84"/>
  <c r="AH140" i="84"/>
  <c r="U90" i="84" a="1"/>
  <c r="U90" i="84" s="1"/>
  <c r="U73" i="84"/>
  <c r="U74" i="84"/>
  <c r="U72" i="84"/>
  <c r="U140" i="84"/>
  <c r="X90" i="84" a="1"/>
  <c r="X90" i="84" s="1"/>
  <c r="X72" i="84"/>
  <c r="X73" i="84"/>
  <c r="X74" i="84"/>
  <c r="X140" i="84"/>
  <c r="U78" i="75" a="1"/>
  <c r="U78" i="75" s="1"/>
  <c r="U67" i="75"/>
  <c r="U62" i="75"/>
  <c r="U61" i="75"/>
  <c r="U60" i="75"/>
  <c r="AC60" i="75"/>
  <c r="AC62" i="75"/>
  <c r="AC78" i="75" a="1"/>
  <c r="AC78" i="75" s="1"/>
  <c r="AC67" i="75"/>
  <c r="AC61" i="75"/>
  <c r="M62" i="75"/>
  <c r="M60" i="75"/>
  <c r="M78" i="75" a="1"/>
  <c r="M78" i="75" s="1"/>
  <c r="M61" i="75"/>
  <c r="M67" i="75"/>
  <c r="AC90" i="71" a="1"/>
  <c r="AC90" i="71" s="1"/>
  <c r="AC140" i="71"/>
  <c r="AC74" i="71"/>
  <c r="AC72" i="71"/>
  <c r="AC73" i="71"/>
  <c r="AE90" i="71" a="1"/>
  <c r="AE90" i="71" s="1"/>
  <c r="AE73" i="71"/>
  <c r="AE74" i="71"/>
  <c r="AE72" i="71"/>
  <c r="AE140" i="71"/>
  <c r="AG74" i="71"/>
  <c r="AG73" i="71"/>
  <c r="AG72" i="71"/>
  <c r="AG90" i="71" a="1"/>
  <c r="AG90" i="71" s="1"/>
  <c r="AG140" i="71"/>
  <c r="AF90" i="75" a="1"/>
  <c r="AF90" i="75" s="1"/>
  <c r="AF74" i="75"/>
  <c r="AF140" i="75"/>
  <c r="AF73" i="75"/>
  <c r="AF72" i="75"/>
  <c r="AI73" i="75"/>
  <c r="AI74" i="75"/>
  <c r="AI72" i="75"/>
  <c r="AI90" i="75" a="1"/>
  <c r="AI90" i="75" s="1"/>
  <c r="AI140" i="75"/>
  <c r="V90" i="75" a="1"/>
  <c r="V90" i="75" s="1"/>
  <c r="V72" i="75"/>
  <c r="V74" i="75"/>
  <c r="V73" i="75"/>
  <c r="V140" i="75"/>
  <c r="AE90" i="81" a="1"/>
  <c r="AE90" i="81" s="1"/>
  <c r="AE74" i="81"/>
  <c r="AE72" i="81"/>
  <c r="AE73" i="81"/>
  <c r="AE140" i="81"/>
  <c r="AI74" i="81"/>
  <c r="AI72" i="81"/>
  <c r="AI73" i="81"/>
  <c r="AI90" i="81" a="1"/>
  <c r="AI90" i="81" s="1"/>
  <c r="AI140" i="81"/>
  <c r="AD90" i="81" a="1"/>
  <c r="AD90" i="81" s="1"/>
  <c r="AD140" i="81"/>
  <c r="AD73" i="81"/>
  <c r="AD72" i="81"/>
  <c r="AD74" i="81"/>
  <c r="AG90" i="85" a="1"/>
  <c r="AG90" i="85" s="1"/>
  <c r="AG74" i="85"/>
  <c r="AG72" i="85"/>
  <c r="AG73" i="85"/>
  <c r="AG140" i="85"/>
  <c r="S90" i="85" a="1"/>
  <c r="S90" i="85" s="1"/>
  <c r="S73" i="85"/>
  <c r="S72" i="85"/>
  <c r="S74" i="85"/>
  <c r="S140" i="85"/>
  <c r="K72" i="85"/>
  <c r="K73" i="85"/>
  <c r="K74" i="85"/>
  <c r="K90" i="85" a="1"/>
  <c r="K90" i="85" s="1"/>
  <c r="K140" i="85"/>
  <c r="L73" i="85"/>
  <c r="L72" i="85"/>
  <c r="L90" i="85" a="1"/>
  <c r="L90" i="85" s="1"/>
  <c r="L74" i="85"/>
  <c r="L140" i="85"/>
  <c r="O78" i="67" a="1"/>
  <c r="O78" i="67" s="1"/>
  <c r="O60" i="67"/>
  <c r="Q78" i="67" a="1"/>
  <c r="Q78" i="67" s="1"/>
  <c r="Q60" i="67"/>
  <c r="L60" i="67"/>
  <c r="L78" i="67" a="1"/>
  <c r="L78" i="67" s="1"/>
  <c r="AC78" i="77" a="1"/>
  <c r="AC78" i="77" s="1"/>
  <c r="AC67" i="77"/>
  <c r="AC62" i="77"/>
  <c r="AC60" i="77"/>
  <c r="AC61" i="77"/>
  <c r="W78" i="77" a="1"/>
  <c r="W78" i="77" s="1"/>
  <c r="W61" i="77"/>
  <c r="W60" i="77"/>
  <c r="W62" i="77"/>
  <c r="W67" i="77"/>
  <c r="AB78" i="77" a="1"/>
  <c r="AB78" i="77" s="1"/>
  <c r="AB61" i="77"/>
  <c r="AB67" i="77"/>
  <c r="AB60" i="77"/>
  <c r="AB62" i="77"/>
  <c r="V78" i="87" a="1"/>
  <c r="V78" i="87" s="1"/>
  <c r="V61" i="87"/>
  <c r="V62" i="87"/>
  <c r="V67" i="87"/>
  <c r="V60" i="87"/>
  <c r="AG78" i="87" a="1"/>
  <c r="AG78" i="87" s="1"/>
  <c r="AG61" i="87"/>
  <c r="AG67" i="87"/>
  <c r="AG60" i="87"/>
  <c r="AG62" i="87"/>
  <c r="R62" i="87"/>
  <c r="R61" i="87"/>
  <c r="R60" i="87"/>
  <c r="R67" i="87"/>
  <c r="R78" i="87" a="1"/>
  <c r="R78" i="87" s="1"/>
  <c r="X61" i="83"/>
  <c r="X60" i="83"/>
  <c r="X78" i="83" a="1"/>
  <c r="X78" i="83" s="1"/>
  <c r="X67" i="83"/>
  <c r="X62" i="83"/>
  <c r="R60" i="83"/>
  <c r="R61" i="83"/>
  <c r="R78" i="83" a="1"/>
  <c r="R78" i="83" s="1"/>
  <c r="R62" i="83"/>
  <c r="R67" i="83"/>
  <c r="AD78" i="83" a="1"/>
  <c r="AD78" i="83" s="1"/>
  <c r="AD61" i="83"/>
  <c r="AD62" i="83"/>
  <c r="AD60" i="83"/>
  <c r="AD67" i="83"/>
  <c r="AI60" i="83"/>
  <c r="AI61" i="83"/>
  <c r="AI62" i="83"/>
  <c r="AI67" i="83"/>
  <c r="AI78" i="83" a="1"/>
  <c r="AI78" i="83" s="1"/>
  <c r="AB78" i="86" a="1"/>
  <c r="AB78" i="86" s="1"/>
  <c r="AB60" i="86"/>
  <c r="AB62" i="86"/>
  <c r="AB61" i="86"/>
  <c r="AB67" i="86"/>
  <c r="W78" i="86" a="1"/>
  <c r="W78" i="86" s="1"/>
  <c r="W62" i="86"/>
  <c r="W60" i="86"/>
  <c r="W61" i="86"/>
  <c r="W67" i="86"/>
  <c r="T60" i="86"/>
  <c r="T78" i="86" a="1"/>
  <c r="T78" i="86" s="1"/>
  <c r="T62" i="86"/>
  <c r="T61" i="86"/>
  <c r="T67" i="86"/>
  <c r="AG64" i="72"/>
  <c r="AG65" i="72"/>
  <c r="AG82" i="72" a="1"/>
  <c r="AG82" i="72" s="1"/>
  <c r="AG66" i="72"/>
  <c r="O66" i="72"/>
  <c r="O65" i="72"/>
  <c r="O64" i="72"/>
  <c r="O82" i="72" a="1"/>
  <c r="O82" i="72" s="1"/>
  <c r="AC64" i="72"/>
  <c r="AC66" i="72"/>
  <c r="AC82" i="72" a="1"/>
  <c r="AC82" i="72" s="1"/>
  <c r="AC65" i="72"/>
  <c r="V82" i="72" a="1"/>
  <c r="V82" i="72" s="1"/>
  <c r="V65" i="72"/>
  <c r="V66" i="72"/>
  <c r="V64" i="72"/>
  <c r="AE82" i="76" a="1"/>
  <c r="AE82" i="76" s="1"/>
  <c r="AE64" i="76"/>
  <c r="AE66" i="76"/>
  <c r="AE65" i="76"/>
  <c r="X82" i="76" a="1"/>
  <c r="X82" i="76" s="1"/>
  <c r="X66" i="76"/>
  <c r="X64" i="76"/>
  <c r="X65" i="76"/>
  <c r="AA66" i="76"/>
  <c r="AA65" i="76"/>
  <c r="AA82" i="76" a="1"/>
  <c r="AA82" i="76" s="1"/>
  <c r="AA64" i="76"/>
  <c r="T82" i="82" a="1"/>
  <c r="T82" i="82" s="1"/>
  <c r="T64" i="82"/>
  <c r="T66" i="82"/>
  <c r="T65" i="82"/>
  <c r="M82" i="82" a="1"/>
  <c r="M82" i="82" s="1"/>
  <c r="M65" i="82"/>
  <c r="M66" i="82"/>
  <c r="M64" i="82"/>
  <c r="AB66" i="82"/>
  <c r="AB64" i="82"/>
  <c r="AB65" i="82"/>
  <c r="AB82" i="82" a="1"/>
  <c r="AB82" i="82" s="1"/>
  <c r="AA82" i="86" a="1"/>
  <c r="AA82" i="86" s="1"/>
  <c r="AA65" i="86"/>
  <c r="AA64" i="86"/>
  <c r="AA66" i="86"/>
  <c r="Y67" i="86"/>
  <c r="Y82" i="86" a="1"/>
  <c r="Y82" i="86" s="1"/>
  <c r="Y66" i="86"/>
  <c r="Y65" i="86"/>
  <c r="Y64" i="86"/>
  <c r="M65" i="86"/>
  <c r="M66" i="86"/>
  <c r="M64" i="86"/>
  <c r="M82" i="86" a="1"/>
  <c r="M82" i="86" s="1"/>
  <c r="L62" i="70"/>
  <c r="L67" i="70"/>
  <c r="L61" i="70"/>
  <c r="L60" i="70"/>
  <c r="L78" i="70" a="1"/>
  <c r="L78" i="70" s="1"/>
  <c r="AI78" i="70" a="1"/>
  <c r="AI78" i="70" s="1"/>
  <c r="AI60" i="70"/>
  <c r="AI67" i="70"/>
  <c r="AI62" i="70"/>
  <c r="AI61" i="70"/>
  <c r="AF78" i="70" a="1"/>
  <c r="AF78" i="70" s="1"/>
  <c r="AF61" i="70"/>
  <c r="AF60" i="70"/>
  <c r="AF62" i="70"/>
  <c r="AD62" i="70"/>
  <c r="AD60" i="70"/>
  <c r="AD61" i="70"/>
  <c r="AD78" i="70" a="1"/>
  <c r="AD78" i="70" s="1"/>
  <c r="AD67" i="70"/>
  <c r="AE78" i="80" a="1"/>
  <c r="AE78" i="80" s="1"/>
  <c r="AE62" i="80"/>
  <c r="AE67" i="80"/>
  <c r="AE60" i="80"/>
  <c r="AE61" i="80"/>
  <c r="S60" i="80"/>
  <c r="S62" i="80"/>
  <c r="S61" i="80"/>
  <c r="S67" i="80"/>
  <c r="S78" i="80" a="1"/>
  <c r="S78" i="80" s="1"/>
  <c r="Y62" i="80"/>
  <c r="Y61" i="80"/>
  <c r="Y60" i="80"/>
  <c r="Y78" i="80" a="1"/>
  <c r="Y78" i="80" s="1"/>
  <c r="Y67" i="80"/>
  <c r="L78" i="88" a="1"/>
  <c r="L78" i="88" s="1"/>
  <c r="L60" i="88"/>
  <c r="L67" i="88"/>
  <c r="L62" i="88"/>
  <c r="L61" i="88"/>
  <c r="AH60" i="88"/>
  <c r="AH67" i="88"/>
  <c r="AH62" i="88"/>
  <c r="AH61" i="88"/>
  <c r="AH78" i="88" a="1"/>
  <c r="AH78" i="88" s="1"/>
  <c r="W78" i="88" a="1"/>
  <c r="W78" i="88" s="1"/>
  <c r="W60" i="88"/>
  <c r="W67" i="88"/>
  <c r="W61" i="88"/>
  <c r="W62" i="88"/>
  <c r="L90" i="86" a="1"/>
  <c r="L90" i="86" s="1"/>
  <c r="L72" i="86"/>
  <c r="L73" i="86"/>
  <c r="L74" i="86"/>
  <c r="L140" i="86"/>
  <c r="W74" i="86"/>
  <c r="W72" i="86"/>
  <c r="W73" i="86"/>
  <c r="W90" i="86" a="1"/>
  <c r="W90" i="86" s="1"/>
  <c r="W140" i="86"/>
  <c r="AD72" i="86"/>
  <c r="AD74" i="86"/>
  <c r="AD90" i="86" a="1"/>
  <c r="AD90" i="86" s="1"/>
  <c r="AD73" i="86"/>
  <c r="AD140" i="86"/>
  <c r="S78" i="71" a="1"/>
  <c r="S78" i="71" s="1"/>
  <c r="S60" i="71"/>
  <c r="S67" i="71"/>
  <c r="S61" i="71"/>
  <c r="S62" i="71"/>
  <c r="AH78" i="71" a="1"/>
  <c r="AH78" i="71" s="1"/>
  <c r="AH61" i="71"/>
  <c r="AH60" i="71"/>
  <c r="AH67" i="71"/>
  <c r="AH62" i="71"/>
  <c r="M61" i="71"/>
  <c r="M67" i="71"/>
  <c r="M62" i="71"/>
  <c r="M60" i="71"/>
  <c r="M78" i="71" a="1"/>
  <c r="M78" i="71" s="1"/>
  <c r="U60" i="71"/>
  <c r="U62" i="71"/>
  <c r="U61" i="71"/>
  <c r="U78" i="71" a="1"/>
  <c r="U78" i="71" s="1"/>
  <c r="U67" i="71"/>
  <c r="V82" i="73" a="1"/>
  <c r="V82" i="73" s="1"/>
  <c r="V64" i="73"/>
  <c r="V65" i="73"/>
  <c r="V66" i="73"/>
  <c r="R65" i="73"/>
  <c r="R82" i="73" a="1"/>
  <c r="R82" i="73" s="1"/>
  <c r="R64" i="73"/>
  <c r="R66" i="73"/>
  <c r="S64" i="73"/>
  <c r="S66" i="73"/>
  <c r="S82" i="73" a="1"/>
  <c r="S82" i="73" s="1"/>
  <c r="S65" i="73"/>
  <c r="K73" i="73"/>
  <c r="K72" i="73"/>
  <c r="K90" i="73" a="1"/>
  <c r="K90" i="73" s="1"/>
  <c r="K74" i="73"/>
  <c r="K140" i="73"/>
  <c r="N72" i="73"/>
  <c r="N73" i="73"/>
  <c r="N74" i="73"/>
  <c r="N90" i="73" a="1"/>
  <c r="N90" i="73" s="1"/>
  <c r="N140" i="73"/>
  <c r="V90" i="73" a="1"/>
  <c r="V90" i="73" s="1"/>
  <c r="V72" i="73"/>
  <c r="V74" i="73"/>
  <c r="V73" i="73"/>
  <c r="V140" i="73"/>
  <c r="AA78" i="73" a="1"/>
  <c r="AA78" i="73" s="1"/>
  <c r="AA61" i="73"/>
  <c r="AA60" i="73"/>
  <c r="AA62" i="73"/>
  <c r="AA67" i="73"/>
  <c r="P60" i="73"/>
  <c r="P67" i="73"/>
  <c r="P62" i="73"/>
  <c r="P61" i="73"/>
  <c r="P78" i="73" a="1"/>
  <c r="P78" i="73" s="1"/>
  <c r="AG60" i="73"/>
  <c r="AG62" i="73"/>
  <c r="AG61" i="73"/>
  <c r="AG78" i="73" a="1"/>
  <c r="AG78" i="73" s="1"/>
  <c r="AG67" i="73"/>
  <c r="Z82" i="81" a="1"/>
  <c r="Z82" i="81" s="1"/>
  <c r="Z65" i="81"/>
  <c r="Z66" i="81"/>
  <c r="Z64" i="81"/>
  <c r="O65" i="81"/>
  <c r="O82" i="81" a="1"/>
  <c r="O82" i="81" s="1"/>
  <c r="O66" i="81"/>
  <c r="O64" i="81"/>
  <c r="AC64" i="81"/>
  <c r="AC82" i="81" a="1"/>
  <c r="AC82" i="81" s="1"/>
  <c r="AC65" i="81"/>
  <c r="AC66" i="81"/>
  <c r="AG66" i="81"/>
  <c r="AG65" i="81"/>
  <c r="AG82" i="81" a="1"/>
  <c r="AG82" i="81" s="1"/>
  <c r="AG64" i="81"/>
  <c r="AH74" i="72"/>
  <c r="AH140" i="72"/>
  <c r="AH73" i="72"/>
  <c r="AH72" i="72"/>
  <c r="AH90" i="72" a="1"/>
  <c r="AH90" i="72" s="1"/>
  <c r="AI90" i="72" a="1"/>
  <c r="AI90" i="72" s="1"/>
  <c r="AI140" i="72"/>
  <c r="AI72" i="72"/>
  <c r="AI73" i="72"/>
  <c r="AI74" i="72"/>
  <c r="T90" i="72" a="1"/>
  <c r="T90" i="72" s="1"/>
  <c r="T140" i="72"/>
  <c r="T74" i="72"/>
  <c r="T73" i="72"/>
  <c r="T72" i="72"/>
  <c r="AE90" i="76" a="1"/>
  <c r="AE90" i="76" s="1"/>
  <c r="AE72" i="76"/>
  <c r="AE73" i="76"/>
  <c r="AE74" i="76"/>
  <c r="AE140" i="76"/>
  <c r="U72" i="76"/>
  <c r="U74" i="76"/>
  <c r="U73" i="76"/>
  <c r="U90" i="76" a="1"/>
  <c r="U90" i="76" s="1"/>
  <c r="U140" i="76"/>
  <c r="AI90" i="76" a="1"/>
  <c r="AI90" i="76" s="1"/>
  <c r="AI72" i="76"/>
  <c r="AI73" i="76"/>
  <c r="AI74" i="76"/>
  <c r="AI140" i="76"/>
  <c r="AG90" i="82" a="1"/>
  <c r="AG90" i="82" s="1"/>
  <c r="AG140" i="82"/>
  <c r="AG73" i="82"/>
  <c r="AG72" i="82"/>
  <c r="AG74" i="82"/>
  <c r="P90" i="82" a="1"/>
  <c r="P90" i="82" s="1"/>
  <c r="P73" i="82"/>
  <c r="P74" i="82"/>
  <c r="P72" i="82"/>
  <c r="P140" i="82"/>
  <c r="R73" i="82"/>
  <c r="R72" i="82"/>
  <c r="R90" i="82" a="1"/>
  <c r="R90" i="82" s="1"/>
  <c r="R74" i="82"/>
  <c r="R140" i="82"/>
  <c r="K72" i="82"/>
  <c r="K90" i="82" a="1"/>
  <c r="K90" i="82" s="1"/>
  <c r="K74" i="82"/>
  <c r="K73" i="82"/>
  <c r="K140" i="82"/>
  <c r="L60" i="81"/>
  <c r="L78" i="81" a="1"/>
  <c r="L78" i="81" s="1"/>
  <c r="L62" i="81"/>
  <c r="L61" i="81"/>
  <c r="AH78" i="81" a="1"/>
  <c r="AH78" i="81" s="1"/>
  <c r="AH61" i="81"/>
  <c r="AH67" i="81"/>
  <c r="AH62" i="81"/>
  <c r="AH60" i="81"/>
  <c r="P78" i="81" a="1"/>
  <c r="P78" i="81" s="1"/>
  <c r="P61" i="81"/>
  <c r="P60" i="81"/>
  <c r="P62" i="81"/>
  <c r="P67" i="81"/>
  <c r="N82" i="83" a="1"/>
  <c r="N82" i="83" s="1"/>
  <c r="N64" i="83"/>
  <c r="N66" i="83"/>
  <c r="N65" i="83"/>
  <c r="Y65" i="83"/>
  <c r="Y64" i="83"/>
  <c r="Y66" i="83"/>
  <c r="Y82" i="83" a="1"/>
  <c r="Y82" i="83" s="1"/>
  <c r="AH66" i="83"/>
  <c r="AH65" i="83"/>
  <c r="AH64" i="83"/>
  <c r="AH82" i="83" a="1"/>
  <c r="AH82" i="83" s="1"/>
  <c r="AA82" i="87" a="1"/>
  <c r="AA82" i="87" s="1"/>
  <c r="AA64" i="87"/>
  <c r="AA66" i="87"/>
  <c r="AA65" i="87"/>
  <c r="AC82" i="87" a="1"/>
  <c r="AC82" i="87" s="1"/>
  <c r="AC64" i="87"/>
  <c r="AC65" i="87"/>
  <c r="AC66" i="87"/>
  <c r="Q64" i="87"/>
  <c r="Q65" i="87"/>
  <c r="Q82" i="87" a="1"/>
  <c r="Q82" i="87" s="1"/>
  <c r="Q66" i="87"/>
  <c r="AD78" i="82" a="1"/>
  <c r="AD78" i="82" s="1"/>
  <c r="AD67" i="82"/>
  <c r="AD60" i="82"/>
  <c r="AD61" i="82"/>
  <c r="AD62" i="82"/>
  <c r="L78" i="82" a="1"/>
  <c r="L78" i="82" s="1"/>
  <c r="L62" i="82"/>
  <c r="L60" i="82"/>
  <c r="L67" i="82"/>
  <c r="L61" i="82"/>
  <c r="P60" i="82"/>
  <c r="P61" i="82"/>
  <c r="P62" i="82"/>
  <c r="P67" i="82"/>
  <c r="P78" i="82" a="1"/>
  <c r="P78" i="82" s="1"/>
  <c r="V62" i="82"/>
  <c r="V61" i="82"/>
  <c r="V60" i="82"/>
  <c r="V68" i="82" s="1"/>
  <c r="V67" i="82"/>
  <c r="V78" i="82" a="1"/>
  <c r="V78" i="82" s="1"/>
  <c r="T90" i="77" a="1"/>
  <c r="T90" i="77" s="1"/>
  <c r="T73" i="77"/>
  <c r="T72" i="77"/>
  <c r="T74" i="77"/>
  <c r="T140" i="77"/>
  <c r="R140" i="77"/>
  <c r="R72" i="77"/>
  <c r="R74" i="77"/>
  <c r="R73" i="77"/>
  <c r="R90" i="77" a="1"/>
  <c r="R90" i="77" s="1"/>
  <c r="AB90" i="77" a="1"/>
  <c r="AB90" i="77" s="1"/>
  <c r="AB140" i="77"/>
  <c r="AB73" i="77"/>
  <c r="AB72" i="77"/>
  <c r="AB74" i="77"/>
  <c r="O66" i="71"/>
  <c r="O82" i="71" a="1"/>
  <c r="O82" i="71" s="1"/>
  <c r="O64" i="71"/>
  <c r="O65" i="71"/>
  <c r="X82" i="71" a="1"/>
  <c r="X82" i="71" s="1"/>
  <c r="X66" i="71"/>
  <c r="X65" i="71"/>
  <c r="X64" i="71"/>
  <c r="S66" i="71"/>
  <c r="S65" i="71"/>
  <c r="S64" i="71"/>
  <c r="S82" i="71" a="1"/>
  <c r="S82" i="71" s="1"/>
  <c r="AF66" i="85"/>
  <c r="AF64" i="85"/>
  <c r="AF65" i="85"/>
  <c r="AF82" i="85" a="1"/>
  <c r="AF82" i="85" s="1"/>
  <c r="AH82" i="85" a="1"/>
  <c r="AH82" i="85" s="1"/>
  <c r="AH66" i="85"/>
  <c r="AH64" i="85"/>
  <c r="AH65" i="85"/>
  <c r="O65" i="85"/>
  <c r="O66" i="85"/>
  <c r="O82" i="85" a="1"/>
  <c r="O82" i="85" s="1"/>
  <c r="O64" i="85"/>
  <c r="Y82" i="77" a="1"/>
  <c r="Y82" i="77" s="1"/>
  <c r="Y64" i="77"/>
  <c r="Y66" i="77"/>
  <c r="Y65" i="77"/>
  <c r="Q65" i="77"/>
  <c r="Q64" i="77"/>
  <c r="Q82" i="77" a="1"/>
  <c r="Q82" i="77" s="1"/>
  <c r="Q66" i="77"/>
  <c r="M82" i="77" a="1"/>
  <c r="M82" i="77" s="1"/>
  <c r="M65" i="77"/>
  <c r="M64" i="77"/>
  <c r="M66" i="77"/>
  <c r="U62" i="72"/>
  <c r="U60" i="72"/>
  <c r="U61" i="72"/>
  <c r="U78" i="72" a="1"/>
  <c r="U78" i="72" s="1"/>
  <c r="K78" i="72" a="1"/>
  <c r="K78" i="72" s="1"/>
  <c r="K67" i="72"/>
  <c r="K60" i="72"/>
  <c r="K61" i="72"/>
  <c r="K62" i="72"/>
  <c r="AE78" i="72" a="1"/>
  <c r="AE78" i="72" s="1"/>
  <c r="AE60" i="72"/>
  <c r="AE61" i="72"/>
  <c r="AE67" i="72"/>
  <c r="AE62" i="72"/>
  <c r="T90" i="83" a="1"/>
  <c r="T90" i="83" s="1"/>
  <c r="T74" i="83"/>
  <c r="T73" i="83"/>
  <c r="T72" i="83"/>
  <c r="T140" i="83"/>
  <c r="Z72" i="83"/>
  <c r="Z73" i="83"/>
  <c r="Z140" i="83"/>
  <c r="Z74" i="83"/>
  <c r="Z90" i="83" a="1"/>
  <c r="Z90" i="83" s="1"/>
  <c r="AI74" i="83"/>
  <c r="AI73" i="83"/>
  <c r="AI90" i="83" a="1"/>
  <c r="AI90" i="83" s="1"/>
  <c r="AI72" i="83"/>
  <c r="AI140" i="83"/>
  <c r="M73" i="83"/>
  <c r="M72" i="83"/>
  <c r="M74" i="83"/>
  <c r="M90" i="83" a="1"/>
  <c r="M90" i="83" s="1"/>
  <c r="M140" i="83"/>
  <c r="V90" i="87" a="1"/>
  <c r="V90" i="87" s="1"/>
  <c r="V72" i="87"/>
  <c r="V73" i="87"/>
  <c r="V74" i="87"/>
  <c r="V140" i="87"/>
  <c r="AE90" i="87" a="1"/>
  <c r="AE90" i="87" s="1"/>
  <c r="AE74" i="87"/>
  <c r="AE72" i="87"/>
  <c r="AE73" i="87"/>
  <c r="AE140" i="87"/>
  <c r="O74" i="87"/>
  <c r="O73" i="87"/>
  <c r="O72" i="87"/>
  <c r="O90" i="87" a="1"/>
  <c r="O90" i="87" s="1"/>
  <c r="O140" i="87"/>
  <c r="L82" i="70" a="1"/>
  <c r="L82" i="70" s="1"/>
  <c r="L64" i="70"/>
  <c r="L65" i="70"/>
  <c r="L66" i="70"/>
  <c r="AH82" i="80" a="1"/>
  <c r="AH82" i="80" s="1"/>
  <c r="AH65" i="80"/>
  <c r="AH66" i="80"/>
  <c r="AH64" i="80"/>
  <c r="W82" i="84" a="1"/>
  <c r="W82" i="84" s="1"/>
  <c r="W65" i="84"/>
  <c r="W64" i="84"/>
  <c r="W66" i="84"/>
  <c r="R78" i="84" a="1"/>
  <c r="R78" i="84" s="1"/>
  <c r="R67" i="84"/>
  <c r="R61" i="84"/>
  <c r="R60" i="84"/>
  <c r="R62" i="84"/>
  <c r="Y78" i="85" a="1"/>
  <c r="Y78" i="85" s="1"/>
  <c r="Y62" i="85"/>
  <c r="Y67" i="85"/>
  <c r="Y61" i="85"/>
  <c r="Y60" i="85"/>
  <c r="AA72" i="74"/>
  <c r="AA73" i="74"/>
  <c r="AA140" i="74"/>
  <c r="AA90" i="74" a="1"/>
  <c r="AA90" i="74" s="1"/>
  <c r="AA74" i="74"/>
  <c r="Q90" i="84" a="1"/>
  <c r="Q90" i="84" s="1"/>
  <c r="Q73" i="84"/>
  <c r="Q74" i="84"/>
  <c r="Q72" i="84"/>
  <c r="Q140" i="84"/>
  <c r="R78" i="75" a="1"/>
  <c r="R78" i="75" s="1"/>
  <c r="R60" i="75"/>
  <c r="R67" i="75"/>
  <c r="R62" i="75"/>
  <c r="R61" i="75"/>
  <c r="W90" i="71" a="1"/>
  <c r="W90" i="71" s="1"/>
  <c r="W72" i="71"/>
  <c r="W73" i="71"/>
  <c r="W74" i="71"/>
  <c r="W140" i="71"/>
  <c r="P90" i="75" a="1"/>
  <c r="P90" i="75" s="1"/>
  <c r="P74" i="75"/>
  <c r="P140" i="75"/>
  <c r="P73" i="75"/>
  <c r="P72" i="75"/>
  <c r="Z90" i="85" a="1"/>
  <c r="Z90" i="85" s="1"/>
  <c r="Z73" i="85"/>
  <c r="Z74" i="85"/>
  <c r="Z72" i="85"/>
  <c r="Z140" i="85"/>
  <c r="AE78" i="67" a="1"/>
  <c r="AE78" i="67" s="1"/>
  <c r="AE60" i="67"/>
  <c r="AF78" i="87" a="1"/>
  <c r="AF78" i="87" s="1"/>
  <c r="AF67" i="87"/>
  <c r="AF62" i="87"/>
  <c r="AF60" i="87"/>
  <c r="AF61" i="87"/>
  <c r="AH78" i="86" a="1"/>
  <c r="AH78" i="86" s="1"/>
  <c r="AH61" i="86"/>
  <c r="AH67" i="86"/>
  <c r="AH62" i="86"/>
  <c r="AH60" i="86"/>
  <c r="L66" i="76"/>
  <c r="L64" i="76"/>
  <c r="L65" i="76"/>
  <c r="L82" i="76" a="1"/>
  <c r="L82" i="76" s="1"/>
  <c r="S65" i="82"/>
  <c r="S64" i="82"/>
  <c r="S82" i="82" a="1"/>
  <c r="S82" i="82" s="1"/>
  <c r="S66" i="82"/>
  <c r="N78" i="70" a="1"/>
  <c r="N78" i="70" s="1"/>
  <c r="N62" i="70"/>
  <c r="N60" i="70"/>
  <c r="N67" i="70"/>
  <c r="N61" i="70"/>
  <c r="AI78" i="88" a="1"/>
  <c r="AI78" i="88" s="1"/>
  <c r="AI60" i="88"/>
  <c r="AI62" i="88"/>
  <c r="AI61" i="88"/>
  <c r="AI67" i="88"/>
  <c r="N82" i="73" a="1"/>
  <c r="N82" i="73" s="1"/>
  <c r="N65" i="73"/>
  <c r="N64" i="73"/>
  <c r="N66" i="73"/>
  <c r="K78" i="73" a="1"/>
  <c r="K78" i="73" s="1"/>
  <c r="K60" i="73"/>
  <c r="K62" i="73"/>
  <c r="K67" i="73"/>
  <c r="K61" i="73"/>
  <c r="AI82" i="81" a="1"/>
  <c r="AI82" i="81" s="1"/>
  <c r="AI66" i="81"/>
  <c r="AI65" i="81"/>
  <c r="AI64" i="81"/>
  <c r="AA90" i="82" a="1"/>
  <c r="AA90" i="82" s="1"/>
  <c r="AA74" i="82"/>
  <c r="AA72" i="82"/>
  <c r="AA73" i="82"/>
  <c r="AA140" i="82"/>
  <c r="P82" i="87" a="1"/>
  <c r="P82" i="87" s="1"/>
  <c r="P65" i="87"/>
  <c r="P66" i="87"/>
  <c r="P64" i="87"/>
  <c r="O73" i="83"/>
  <c r="O90" i="83" a="1"/>
  <c r="O90" i="83" s="1"/>
  <c r="O74" i="83"/>
  <c r="O72" i="83"/>
  <c r="O140" i="83"/>
  <c r="Z82" i="70" a="1"/>
  <c r="Z82" i="70" s="1"/>
  <c r="Z65" i="70"/>
  <c r="Z64" i="70"/>
  <c r="Z66" i="70"/>
  <c r="Q67" i="70"/>
  <c r="Q65" i="70"/>
  <c r="Q82" i="70" a="1"/>
  <c r="Q82" i="70" s="1"/>
  <c r="Q66" i="70"/>
  <c r="Q64" i="70"/>
  <c r="P82" i="70" a="1"/>
  <c r="P82" i="70" s="1"/>
  <c r="P66" i="70"/>
  <c r="P64" i="70"/>
  <c r="P65" i="70"/>
  <c r="Z67" i="74"/>
  <c r="Z82" i="74" a="1"/>
  <c r="Z82" i="74" s="1"/>
  <c r="Z65" i="74"/>
  <c r="Z66" i="74"/>
  <c r="Z64" i="74"/>
  <c r="AB82" i="74" a="1"/>
  <c r="AB82" i="74" s="1"/>
  <c r="AB65" i="74"/>
  <c r="AB66" i="74"/>
  <c r="AB64" i="74"/>
  <c r="AC82" i="74" a="1"/>
  <c r="AC82" i="74" s="1"/>
  <c r="AC64" i="74"/>
  <c r="AC65" i="74"/>
  <c r="AC66" i="74"/>
  <c r="N66" i="80"/>
  <c r="N64" i="80"/>
  <c r="N82" i="80" a="1"/>
  <c r="N82" i="80" s="1"/>
  <c r="N65" i="80"/>
  <c r="AI82" i="80" a="1"/>
  <c r="AI82" i="80" s="1"/>
  <c r="AI65" i="80"/>
  <c r="AI66" i="80"/>
  <c r="AI64" i="80"/>
  <c r="S65" i="80"/>
  <c r="S66" i="80"/>
  <c r="S64" i="80"/>
  <c r="S82" i="80" a="1"/>
  <c r="S82" i="80" s="1"/>
  <c r="AF64" i="84"/>
  <c r="AF82" i="84" a="1"/>
  <c r="AF82" i="84" s="1"/>
  <c r="AF66" i="84"/>
  <c r="AF65" i="84"/>
  <c r="P66" i="84"/>
  <c r="P65" i="84"/>
  <c r="P82" i="84" a="1"/>
  <c r="P82" i="84" s="1"/>
  <c r="P64" i="84"/>
  <c r="R82" i="84" a="1"/>
  <c r="R82" i="84" s="1"/>
  <c r="R64" i="84"/>
  <c r="R66" i="84"/>
  <c r="R65" i="84"/>
  <c r="AB82" i="84" a="1"/>
  <c r="AB82" i="84" s="1"/>
  <c r="AB66" i="84"/>
  <c r="AB65" i="84"/>
  <c r="AB64" i="84"/>
  <c r="W82" i="88" a="1"/>
  <c r="W82" i="88" s="1"/>
  <c r="W66" i="88"/>
  <c r="W64" i="88"/>
  <c r="W65" i="88"/>
  <c r="Q82" i="88" a="1"/>
  <c r="Q82" i="88" s="1"/>
  <c r="Q64" i="88"/>
  <c r="Q66" i="88"/>
  <c r="Q65" i="88"/>
  <c r="AA64" i="88"/>
  <c r="AA65" i="88"/>
  <c r="AA82" i="88" a="1"/>
  <c r="AA82" i="88" s="1"/>
  <c r="AA66" i="88"/>
  <c r="AC60" i="74"/>
  <c r="AC62" i="74"/>
  <c r="AC67" i="74"/>
  <c r="AC61" i="74"/>
  <c r="AC78" i="74" a="1"/>
  <c r="AC78" i="74" s="1"/>
  <c r="Z62" i="74"/>
  <c r="Z61" i="74"/>
  <c r="Z78" i="74" a="1"/>
  <c r="Z78" i="74" s="1"/>
  <c r="Z60" i="74"/>
  <c r="AB62" i="74"/>
  <c r="AB61" i="74"/>
  <c r="AB60" i="74"/>
  <c r="AB78" i="74" a="1"/>
  <c r="AB78" i="74" s="1"/>
  <c r="AB67" i="74"/>
  <c r="Y67" i="84"/>
  <c r="Y61" i="84"/>
  <c r="Y78" i="84" a="1"/>
  <c r="Y78" i="84" s="1"/>
  <c r="Y62" i="84"/>
  <c r="Y60" i="84"/>
  <c r="AD78" i="84" a="1"/>
  <c r="AD78" i="84" s="1"/>
  <c r="AD62" i="84"/>
  <c r="AD61" i="84"/>
  <c r="AD67" i="84"/>
  <c r="AD60" i="84"/>
  <c r="Q62" i="84"/>
  <c r="Q67" i="84"/>
  <c r="Q60" i="84"/>
  <c r="Q78" i="84" a="1"/>
  <c r="Q78" i="84" s="1"/>
  <c r="Q61" i="84"/>
  <c r="Z74" i="88"/>
  <c r="Z73" i="88"/>
  <c r="Z90" i="88" a="1"/>
  <c r="Z90" i="88" s="1"/>
  <c r="Z72" i="88"/>
  <c r="Z140" i="88"/>
  <c r="AE74" i="88"/>
  <c r="AE72" i="88"/>
  <c r="AE73" i="88"/>
  <c r="AE90" i="88" a="1"/>
  <c r="AE90" i="88" s="1"/>
  <c r="AE140" i="88"/>
  <c r="S73" i="88"/>
  <c r="S72" i="88"/>
  <c r="S90" i="88" a="1"/>
  <c r="S90" i="88" s="1"/>
  <c r="S74" i="88"/>
  <c r="S140" i="88"/>
  <c r="U74" i="88"/>
  <c r="U73" i="88"/>
  <c r="U72" i="88"/>
  <c r="U90" i="88" a="1"/>
  <c r="U90" i="88" s="1"/>
  <c r="U140" i="88"/>
  <c r="AB78" i="85" a="1"/>
  <c r="AB78" i="85" s="1"/>
  <c r="AB60" i="85"/>
  <c r="AB61" i="85"/>
  <c r="AB62" i="85"/>
  <c r="AB67" i="85"/>
  <c r="P60" i="85"/>
  <c r="P78" i="85" a="1"/>
  <c r="P78" i="85" s="1"/>
  <c r="P61" i="85"/>
  <c r="P67" i="85"/>
  <c r="P62" i="85"/>
  <c r="W60" i="85"/>
  <c r="W78" i="85" a="1"/>
  <c r="W78" i="85" s="1"/>
  <c r="W62" i="85"/>
  <c r="W61" i="85"/>
  <c r="W67" i="85"/>
  <c r="Z82" i="75" a="1"/>
  <c r="Z82" i="75" s="1"/>
  <c r="Z65" i="75"/>
  <c r="Z64" i="75"/>
  <c r="Z66" i="75"/>
  <c r="L82" i="75" a="1"/>
  <c r="L82" i="75" s="1"/>
  <c r="L66" i="75"/>
  <c r="L65" i="75"/>
  <c r="L64" i="75"/>
  <c r="AF82" i="75" a="1"/>
  <c r="AF82" i="75" s="1"/>
  <c r="AF64" i="75"/>
  <c r="AF66" i="75"/>
  <c r="AF65" i="75"/>
  <c r="L60" i="76"/>
  <c r="L78" i="76" a="1"/>
  <c r="L78" i="76" s="1"/>
  <c r="L67" i="76"/>
  <c r="L61" i="76"/>
  <c r="L62" i="76"/>
  <c r="AD78" i="76" a="1"/>
  <c r="AD78" i="76" s="1"/>
  <c r="AD62" i="76"/>
  <c r="AD67" i="76"/>
  <c r="AD61" i="76"/>
  <c r="AD60" i="76"/>
  <c r="S62" i="76"/>
  <c r="S61" i="76"/>
  <c r="S78" i="76" a="1"/>
  <c r="S78" i="76" s="1"/>
  <c r="S60" i="76"/>
  <c r="K90" i="70" a="1"/>
  <c r="K90" i="70" s="1"/>
  <c r="K73" i="70"/>
  <c r="K72" i="70"/>
  <c r="K74" i="70"/>
  <c r="K140" i="70"/>
  <c r="Y90" i="70" a="1"/>
  <c r="Y90" i="70" s="1"/>
  <c r="Y74" i="70"/>
  <c r="Y73" i="70"/>
  <c r="Y140" i="70"/>
  <c r="Y72" i="70"/>
  <c r="X73" i="70"/>
  <c r="X72" i="70"/>
  <c r="X90" i="70" a="1"/>
  <c r="X90" i="70" s="1"/>
  <c r="X74" i="70"/>
  <c r="X140" i="70"/>
  <c r="AE73" i="74"/>
  <c r="AE74" i="74"/>
  <c r="AE72" i="74"/>
  <c r="AE90" i="74" a="1"/>
  <c r="AE90" i="74" s="1"/>
  <c r="AE140" i="74"/>
  <c r="AF74" i="74"/>
  <c r="AF72" i="74"/>
  <c r="AF73" i="74"/>
  <c r="AF90" i="74" a="1"/>
  <c r="AF90" i="74" s="1"/>
  <c r="AF140" i="74"/>
  <c r="P73" i="74"/>
  <c r="P74" i="74"/>
  <c r="P72" i="74"/>
  <c r="P90" i="74" a="1"/>
  <c r="P90" i="74" s="1"/>
  <c r="P140" i="74"/>
  <c r="AA90" i="80" a="1"/>
  <c r="AA90" i="80" s="1"/>
  <c r="AA73" i="80"/>
  <c r="AA74" i="80"/>
  <c r="AA72" i="80"/>
  <c r="AA140" i="80"/>
  <c r="AF74" i="80"/>
  <c r="AF90" i="80" a="1"/>
  <c r="AF90" i="80" s="1"/>
  <c r="AF72" i="80"/>
  <c r="AF73" i="80"/>
  <c r="AF140" i="80"/>
  <c r="W74" i="80"/>
  <c r="W73" i="80"/>
  <c r="W90" i="80" a="1"/>
  <c r="W90" i="80" s="1"/>
  <c r="W72" i="80"/>
  <c r="W140" i="80"/>
  <c r="W72" i="84"/>
  <c r="W73" i="84"/>
  <c r="W74" i="84"/>
  <c r="W90" i="84" a="1"/>
  <c r="W90" i="84" s="1"/>
  <c r="W140" i="84"/>
  <c r="R90" i="84" a="1"/>
  <c r="R90" i="84" s="1"/>
  <c r="R72" i="84"/>
  <c r="R73" i="84"/>
  <c r="R74" i="84"/>
  <c r="R140" i="84"/>
  <c r="L90" i="84" a="1"/>
  <c r="L90" i="84" s="1"/>
  <c r="L73" i="84"/>
  <c r="L74" i="84"/>
  <c r="L72" i="84"/>
  <c r="L140" i="84"/>
  <c r="AI73" i="84"/>
  <c r="AI74" i="84"/>
  <c r="AI72" i="84"/>
  <c r="AI90" i="84" a="1"/>
  <c r="AI90" i="84" s="1"/>
  <c r="AI140" i="84"/>
  <c r="T60" i="75"/>
  <c r="T67" i="75"/>
  <c r="T62" i="75"/>
  <c r="T61" i="75"/>
  <c r="T78" i="75" a="1"/>
  <c r="T78" i="75" s="1"/>
  <c r="AA78" i="75" a="1"/>
  <c r="AA78" i="75" s="1"/>
  <c r="AA67" i="75"/>
  <c r="AA62" i="75"/>
  <c r="AA61" i="75"/>
  <c r="AA60" i="75"/>
  <c r="L60" i="75"/>
  <c r="L62" i="75"/>
  <c r="L78" i="75" a="1"/>
  <c r="L78" i="75" s="1"/>
  <c r="L61" i="75"/>
  <c r="L67" i="75"/>
  <c r="O74" i="71"/>
  <c r="O72" i="71"/>
  <c r="O73" i="71"/>
  <c r="O90" i="71" a="1"/>
  <c r="O90" i="71" s="1"/>
  <c r="O140" i="71"/>
  <c r="AF74" i="71"/>
  <c r="AF72" i="71"/>
  <c r="AF73" i="71"/>
  <c r="AF90" i="71" a="1"/>
  <c r="AF90" i="71" s="1"/>
  <c r="AF140" i="71"/>
  <c r="AH73" i="71"/>
  <c r="AH72" i="71"/>
  <c r="AH74" i="71"/>
  <c r="AH90" i="71" a="1"/>
  <c r="AH90" i="71" s="1"/>
  <c r="AH140" i="71"/>
  <c r="AA74" i="75"/>
  <c r="AA73" i="75"/>
  <c r="AA72" i="75"/>
  <c r="AA90" i="75" a="1"/>
  <c r="AA90" i="75" s="1"/>
  <c r="AA140" i="75"/>
  <c r="M72" i="75"/>
  <c r="M140" i="75"/>
  <c r="M90" i="75" a="1"/>
  <c r="M90" i="75" s="1"/>
  <c r="M73" i="75"/>
  <c r="M74" i="75"/>
  <c r="AB140" i="75"/>
  <c r="AB90" i="75" a="1"/>
  <c r="AB90" i="75" s="1"/>
  <c r="AB73" i="75"/>
  <c r="AB72" i="75"/>
  <c r="AB74" i="75"/>
  <c r="AB90" i="81" a="1"/>
  <c r="AB90" i="81" s="1"/>
  <c r="AB140" i="81"/>
  <c r="AB74" i="81"/>
  <c r="AB73" i="81"/>
  <c r="AB72" i="81"/>
  <c r="AA90" i="81" a="1"/>
  <c r="AA90" i="81" s="1"/>
  <c r="AA72" i="81"/>
  <c r="AA140" i="81"/>
  <c r="AA74" i="81"/>
  <c r="AA73" i="81"/>
  <c r="L90" i="81" a="1"/>
  <c r="L90" i="81" s="1"/>
  <c r="L74" i="81"/>
  <c r="L73" i="81"/>
  <c r="L72" i="81"/>
  <c r="L140" i="81"/>
  <c r="W72" i="85"/>
  <c r="W90" i="85" a="1"/>
  <c r="W90" i="85" s="1"/>
  <c r="W73" i="85"/>
  <c r="W74" i="85"/>
  <c r="W140" i="85"/>
  <c r="AH73" i="85"/>
  <c r="AH74" i="85"/>
  <c r="AH72" i="85"/>
  <c r="AH90" i="85" a="1"/>
  <c r="AH90" i="85" s="1"/>
  <c r="AH140" i="85"/>
  <c r="M74" i="85"/>
  <c r="M72" i="85"/>
  <c r="M90" i="85" a="1"/>
  <c r="M90" i="85" s="1"/>
  <c r="M73" i="85"/>
  <c r="M140" i="85"/>
  <c r="AI73" i="85"/>
  <c r="AI90" i="85" a="1"/>
  <c r="AI90" i="85" s="1"/>
  <c r="AI74" i="85"/>
  <c r="AI72" i="85"/>
  <c r="AI140" i="85"/>
  <c r="P78" i="67" a="1"/>
  <c r="P78" i="67" s="1"/>
  <c r="P60" i="67"/>
  <c r="R60" i="67"/>
  <c r="R78" i="67" a="1"/>
  <c r="R78" i="67" s="1"/>
  <c r="AA78" i="67" a="1"/>
  <c r="AA78" i="67" s="1"/>
  <c r="AA60" i="67"/>
  <c r="M78" i="77" a="1"/>
  <c r="M78" i="77" s="1"/>
  <c r="M67" i="77"/>
  <c r="M62" i="77"/>
  <c r="M60" i="77"/>
  <c r="M61" i="77"/>
  <c r="AE78" i="77" a="1"/>
  <c r="AE78" i="77" s="1"/>
  <c r="AE61" i="77"/>
  <c r="AE60" i="77"/>
  <c r="AE67" i="77"/>
  <c r="AE62" i="77"/>
  <c r="Z62" i="77"/>
  <c r="Z78" i="77" a="1"/>
  <c r="Z78" i="77" s="1"/>
  <c r="Z67" i="77"/>
  <c r="Z61" i="77"/>
  <c r="Z60" i="77"/>
  <c r="AJ62" i="87"/>
  <c r="AJ67" i="87"/>
  <c r="AJ78" i="87" a="1"/>
  <c r="AJ78" i="87" s="1"/>
  <c r="AJ60" i="87"/>
  <c r="AJ61" i="87"/>
  <c r="L67" i="87"/>
  <c r="L60" i="87"/>
  <c r="L61" i="87"/>
  <c r="L78" i="87" a="1"/>
  <c r="L78" i="87" s="1"/>
  <c r="L62" i="87"/>
  <c r="Z67" i="87"/>
  <c r="Z60" i="87"/>
  <c r="Z78" i="87" a="1"/>
  <c r="Z78" i="87" s="1"/>
  <c r="Z61" i="87"/>
  <c r="Z62" i="87"/>
  <c r="N67" i="83"/>
  <c r="N60" i="83"/>
  <c r="N61" i="83"/>
  <c r="N62" i="83"/>
  <c r="N78" i="83" a="1"/>
  <c r="N78" i="83" s="1"/>
  <c r="AB61" i="83"/>
  <c r="AB78" i="83" a="1"/>
  <c r="AB78" i="83" s="1"/>
  <c r="AB62" i="83"/>
  <c r="AB60" i="83"/>
  <c r="AB67" i="83"/>
  <c r="L62" i="83"/>
  <c r="L61" i="83"/>
  <c r="L78" i="83" a="1"/>
  <c r="L78" i="83" s="1"/>
  <c r="L60" i="83"/>
  <c r="U67" i="83"/>
  <c r="U62" i="83"/>
  <c r="U61" i="83"/>
  <c r="U78" i="83" a="1"/>
  <c r="U78" i="83" s="1"/>
  <c r="U60" i="83"/>
  <c r="AE78" i="86" a="1"/>
  <c r="AE78" i="86" s="1"/>
  <c r="AE67" i="86"/>
  <c r="AE62" i="86"/>
  <c r="AE61" i="86"/>
  <c r="AE60" i="86"/>
  <c r="M67" i="86"/>
  <c r="M61" i="86"/>
  <c r="M62" i="86"/>
  <c r="M78" i="86" a="1"/>
  <c r="M78" i="86" s="1"/>
  <c r="M60" i="86"/>
  <c r="AI61" i="86"/>
  <c r="AI62" i="86"/>
  <c r="AI60" i="86"/>
  <c r="AI78" i="86" a="1"/>
  <c r="AI78" i="86" s="1"/>
  <c r="AI67" i="86"/>
  <c r="N66" i="72"/>
  <c r="N65" i="72"/>
  <c r="N64" i="72"/>
  <c r="N82" i="72" a="1"/>
  <c r="N82" i="72" s="1"/>
  <c r="AI65" i="72"/>
  <c r="AI64" i="72"/>
  <c r="AI66" i="72"/>
  <c r="AI82" i="72" a="1"/>
  <c r="AI82" i="72" s="1"/>
  <c r="Y82" i="72" a="1"/>
  <c r="Y82" i="72" s="1"/>
  <c r="Y65" i="72"/>
  <c r="Y64" i="72"/>
  <c r="Y66" i="72"/>
  <c r="AG67" i="76"/>
  <c r="AG65" i="76"/>
  <c r="AG64" i="76"/>
  <c r="AG66" i="76"/>
  <c r="AG82" i="76" a="1"/>
  <c r="AG82" i="76" s="1"/>
  <c r="Y64" i="76"/>
  <c r="Y66" i="76"/>
  <c r="Y82" i="76" a="1"/>
  <c r="Y82" i="76" s="1"/>
  <c r="Y65" i="76"/>
  <c r="AH82" i="76" a="1"/>
  <c r="AH82" i="76" s="1"/>
  <c r="AH65" i="76"/>
  <c r="AH64" i="76"/>
  <c r="AH66" i="76"/>
  <c r="V66" i="76"/>
  <c r="V82" i="76" a="1"/>
  <c r="V82" i="76" s="1"/>
  <c r="V64" i="76"/>
  <c r="V65" i="76"/>
  <c r="AH64" i="82"/>
  <c r="AH82" i="82" a="1"/>
  <c r="AH82" i="82" s="1"/>
  <c r="AH65" i="82"/>
  <c r="AH66" i="82"/>
  <c r="AD64" i="82"/>
  <c r="AD82" i="82" a="1"/>
  <c r="AD82" i="82" s="1"/>
  <c r="AD65" i="82"/>
  <c r="AD66" i="82"/>
  <c r="AI82" i="82" a="1"/>
  <c r="AI82" i="82" s="1"/>
  <c r="AI66" i="82"/>
  <c r="AI64" i="82"/>
  <c r="AI65" i="82"/>
  <c r="T66" i="86"/>
  <c r="T65" i="86"/>
  <c r="T82" i="86" a="1"/>
  <c r="T82" i="86" s="1"/>
  <c r="T64" i="86"/>
  <c r="AD82" i="86" a="1"/>
  <c r="AD82" i="86" s="1"/>
  <c r="AD65" i="86"/>
  <c r="AD64" i="86"/>
  <c r="AD66" i="86"/>
  <c r="Q82" i="86" a="1"/>
  <c r="Q82" i="86" s="1"/>
  <c r="Q66" i="86"/>
  <c r="Q64" i="86"/>
  <c r="Q65" i="86"/>
  <c r="U78" i="70" a="1"/>
  <c r="U78" i="70" s="1"/>
  <c r="U60" i="70"/>
  <c r="U61" i="70"/>
  <c r="U62" i="70"/>
  <c r="U67" i="70"/>
  <c r="W78" i="70" a="1"/>
  <c r="W78" i="70" s="1"/>
  <c r="W60" i="70"/>
  <c r="W62" i="70"/>
  <c r="W61" i="70"/>
  <c r="W67" i="70"/>
  <c r="R78" i="70" a="1"/>
  <c r="R78" i="70" s="1"/>
  <c r="R60" i="70"/>
  <c r="R61" i="70"/>
  <c r="R62" i="70"/>
  <c r="R67" i="70"/>
  <c r="Q62" i="80"/>
  <c r="Q60" i="80"/>
  <c r="Q61" i="80"/>
  <c r="Q78" i="80" a="1"/>
  <c r="Q78" i="80" s="1"/>
  <c r="Q67" i="80"/>
  <c r="M78" i="80" a="1"/>
  <c r="M78" i="80" s="1"/>
  <c r="M67" i="80"/>
  <c r="M60" i="80"/>
  <c r="M62" i="80"/>
  <c r="M61" i="80"/>
  <c r="AC61" i="80"/>
  <c r="AC78" i="80" a="1"/>
  <c r="AC78" i="80" s="1"/>
  <c r="AC67" i="80"/>
  <c r="AC62" i="80"/>
  <c r="AC60" i="80"/>
  <c r="V62" i="80"/>
  <c r="V60" i="80"/>
  <c r="V61" i="80"/>
  <c r="V78" i="80" a="1"/>
  <c r="V78" i="80" s="1"/>
  <c r="V67" i="80"/>
  <c r="AB61" i="88"/>
  <c r="AB60" i="88"/>
  <c r="AB62" i="88"/>
  <c r="AB78" i="88" a="1"/>
  <c r="AB78" i="88" s="1"/>
  <c r="AB67" i="88"/>
  <c r="AF78" i="88" a="1"/>
  <c r="AF78" i="88" s="1"/>
  <c r="AF60" i="88"/>
  <c r="AF67" i="88"/>
  <c r="AF62" i="88"/>
  <c r="AF61" i="88"/>
  <c r="V67" i="88"/>
  <c r="V60" i="88"/>
  <c r="V62" i="88"/>
  <c r="V78" i="88" a="1"/>
  <c r="V78" i="88" s="1"/>
  <c r="V61" i="88"/>
  <c r="AJ74" i="86"/>
  <c r="AJ140" i="86"/>
  <c r="AJ90" i="86" a="1"/>
  <c r="AJ90" i="86" s="1"/>
  <c r="AJ72" i="86"/>
  <c r="AJ73" i="86"/>
  <c r="AB90" i="86" a="1"/>
  <c r="AB90" i="86" s="1"/>
  <c r="AB72" i="86"/>
  <c r="AB73" i="86"/>
  <c r="AB74" i="86"/>
  <c r="AB140" i="86"/>
  <c r="S90" i="86" a="1"/>
  <c r="S90" i="86" s="1"/>
  <c r="S74" i="86"/>
  <c r="S72" i="86"/>
  <c r="S73" i="86"/>
  <c r="S140" i="86"/>
  <c r="L62" i="71"/>
  <c r="L60" i="71"/>
  <c r="L67" i="71"/>
  <c r="L61" i="71"/>
  <c r="L78" i="71" a="1"/>
  <c r="L78" i="71" s="1"/>
  <c r="AJ67" i="71"/>
  <c r="AJ60" i="71"/>
  <c r="AJ61" i="71"/>
  <c r="AJ62" i="71"/>
  <c r="AJ78" i="71" a="1"/>
  <c r="AJ78" i="71" s="1"/>
  <c r="Z62" i="71"/>
  <c r="Z61" i="71"/>
  <c r="Z78" i="71" a="1"/>
  <c r="Z78" i="71" s="1"/>
  <c r="Z60" i="71"/>
  <c r="AG66" i="73"/>
  <c r="AG64" i="73"/>
  <c r="AG65" i="73"/>
  <c r="AG82" i="73" a="1"/>
  <c r="AG82" i="73" s="1"/>
  <c r="Z67" i="73"/>
  <c r="Z82" i="73" a="1"/>
  <c r="Z82" i="73" s="1"/>
  <c r="Z64" i="73"/>
  <c r="Z66" i="73"/>
  <c r="Z65" i="73"/>
  <c r="AI66" i="73"/>
  <c r="AI65" i="73"/>
  <c r="AI64" i="73"/>
  <c r="AI82" i="73" a="1"/>
  <c r="AI82" i="73" s="1"/>
  <c r="L66" i="73"/>
  <c r="L65" i="73"/>
  <c r="L64" i="73"/>
  <c r="L82" i="73" a="1"/>
  <c r="L82" i="73" s="1"/>
  <c r="X73" i="73"/>
  <c r="X72" i="73"/>
  <c r="X90" i="73" a="1"/>
  <c r="X90" i="73" s="1"/>
  <c r="X74" i="73"/>
  <c r="X140" i="73"/>
  <c r="AG90" i="73" a="1"/>
  <c r="AG90" i="73" s="1"/>
  <c r="AG74" i="73"/>
  <c r="AG73" i="73"/>
  <c r="AG72" i="73"/>
  <c r="AG140" i="73"/>
  <c r="AB90" i="73" a="1"/>
  <c r="AB90" i="73" s="1"/>
  <c r="AB73" i="73"/>
  <c r="AB140" i="73"/>
  <c r="AB72" i="73"/>
  <c r="AB74" i="73"/>
  <c r="W78" i="73" a="1"/>
  <c r="W78" i="73" s="1"/>
  <c r="W61" i="73"/>
  <c r="W62" i="73"/>
  <c r="W67" i="73"/>
  <c r="W60" i="73"/>
  <c r="AD78" i="73" a="1"/>
  <c r="AD78" i="73" s="1"/>
  <c r="AD62" i="73"/>
  <c r="AD61" i="73"/>
  <c r="AD60" i="73"/>
  <c r="AD67" i="73"/>
  <c r="N78" i="73" a="1"/>
  <c r="N78" i="73" s="1"/>
  <c r="N62" i="73"/>
  <c r="N61" i="73"/>
  <c r="N60" i="73"/>
  <c r="N67" i="73"/>
  <c r="T82" i="81" a="1"/>
  <c r="T82" i="81" s="1"/>
  <c r="T66" i="81"/>
  <c r="T64" i="81"/>
  <c r="T65" i="81"/>
  <c r="K82" i="81" a="1"/>
  <c r="K82" i="81" s="1"/>
  <c r="K66" i="81"/>
  <c r="K65" i="81"/>
  <c r="K64" i="81"/>
  <c r="Q82" i="81" a="1"/>
  <c r="Q82" i="81" s="1"/>
  <c r="Q65" i="81"/>
  <c r="Q64" i="81"/>
  <c r="Q66" i="81"/>
  <c r="Q90" i="72" a="1"/>
  <c r="Q90" i="72" s="1"/>
  <c r="Q72" i="72"/>
  <c r="Q74" i="72"/>
  <c r="Q73" i="72"/>
  <c r="Q140" i="72"/>
  <c r="R90" i="72" a="1"/>
  <c r="R90" i="72" s="1"/>
  <c r="R72" i="72"/>
  <c r="R74" i="72"/>
  <c r="R73" i="72"/>
  <c r="R140" i="72"/>
  <c r="V90" i="72" a="1"/>
  <c r="V90" i="72" s="1"/>
  <c r="V140" i="72"/>
  <c r="V72" i="72"/>
  <c r="V74" i="72"/>
  <c r="V73" i="72"/>
  <c r="Q74" i="76"/>
  <c r="Q72" i="76"/>
  <c r="Q90" i="76" a="1"/>
  <c r="Q90" i="76" s="1"/>
  <c r="Q73" i="76"/>
  <c r="Q140" i="76"/>
  <c r="AA74" i="76"/>
  <c r="AA90" i="76" a="1"/>
  <c r="AA90" i="76" s="1"/>
  <c r="AA73" i="76"/>
  <c r="AA72" i="76"/>
  <c r="AA140" i="76"/>
  <c r="AJ90" i="76" a="1"/>
  <c r="AJ90" i="76" s="1"/>
  <c r="AJ140" i="76"/>
  <c r="AJ73" i="76"/>
  <c r="AJ72" i="76"/>
  <c r="AJ74" i="76"/>
  <c r="M90" i="82" a="1"/>
  <c r="M90" i="82" s="1"/>
  <c r="M73" i="82"/>
  <c r="M140" i="82"/>
  <c r="M74" i="82"/>
  <c r="M72" i="82"/>
  <c r="AF90" i="82" a="1"/>
  <c r="AF90" i="82" s="1"/>
  <c r="AF74" i="82"/>
  <c r="AF73" i="82"/>
  <c r="AF72" i="82"/>
  <c r="AF140" i="82"/>
  <c r="S73" i="82"/>
  <c r="S74" i="82"/>
  <c r="S72" i="82"/>
  <c r="S90" i="82" a="1"/>
  <c r="S90" i="82" s="1"/>
  <c r="S140" i="82"/>
  <c r="AC90" i="82" a="1"/>
  <c r="AC90" i="82" s="1"/>
  <c r="AC72" i="82"/>
  <c r="AC73" i="82"/>
  <c r="AC74" i="82"/>
  <c r="AC140" i="82"/>
  <c r="AI78" i="81" a="1"/>
  <c r="AI78" i="81" s="1"/>
  <c r="AI60" i="81"/>
  <c r="AI61" i="81"/>
  <c r="AI62" i="81"/>
  <c r="AI67" i="81"/>
  <c r="T78" i="81" a="1"/>
  <c r="T78" i="81" s="1"/>
  <c r="T60" i="81"/>
  <c r="T61" i="81"/>
  <c r="T62" i="81"/>
  <c r="T67" i="81"/>
  <c r="M60" i="81"/>
  <c r="M61" i="81"/>
  <c r="M62" i="81"/>
  <c r="M78" i="81" a="1"/>
  <c r="M78" i="81" s="1"/>
  <c r="M67" i="81"/>
  <c r="AC82" i="83" a="1"/>
  <c r="AC82" i="83" s="1"/>
  <c r="AC65" i="83"/>
  <c r="AC66" i="83"/>
  <c r="AC64" i="83"/>
  <c r="S82" i="83" a="1"/>
  <c r="S82" i="83" s="1"/>
  <c r="S66" i="83"/>
  <c r="S65" i="83"/>
  <c r="S64" i="83"/>
  <c r="R82" i="83" a="1"/>
  <c r="R82" i="83" s="1"/>
  <c r="R65" i="83"/>
  <c r="R64" i="83"/>
  <c r="R66" i="83"/>
  <c r="M66" i="87"/>
  <c r="M65" i="87"/>
  <c r="M82" i="87" a="1"/>
  <c r="M82" i="87" s="1"/>
  <c r="M64" i="87"/>
  <c r="W67" i="87"/>
  <c r="W82" i="87" a="1"/>
  <c r="W82" i="87" s="1"/>
  <c r="W65" i="87"/>
  <c r="W66" i="87"/>
  <c r="W64" i="87"/>
  <c r="N82" i="87" a="1"/>
  <c r="N82" i="87" s="1"/>
  <c r="N66" i="87"/>
  <c r="N64" i="87"/>
  <c r="N65" i="87"/>
  <c r="R78" i="82" a="1"/>
  <c r="R78" i="82" s="1"/>
  <c r="R61" i="82"/>
  <c r="R62" i="82"/>
  <c r="R67" i="82"/>
  <c r="R60" i="82"/>
  <c r="N78" i="82" a="1"/>
  <c r="N78" i="82" s="1"/>
  <c r="N61" i="82"/>
  <c r="N62" i="82"/>
  <c r="N67" i="82"/>
  <c r="N60" i="82"/>
  <c r="U78" i="82" a="1"/>
  <c r="U78" i="82" s="1"/>
  <c r="U67" i="82"/>
  <c r="U62" i="82"/>
  <c r="U61" i="82"/>
  <c r="U60" i="82"/>
  <c r="Q60" i="82"/>
  <c r="Q61" i="82"/>
  <c r="Q62" i="82"/>
  <c r="Q78" i="82" a="1"/>
  <c r="Q78" i="82" s="1"/>
  <c r="P90" i="77" a="1"/>
  <c r="P90" i="77" s="1"/>
  <c r="P73" i="77"/>
  <c r="P74" i="77"/>
  <c r="P140" i="77"/>
  <c r="P72" i="77"/>
  <c r="V90" i="77" a="1"/>
  <c r="V90" i="77" s="1"/>
  <c r="V72" i="77"/>
  <c r="V74" i="77"/>
  <c r="V73" i="77"/>
  <c r="V140" i="77"/>
  <c r="Y90" i="77" a="1"/>
  <c r="Y90" i="77" s="1"/>
  <c r="Y140" i="77"/>
  <c r="Y72" i="77"/>
  <c r="Y73" i="77"/>
  <c r="Y74" i="77"/>
  <c r="AC90" i="77" a="1"/>
  <c r="AC90" i="77" s="1"/>
  <c r="AC74" i="77"/>
  <c r="AC73" i="77"/>
  <c r="AC140" i="77"/>
  <c r="AC72" i="77"/>
  <c r="AG64" i="71"/>
  <c r="AG65" i="71"/>
  <c r="AG66" i="71"/>
  <c r="AG82" i="71" a="1"/>
  <c r="AG82" i="71" s="1"/>
  <c r="AH66" i="71"/>
  <c r="AH65" i="71"/>
  <c r="AH64" i="71"/>
  <c r="AH82" i="71" a="1"/>
  <c r="AH82" i="71" s="1"/>
  <c r="K65" i="71"/>
  <c r="K64" i="71"/>
  <c r="K82" i="71" a="1"/>
  <c r="K82" i="71" s="1"/>
  <c r="K66" i="71"/>
  <c r="AG82" i="85" a="1"/>
  <c r="AG82" i="85" s="1"/>
  <c r="AG64" i="85"/>
  <c r="AG65" i="85"/>
  <c r="AG66" i="85"/>
  <c r="Q66" i="85"/>
  <c r="Q82" i="85" a="1"/>
  <c r="Q82" i="85" s="1"/>
  <c r="Q64" i="85"/>
  <c r="Q65" i="85"/>
  <c r="AE65" i="85"/>
  <c r="AE64" i="85"/>
  <c r="AE66" i="85"/>
  <c r="AE82" i="85" a="1"/>
  <c r="AE82" i="85" s="1"/>
  <c r="O82" i="77" a="1"/>
  <c r="O82" i="77" s="1"/>
  <c r="O65" i="77"/>
  <c r="O66" i="77"/>
  <c r="O64" i="77"/>
  <c r="R65" i="77"/>
  <c r="R66" i="77"/>
  <c r="R64" i="77"/>
  <c r="R82" i="77" a="1"/>
  <c r="R82" i="77" s="1"/>
  <c r="T82" i="77" a="1"/>
  <c r="T82" i="77" s="1"/>
  <c r="T64" i="77"/>
  <c r="T66" i="77"/>
  <c r="T65" i="77"/>
  <c r="V67" i="72"/>
  <c r="V60" i="72"/>
  <c r="V78" i="72" a="1"/>
  <c r="V78" i="72" s="1"/>
  <c r="V61" i="72"/>
  <c r="V62" i="72"/>
  <c r="N62" i="72"/>
  <c r="N78" i="72" a="1"/>
  <c r="N78" i="72" s="1"/>
  <c r="N60" i="72"/>
  <c r="N61" i="72"/>
  <c r="N67" i="72"/>
  <c r="M78" i="72" a="1"/>
  <c r="M78" i="72" s="1"/>
  <c r="M60" i="72"/>
  <c r="M61" i="72"/>
  <c r="M67" i="72"/>
  <c r="M62" i="72"/>
  <c r="AG72" i="83"/>
  <c r="AG73" i="83"/>
  <c r="AG74" i="83"/>
  <c r="AG90" i="83" a="1"/>
  <c r="AG90" i="83" s="1"/>
  <c r="AG140" i="83"/>
  <c r="U90" i="83" a="1"/>
  <c r="U90" i="83" s="1"/>
  <c r="U74" i="83"/>
  <c r="U73" i="83"/>
  <c r="U72" i="83"/>
  <c r="U140" i="83"/>
  <c r="Q73" i="83"/>
  <c r="Q74" i="83"/>
  <c r="Q72" i="83"/>
  <c r="Q90" i="83" a="1"/>
  <c r="Q90" i="83" s="1"/>
  <c r="Q140" i="83"/>
  <c r="AB72" i="83"/>
  <c r="AB74" i="83"/>
  <c r="AB73" i="83"/>
  <c r="AB90" i="83" a="1"/>
  <c r="AB90" i="83" s="1"/>
  <c r="AB140" i="83"/>
  <c r="AH74" i="87"/>
  <c r="AH140" i="87"/>
  <c r="AH73" i="87"/>
  <c r="AH72" i="87"/>
  <c r="AH90" i="87" a="1"/>
  <c r="AH90" i="87" s="1"/>
  <c r="AF90" i="87" a="1"/>
  <c r="AF90" i="87" s="1"/>
  <c r="AF74" i="87"/>
  <c r="AF72" i="87"/>
  <c r="AF73" i="87"/>
  <c r="AF140" i="87"/>
  <c r="K73" i="87"/>
  <c r="K72" i="87"/>
  <c r="K74" i="87"/>
  <c r="K90" i="87" a="1"/>
  <c r="K90" i="87" s="1"/>
  <c r="K140" i="87"/>
  <c r="AI64" i="74"/>
  <c r="AI65" i="74"/>
  <c r="AI66" i="74"/>
  <c r="AI82" i="74" a="1"/>
  <c r="AI82" i="74" s="1"/>
  <c r="Z65" i="84"/>
  <c r="Z66" i="84"/>
  <c r="Z64" i="84"/>
  <c r="Z82" i="84" a="1"/>
  <c r="Z82" i="84" s="1"/>
  <c r="AA62" i="74"/>
  <c r="AA67" i="74"/>
  <c r="AA61" i="74"/>
  <c r="AA78" i="74" a="1"/>
  <c r="AA78" i="74" s="1"/>
  <c r="AA60" i="74"/>
  <c r="R74" i="88"/>
  <c r="R73" i="88"/>
  <c r="R72" i="88"/>
  <c r="R90" i="88" a="1"/>
  <c r="R90" i="88" s="1"/>
  <c r="R140" i="88"/>
  <c r="V65" i="75"/>
  <c r="V66" i="75"/>
  <c r="V64" i="75"/>
  <c r="V82" i="75" a="1"/>
  <c r="V82" i="75" s="1"/>
  <c r="Z90" i="70" a="1"/>
  <c r="Z90" i="70" s="1"/>
  <c r="Z72" i="70"/>
  <c r="Z140" i="70"/>
  <c r="Z74" i="70"/>
  <c r="Z73" i="70"/>
  <c r="S73" i="74"/>
  <c r="S72" i="74"/>
  <c r="S90" i="74" a="1"/>
  <c r="S90" i="74" s="1"/>
  <c r="S74" i="74"/>
  <c r="S140" i="74"/>
  <c r="O62" i="75"/>
  <c r="O61" i="75"/>
  <c r="O60" i="75"/>
  <c r="O67" i="75"/>
  <c r="O78" i="75" a="1"/>
  <c r="O78" i="75" s="1"/>
  <c r="U90" i="71" a="1"/>
  <c r="U90" i="71" s="1"/>
  <c r="U140" i="71"/>
  <c r="U74" i="71"/>
  <c r="U72" i="71"/>
  <c r="U73" i="71"/>
  <c r="L90" i="75" a="1"/>
  <c r="L90" i="75" s="1"/>
  <c r="L73" i="75"/>
  <c r="L72" i="75"/>
  <c r="L74" i="75"/>
  <c r="L140" i="75"/>
  <c r="N74" i="85"/>
  <c r="N73" i="85"/>
  <c r="N90" i="85" a="1"/>
  <c r="N90" i="85" s="1"/>
  <c r="N72" i="85"/>
  <c r="N140" i="85"/>
  <c r="T62" i="77"/>
  <c r="T60" i="77"/>
  <c r="T78" i="77" a="1"/>
  <c r="T78" i="77" s="1"/>
  <c r="T61" i="77"/>
  <c r="T67" i="77"/>
  <c r="W78" i="83" a="1"/>
  <c r="W78" i="83" s="1"/>
  <c r="W62" i="83"/>
  <c r="W60" i="83"/>
  <c r="W61" i="83"/>
  <c r="W67" i="83"/>
  <c r="P67" i="76"/>
  <c r="P82" i="76" a="1"/>
  <c r="P82" i="76" s="1"/>
  <c r="P65" i="76"/>
  <c r="P64" i="76"/>
  <c r="P66" i="76"/>
  <c r="V64" i="86"/>
  <c r="V82" i="86" a="1"/>
  <c r="V82" i="86" s="1"/>
  <c r="V66" i="86"/>
  <c r="V65" i="86"/>
  <c r="W78" i="80" a="1"/>
  <c r="W78" i="80" s="1"/>
  <c r="W67" i="80"/>
  <c r="W62" i="80"/>
  <c r="W61" i="80"/>
  <c r="W60" i="80"/>
  <c r="Y78" i="71" a="1"/>
  <c r="Y78" i="71" s="1"/>
  <c r="Y61" i="71"/>
  <c r="Y62" i="71"/>
  <c r="Y60" i="71"/>
  <c r="Y67" i="71"/>
  <c r="AD73" i="73"/>
  <c r="AD72" i="73"/>
  <c r="AD74" i="73"/>
  <c r="AD90" i="73" a="1"/>
  <c r="AD90" i="73" s="1"/>
  <c r="AD140" i="73"/>
  <c r="P65" i="81"/>
  <c r="P82" i="81" a="1"/>
  <c r="P82" i="81" s="1"/>
  <c r="P64" i="81"/>
  <c r="P66" i="81"/>
  <c r="X74" i="72"/>
  <c r="X73" i="72"/>
  <c r="X90" i="72" a="1"/>
  <c r="X90" i="72" s="1"/>
  <c r="X72" i="72"/>
  <c r="X140" i="72"/>
  <c r="L90" i="82" a="1"/>
  <c r="L90" i="82" s="1"/>
  <c r="L74" i="82"/>
  <c r="L73" i="82"/>
  <c r="L72" i="82"/>
  <c r="L140" i="82"/>
  <c r="Q66" i="83"/>
  <c r="Q65" i="83"/>
  <c r="Q82" i="83" a="1"/>
  <c r="Q82" i="83" s="1"/>
  <c r="Q64" i="83"/>
  <c r="L73" i="77"/>
  <c r="L74" i="77"/>
  <c r="L72" i="77"/>
  <c r="L90" i="77" a="1"/>
  <c r="L90" i="77" s="1"/>
  <c r="L140" i="77"/>
  <c r="AJ82" i="71" a="1"/>
  <c r="AJ82" i="71" s="1"/>
  <c r="AJ64" i="71"/>
  <c r="AJ65" i="71"/>
  <c r="AJ66" i="71"/>
  <c r="S90" i="83" a="1"/>
  <c r="S90" i="83" s="1"/>
  <c r="S72" i="83"/>
  <c r="S74" i="83"/>
  <c r="S73" i="83"/>
  <c r="S140" i="83"/>
  <c r="K62" i="67"/>
  <c r="Z61" i="67"/>
  <c r="K67" i="70"/>
  <c r="K66" i="70"/>
  <c r="K64" i="70"/>
  <c r="K82" i="70" a="1"/>
  <c r="K82" i="70" s="1"/>
  <c r="K65" i="70"/>
  <c r="AB82" i="70" a="1"/>
  <c r="AB82" i="70" s="1"/>
  <c r="AB65" i="70"/>
  <c r="AB64" i="70"/>
  <c r="AB66" i="70"/>
  <c r="T65" i="70"/>
  <c r="T82" i="70" a="1"/>
  <c r="T82" i="70" s="1"/>
  <c r="T64" i="70"/>
  <c r="T66" i="70"/>
  <c r="X64" i="70"/>
  <c r="X65" i="70"/>
  <c r="X66" i="70"/>
  <c r="X82" i="70" a="1"/>
  <c r="X82" i="70" s="1"/>
  <c r="W82" i="74" a="1"/>
  <c r="W82" i="74" s="1"/>
  <c r="W66" i="74"/>
  <c r="W64" i="74"/>
  <c r="W65" i="74"/>
  <c r="V65" i="74"/>
  <c r="V66" i="74"/>
  <c r="V82" i="74" a="1"/>
  <c r="V82" i="74" s="1"/>
  <c r="V64" i="74"/>
  <c r="T66" i="74"/>
  <c r="T65" i="74"/>
  <c r="T82" i="74" a="1"/>
  <c r="T82" i="74" s="1"/>
  <c r="T64" i="74"/>
  <c r="AB67" i="80"/>
  <c r="AB66" i="80"/>
  <c r="AB65" i="80"/>
  <c r="AB82" i="80" a="1"/>
  <c r="AB82" i="80" s="1"/>
  <c r="AB64" i="80"/>
  <c r="V82" i="80" a="1"/>
  <c r="V82" i="80" s="1"/>
  <c r="V65" i="80"/>
  <c r="V64" i="80"/>
  <c r="V66" i="80"/>
  <c r="W82" i="80" a="1"/>
  <c r="W82" i="80" s="1"/>
  <c r="W64" i="80"/>
  <c r="W66" i="80"/>
  <c r="W65" i="80"/>
  <c r="T66" i="84"/>
  <c r="T64" i="84"/>
  <c r="T65" i="84"/>
  <c r="T82" i="84" a="1"/>
  <c r="T82" i="84" s="1"/>
  <c r="L82" i="84" a="1"/>
  <c r="L82" i="84" s="1"/>
  <c r="L66" i="84"/>
  <c r="L64" i="84"/>
  <c r="L65" i="84"/>
  <c r="O66" i="84"/>
  <c r="O65" i="84"/>
  <c r="O64" i="84"/>
  <c r="O82" i="84" a="1"/>
  <c r="O82" i="84" s="1"/>
  <c r="V82" i="88" a="1"/>
  <c r="V82" i="88" s="1"/>
  <c r="V64" i="88"/>
  <c r="V66" i="88"/>
  <c r="V65" i="88"/>
  <c r="U66" i="88"/>
  <c r="U82" i="88" a="1"/>
  <c r="U82" i="88" s="1"/>
  <c r="U64" i="88"/>
  <c r="U65" i="88"/>
  <c r="L66" i="88"/>
  <c r="L64" i="88"/>
  <c r="L65" i="88"/>
  <c r="L82" i="88" a="1"/>
  <c r="L82" i="88" s="1"/>
  <c r="AE64" i="88"/>
  <c r="AE65" i="88"/>
  <c r="AE82" i="88" a="1"/>
  <c r="AE82" i="88" s="1"/>
  <c r="AE66" i="88"/>
  <c r="AE62" i="74"/>
  <c r="AE60" i="74"/>
  <c r="AE78" i="74" a="1"/>
  <c r="AE78" i="74" s="1"/>
  <c r="AE67" i="74"/>
  <c r="AE61" i="74"/>
  <c r="K60" i="74"/>
  <c r="K61" i="74"/>
  <c r="K62" i="74"/>
  <c r="K78" i="74" a="1"/>
  <c r="K78" i="74" s="1"/>
  <c r="K67" i="74"/>
  <c r="Y62" i="74"/>
  <c r="Y78" i="74" a="1"/>
  <c r="Y78" i="74" s="1"/>
  <c r="Y60" i="74"/>
  <c r="Y61" i="74"/>
  <c r="Y67" i="74"/>
  <c r="AI67" i="84"/>
  <c r="AI62" i="84"/>
  <c r="AI78" i="84" a="1"/>
  <c r="AI78" i="84" s="1"/>
  <c r="AI60" i="84"/>
  <c r="AI61" i="84"/>
  <c r="S78" i="84" a="1"/>
  <c r="S78" i="84" s="1"/>
  <c r="S61" i="84"/>
  <c r="S67" i="84"/>
  <c r="S60" i="84"/>
  <c r="S62" i="84"/>
  <c r="U67" i="84"/>
  <c r="U60" i="84"/>
  <c r="U62" i="84"/>
  <c r="U61" i="84"/>
  <c r="U78" i="84" a="1"/>
  <c r="U78" i="84" s="1"/>
  <c r="X140" i="88"/>
  <c r="X72" i="88"/>
  <c r="X74" i="88"/>
  <c r="X90" i="88" a="1"/>
  <c r="X90" i="88" s="1"/>
  <c r="X73" i="88"/>
  <c r="N74" i="88"/>
  <c r="N90" i="88" a="1"/>
  <c r="N90" i="88" s="1"/>
  <c r="N72" i="88"/>
  <c r="N73" i="88"/>
  <c r="N140" i="88"/>
  <c r="K140" i="88"/>
  <c r="K90" i="88" a="1"/>
  <c r="K90" i="88" s="1"/>
  <c r="K73" i="88"/>
  <c r="K72" i="88"/>
  <c r="K74" i="88"/>
  <c r="AA78" i="85" a="1"/>
  <c r="AA78" i="85" s="1"/>
  <c r="AA67" i="85"/>
  <c r="AA61" i="85"/>
  <c r="AA60" i="85"/>
  <c r="AA62" i="85"/>
  <c r="Z60" i="85"/>
  <c r="Z78" i="85" a="1"/>
  <c r="Z78" i="85" s="1"/>
  <c r="Z62" i="85"/>
  <c r="Z61" i="85"/>
  <c r="AD62" i="85"/>
  <c r="AD67" i="85"/>
  <c r="AD60" i="85"/>
  <c r="AD61" i="85"/>
  <c r="AD78" i="85" a="1"/>
  <c r="AD78" i="85" s="1"/>
  <c r="AE67" i="85"/>
  <c r="AE62" i="85"/>
  <c r="AE60" i="85"/>
  <c r="AE61" i="85"/>
  <c r="AE78" i="85" a="1"/>
  <c r="AE78" i="85" s="1"/>
  <c r="AB64" i="75"/>
  <c r="AB66" i="75"/>
  <c r="AB65" i="75"/>
  <c r="AB82" i="75" a="1"/>
  <c r="AB82" i="75" s="1"/>
  <c r="P65" i="75"/>
  <c r="P64" i="75"/>
  <c r="P82" i="75" a="1"/>
  <c r="P82" i="75" s="1"/>
  <c r="P66" i="75"/>
  <c r="Q82" i="75" a="1"/>
  <c r="Q82" i="75" s="1"/>
  <c r="Q66" i="75"/>
  <c r="Q64" i="75"/>
  <c r="Q65" i="75"/>
  <c r="X78" i="76" a="1"/>
  <c r="X78" i="76" s="1"/>
  <c r="X62" i="76"/>
  <c r="X61" i="76"/>
  <c r="X60" i="76"/>
  <c r="X67" i="76"/>
  <c r="V78" i="76" a="1"/>
  <c r="V78" i="76" s="1"/>
  <c r="V61" i="76"/>
  <c r="V60" i="76"/>
  <c r="V62" i="76"/>
  <c r="V67" i="76"/>
  <c r="AJ60" i="76"/>
  <c r="AJ78" i="76" a="1"/>
  <c r="AJ78" i="76" s="1"/>
  <c r="AJ61" i="76"/>
  <c r="AJ62" i="76"/>
  <c r="AH72" i="70"/>
  <c r="AH74" i="70"/>
  <c r="AH90" i="70" a="1"/>
  <c r="AH90" i="70" s="1"/>
  <c r="AH73" i="70"/>
  <c r="AH140" i="70"/>
  <c r="M72" i="70"/>
  <c r="M90" i="70" a="1"/>
  <c r="M90" i="70" s="1"/>
  <c r="M74" i="70"/>
  <c r="M73" i="70"/>
  <c r="M140" i="70"/>
  <c r="AI73" i="70"/>
  <c r="AI90" i="70" a="1"/>
  <c r="AI90" i="70" s="1"/>
  <c r="AI74" i="70"/>
  <c r="AI72" i="70"/>
  <c r="AI140" i="70"/>
  <c r="AB72" i="70"/>
  <c r="AB74" i="70"/>
  <c r="AB90" i="70" a="1"/>
  <c r="AB90" i="70" s="1"/>
  <c r="AB73" i="70"/>
  <c r="AB140" i="70"/>
  <c r="V74" i="74"/>
  <c r="V140" i="74"/>
  <c r="V90" i="74" a="1"/>
  <c r="V90" i="74" s="1"/>
  <c r="V72" i="74"/>
  <c r="V73" i="74"/>
  <c r="L90" i="74" a="1"/>
  <c r="L90" i="74" s="1"/>
  <c r="L73" i="74"/>
  <c r="L74" i="74"/>
  <c r="L72" i="74"/>
  <c r="L140" i="74"/>
  <c r="W74" i="74"/>
  <c r="W72" i="74"/>
  <c r="W73" i="74"/>
  <c r="W140" i="74"/>
  <c r="W90" i="74" a="1"/>
  <c r="W90" i="74" s="1"/>
  <c r="M73" i="80"/>
  <c r="M72" i="80"/>
  <c r="M74" i="80"/>
  <c r="M90" i="80" a="1"/>
  <c r="M90" i="80" s="1"/>
  <c r="M140" i="80"/>
  <c r="V74" i="80"/>
  <c r="V90" i="80" a="1"/>
  <c r="V90" i="80" s="1"/>
  <c r="V72" i="80"/>
  <c r="V73" i="80"/>
  <c r="V140" i="80"/>
  <c r="K72" i="80"/>
  <c r="K74" i="80"/>
  <c r="K90" i="80" a="1"/>
  <c r="K90" i="80" s="1"/>
  <c r="K73" i="80"/>
  <c r="K140" i="80"/>
  <c r="AE140" i="84"/>
  <c r="AE72" i="84"/>
  <c r="AE90" i="84" a="1"/>
  <c r="AE90" i="84" s="1"/>
  <c r="AE73" i="84"/>
  <c r="AE74" i="84"/>
  <c r="O90" i="84" a="1"/>
  <c r="O90" i="84" s="1"/>
  <c r="O73" i="84"/>
  <c r="O74" i="84"/>
  <c r="O72" i="84"/>
  <c r="O140" i="84"/>
  <c r="AG90" i="84" a="1"/>
  <c r="AG90" i="84" s="1"/>
  <c r="AG73" i="84"/>
  <c r="AG74" i="84"/>
  <c r="AG72" i="84"/>
  <c r="AG140" i="84"/>
  <c r="P78" i="75" a="1"/>
  <c r="P78" i="75" s="1"/>
  <c r="P61" i="75"/>
  <c r="P67" i="75"/>
  <c r="P60" i="75"/>
  <c r="P62" i="75"/>
  <c r="S78" i="75" a="1"/>
  <c r="S78" i="75" s="1"/>
  <c r="S62" i="75"/>
  <c r="S60" i="75"/>
  <c r="S67" i="75"/>
  <c r="S61" i="75"/>
  <c r="S69" i="75" s="1"/>
  <c r="AD78" i="75" a="1"/>
  <c r="AD78" i="75" s="1"/>
  <c r="AD67" i="75"/>
  <c r="AD61" i="75"/>
  <c r="AD69" i="75" s="1"/>
  <c r="AD60" i="75"/>
  <c r="AD62" i="75"/>
  <c r="Q62" i="75"/>
  <c r="Q60" i="75"/>
  <c r="Q67" i="75"/>
  <c r="Q78" i="75" a="1"/>
  <c r="Q78" i="75" s="1"/>
  <c r="Q61" i="75"/>
  <c r="AD90" i="71" a="1"/>
  <c r="AD90" i="71" s="1"/>
  <c r="AD74" i="71"/>
  <c r="AD73" i="71"/>
  <c r="AD72" i="71"/>
  <c r="AD140" i="71"/>
  <c r="Y90" i="71" a="1"/>
  <c r="Y90" i="71" s="1"/>
  <c r="Y73" i="71"/>
  <c r="Y72" i="71"/>
  <c r="Y74" i="71"/>
  <c r="Y140" i="71"/>
  <c r="P90" i="71" a="1"/>
  <c r="P90" i="71" s="1"/>
  <c r="P73" i="71"/>
  <c r="P74" i="71"/>
  <c r="P72" i="71"/>
  <c r="P140" i="71"/>
  <c r="AJ74" i="71"/>
  <c r="AJ72" i="71"/>
  <c r="AJ73" i="71"/>
  <c r="AJ90" i="71" a="1"/>
  <c r="AJ90" i="71" s="1"/>
  <c r="AJ140" i="71"/>
  <c r="W90" i="75" a="1"/>
  <c r="W90" i="75" s="1"/>
  <c r="W74" i="75"/>
  <c r="W73" i="75"/>
  <c r="W72" i="75"/>
  <c r="W140" i="75"/>
  <c r="X90" i="75" a="1"/>
  <c r="X90" i="75" s="1"/>
  <c r="X74" i="75"/>
  <c r="X73" i="75"/>
  <c r="X72" i="75"/>
  <c r="X140" i="75"/>
  <c r="AC140" i="75"/>
  <c r="AC74" i="75"/>
  <c r="AC73" i="75"/>
  <c r="AC72" i="75"/>
  <c r="AC90" i="75" a="1"/>
  <c r="AC90" i="75" s="1"/>
  <c r="T90" i="81" a="1"/>
  <c r="T90" i="81" s="1"/>
  <c r="T73" i="81"/>
  <c r="T74" i="81"/>
  <c r="T140" i="81"/>
  <c r="T72" i="81"/>
  <c r="S72" i="81"/>
  <c r="S74" i="81"/>
  <c r="S73" i="81"/>
  <c r="S90" i="81" a="1"/>
  <c r="S90" i="81" s="1"/>
  <c r="S140" i="81"/>
  <c r="AH90" i="81" a="1"/>
  <c r="AH90" i="81" s="1"/>
  <c r="AH73" i="81"/>
  <c r="AH74" i="81"/>
  <c r="AH72" i="81"/>
  <c r="AH140" i="81"/>
  <c r="AC90" i="85" a="1"/>
  <c r="AC90" i="85" s="1"/>
  <c r="AC74" i="85"/>
  <c r="AC72" i="85"/>
  <c r="AC73" i="85"/>
  <c r="AC140" i="85"/>
  <c r="R140" i="85"/>
  <c r="R74" i="85"/>
  <c r="R72" i="85"/>
  <c r="R90" i="85" a="1"/>
  <c r="R90" i="85" s="1"/>
  <c r="R73" i="85"/>
  <c r="AD72" i="85"/>
  <c r="AD74" i="85"/>
  <c r="AD90" i="85" a="1"/>
  <c r="AD90" i="85" s="1"/>
  <c r="AD73" i="85"/>
  <c r="AD140" i="85"/>
  <c r="V78" i="67" a="1"/>
  <c r="V78" i="67" s="1"/>
  <c r="V60" i="67"/>
  <c r="X60" i="67"/>
  <c r="X78" i="67" a="1"/>
  <c r="X78" i="67" s="1"/>
  <c r="T60" i="67"/>
  <c r="T78" i="67" a="1"/>
  <c r="T78" i="67" s="1"/>
  <c r="W78" i="67" a="1"/>
  <c r="W78" i="67" s="1"/>
  <c r="W60" i="67"/>
  <c r="AD78" i="77" a="1"/>
  <c r="AD78" i="77" s="1"/>
  <c r="AD67" i="77"/>
  <c r="AD62" i="77"/>
  <c r="AD61" i="77"/>
  <c r="AD60" i="77"/>
  <c r="AH78" i="77" a="1"/>
  <c r="AH78" i="77" s="1"/>
  <c r="AH61" i="77"/>
  <c r="AH60" i="77"/>
  <c r="AH67" i="77"/>
  <c r="AH62" i="77"/>
  <c r="Y78" i="77" a="1"/>
  <c r="Y78" i="77" s="1"/>
  <c r="Y67" i="77"/>
  <c r="Y60" i="77"/>
  <c r="Y61" i="77"/>
  <c r="Y62" i="77"/>
  <c r="N60" i="87"/>
  <c r="N61" i="87"/>
  <c r="N67" i="87"/>
  <c r="N78" i="87" a="1"/>
  <c r="N78" i="87" s="1"/>
  <c r="N62" i="87"/>
  <c r="K78" i="87" a="1"/>
  <c r="K78" i="87" s="1"/>
  <c r="K60" i="87"/>
  <c r="K61" i="87"/>
  <c r="K62" i="87"/>
  <c r="K67" i="87"/>
  <c r="U78" i="87" a="1"/>
  <c r="U78" i="87" s="1"/>
  <c r="U61" i="87"/>
  <c r="U60" i="87"/>
  <c r="U67" i="87"/>
  <c r="U62" i="87"/>
  <c r="AF67" i="83"/>
  <c r="AF61" i="83"/>
  <c r="AF60" i="83"/>
  <c r="AF78" i="83" a="1"/>
  <c r="AF78" i="83" s="1"/>
  <c r="AF62" i="83"/>
  <c r="P60" i="83"/>
  <c r="P67" i="83"/>
  <c r="P61" i="83"/>
  <c r="P62" i="83"/>
  <c r="P78" i="83" a="1"/>
  <c r="P78" i="83" s="1"/>
  <c r="M60" i="83"/>
  <c r="M61" i="83"/>
  <c r="M78" i="83" a="1"/>
  <c r="M78" i="83" s="1"/>
  <c r="M62" i="83"/>
  <c r="M67" i="83"/>
  <c r="AG78" i="86" a="1"/>
  <c r="AG78" i="86" s="1"/>
  <c r="AG62" i="86"/>
  <c r="AG61" i="86"/>
  <c r="AG60" i="86"/>
  <c r="AG67" i="86"/>
  <c r="S62" i="86"/>
  <c r="S61" i="86"/>
  <c r="S78" i="86" a="1"/>
  <c r="S78" i="86" s="1"/>
  <c r="S67" i="86"/>
  <c r="S60" i="86"/>
  <c r="AA67" i="86"/>
  <c r="AA60" i="86"/>
  <c r="AA62" i="86"/>
  <c r="AA78" i="86" a="1"/>
  <c r="AA78" i="86" s="1"/>
  <c r="AA61" i="86"/>
  <c r="Y62" i="86"/>
  <c r="Y60" i="86"/>
  <c r="Y78" i="86" a="1"/>
  <c r="Y78" i="86" s="1"/>
  <c r="Y61" i="86"/>
  <c r="M82" i="72" a="1"/>
  <c r="M82" i="72" s="1"/>
  <c r="M66" i="72"/>
  <c r="M64" i="72"/>
  <c r="M65" i="72"/>
  <c r="K82" i="72" a="1"/>
  <c r="K82" i="72" s="1"/>
  <c r="K64" i="72"/>
  <c r="K66" i="72"/>
  <c r="K65" i="72"/>
  <c r="R82" i="72" a="1"/>
  <c r="R82" i="72" s="1"/>
  <c r="R66" i="72"/>
  <c r="R65" i="72"/>
  <c r="R64" i="72"/>
  <c r="T67" i="76"/>
  <c r="T65" i="76"/>
  <c r="T64" i="76"/>
  <c r="T66" i="76"/>
  <c r="T82" i="76" a="1"/>
  <c r="T82" i="76" s="1"/>
  <c r="K82" i="76" a="1"/>
  <c r="K82" i="76" s="1"/>
  <c r="K66" i="76"/>
  <c r="K65" i="76"/>
  <c r="K64" i="76"/>
  <c r="S67" i="76"/>
  <c r="S82" i="76" a="1"/>
  <c r="S82" i="76" s="1"/>
  <c r="S64" i="76"/>
  <c r="S65" i="76"/>
  <c r="S66" i="76"/>
  <c r="Z66" i="76"/>
  <c r="Z65" i="76"/>
  <c r="Z82" i="76" a="1"/>
  <c r="Z82" i="76" s="1"/>
  <c r="Z64" i="76"/>
  <c r="X82" i="82" a="1"/>
  <c r="X82" i="82" s="1"/>
  <c r="X66" i="82"/>
  <c r="X64" i="82"/>
  <c r="X65" i="82"/>
  <c r="Z64" i="82"/>
  <c r="Z82" i="82" a="1"/>
  <c r="Z82" i="82" s="1"/>
  <c r="Z65" i="82"/>
  <c r="Z66" i="82"/>
  <c r="P64" i="82"/>
  <c r="P82" i="82" a="1"/>
  <c r="P82" i="82" s="1"/>
  <c r="P66" i="82"/>
  <c r="P65" i="82"/>
  <c r="N65" i="86"/>
  <c r="N64" i="86"/>
  <c r="N82" i="86" a="1"/>
  <c r="N82" i="86" s="1"/>
  <c r="N66" i="86"/>
  <c r="AE82" i="86" a="1"/>
  <c r="AE82" i="86" s="1"/>
  <c r="AE66" i="86"/>
  <c r="AE64" i="86"/>
  <c r="AE65" i="86"/>
  <c r="S65" i="86"/>
  <c r="S82" i="86" a="1"/>
  <c r="S82" i="86" s="1"/>
  <c r="S66" i="86"/>
  <c r="S64" i="86"/>
  <c r="AH67" i="70"/>
  <c r="AH60" i="70"/>
  <c r="AH62" i="70"/>
  <c r="AH61" i="70"/>
  <c r="AH78" i="70" a="1"/>
  <c r="AH78" i="70" s="1"/>
  <c r="AA67" i="70"/>
  <c r="AA61" i="70"/>
  <c r="AA78" i="70" a="1"/>
  <c r="AA78" i="70" s="1"/>
  <c r="AA60" i="70"/>
  <c r="AA62" i="70"/>
  <c r="K78" i="70" a="1"/>
  <c r="K78" i="70" s="1"/>
  <c r="K61" i="70"/>
  <c r="K60" i="70"/>
  <c r="K62" i="70"/>
  <c r="U67" i="80"/>
  <c r="U61" i="80"/>
  <c r="U78" i="80" a="1"/>
  <c r="U78" i="80" s="1"/>
  <c r="U60" i="80"/>
  <c r="U62" i="80"/>
  <c r="AF78" i="80" a="1"/>
  <c r="AF78" i="80" s="1"/>
  <c r="AF62" i="80"/>
  <c r="AF67" i="80"/>
  <c r="AF60" i="80"/>
  <c r="AF61" i="80"/>
  <c r="N78" i="80" a="1"/>
  <c r="N78" i="80" s="1"/>
  <c r="N61" i="80"/>
  <c r="N62" i="80"/>
  <c r="N67" i="80"/>
  <c r="N60" i="80"/>
  <c r="AA61" i="80"/>
  <c r="AA60" i="80"/>
  <c r="AA62" i="80"/>
  <c r="AA78" i="80" a="1"/>
  <c r="AA78" i="80" s="1"/>
  <c r="AA67" i="80"/>
  <c r="AJ78" i="88" a="1"/>
  <c r="AJ78" i="88" s="1"/>
  <c r="AJ60" i="88"/>
  <c r="AJ62" i="88"/>
  <c r="AJ67" i="88"/>
  <c r="AJ61" i="88"/>
  <c r="AC62" i="88"/>
  <c r="AC61" i="88"/>
  <c r="AC60" i="88"/>
  <c r="AC67" i="88"/>
  <c r="AC78" i="88" a="1"/>
  <c r="AC78" i="88" s="1"/>
  <c r="S60" i="88"/>
  <c r="S61" i="88"/>
  <c r="S78" i="88" a="1"/>
  <c r="S78" i="88" s="1"/>
  <c r="S62" i="88"/>
  <c r="X90" i="86" a="1"/>
  <c r="X90" i="86" s="1"/>
  <c r="X74" i="86"/>
  <c r="X73" i="86"/>
  <c r="X140" i="86"/>
  <c r="X72" i="86"/>
  <c r="O74" i="86"/>
  <c r="O72" i="86"/>
  <c r="O90" i="86" a="1"/>
  <c r="O90" i="86" s="1"/>
  <c r="O73" i="86"/>
  <c r="O140" i="86"/>
  <c r="AI90" i="86" a="1"/>
  <c r="AI90" i="86" s="1"/>
  <c r="AI74" i="86"/>
  <c r="AI72" i="86"/>
  <c r="AI73" i="86"/>
  <c r="AI140" i="86"/>
  <c r="AI78" i="71" a="1"/>
  <c r="AI78" i="71" s="1"/>
  <c r="AI61" i="71"/>
  <c r="AI67" i="71"/>
  <c r="AI60" i="71"/>
  <c r="AI62" i="71"/>
  <c r="AF78" i="71" a="1"/>
  <c r="AF78" i="71" s="1"/>
  <c r="AF61" i="71"/>
  <c r="AF67" i="71"/>
  <c r="AF62" i="71"/>
  <c r="AF60" i="71"/>
  <c r="X61" i="71"/>
  <c r="X78" i="71" a="1"/>
  <c r="X78" i="71" s="1"/>
  <c r="X62" i="71"/>
  <c r="X60" i="71"/>
  <c r="X67" i="71"/>
  <c r="AA82" i="73" a="1"/>
  <c r="AA82" i="73" s="1"/>
  <c r="AA65" i="73"/>
  <c r="AA64" i="73"/>
  <c r="AA66" i="73"/>
  <c r="Q82" i="73" a="1"/>
  <c r="Q82" i="73" s="1"/>
  <c r="Q65" i="73"/>
  <c r="Q66" i="73"/>
  <c r="Q64" i="73"/>
  <c r="AD64" i="73"/>
  <c r="AD66" i="73"/>
  <c r="AD65" i="73"/>
  <c r="AD82" i="73" a="1"/>
  <c r="AD82" i="73" s="1"/>
  <c r="AE66" i="73"/>
  <c r="AE64" i="73"/>
  <c r="AE82" i="73" a="1"/>
  <c r="AE82" i="73" s="1"/>
  <c r="AE65" i="73"/>
  <c r="AI90" i="73" a="1"/>
  <c r="AI90" i="73" s="1"/>
  <c r="AI74" i="73"/>
  <c r="AI73" i="73"/>
  <c r="AI72" i="73"/>
  <c r="AI140" i="73"/>
  <c r="O90" i="73" a="1"/>
  <c r="O90" i="73" s="1"/>
  <c r="O74" i="73"/>
  <c r="O73" i="73"/>
  <c r="O72" i="73"/>
  <c r="O140" i="73"/>
  <c r="Z73" i="73"/>
  <c r="Z72" i="73"/>
  <c r="Z74" i="73"/>
  <c r="Z90" i="73" a="1"/>
  <c r="Z90" i="73" s="1"/>
  <c r="Z140" i="73"/>
  <c r="AC78" i="73" a="1"/>
  <c r="AC78" i="73" s="1"/>
  <c r="AC61" i="73"/>
  <c r="AC62" i="73"/>
  <c r="AC67" i="73"/>
  <c r="AC60" i="73"/>
  <c r="AJ62" i="73"/>
  <c r="AJ60" i="73"/>
  <c r="AJ67" i="73"/>
  <c r="AJ61" i="73"/>
  <c r="AJ78" i="73" a="1"/>
  <c r="AJ78" i="73" s="1"/>
  <c r="AE60" i="73"/>
  <c r="AE67" i="73"/>
  <c r="AE61" i="73"/>
  <c r="AE78" i="73" a="1"/>
  <c r="AE78" i="73" s="1"/>
  <c r="AE62" i="73"/>
  <c r="L67" i="81"/>
  <c r="L82" i="81" a="1"/>
  <c r="L82" i="81" s="1"/>
  <c r="L66" i="81"/>
  <c r="L65" i="81"/>
  <c r="L64" i="81"/>
  <c r="AJ82" i="81" a="1"/>
  <c r="AJ82" i="81" s="1"/>
  <c r="AJ66" i="81"/>
  <c r="AJ65" i="81"/>
  <c r="AJ64" i="81"/>
  <c r="S82" i="81" a="1"/>
  <c r="S82" i="81" s="1"/>
  <c r="S66" i="81"/>
  <c r="S65" i="81"/>
  <c r="S64" i="81"/>
  <c r="O72" i="72"/>
  <c r="O90" i="72" a="1"/>
  <c r="O90" i="72" s="1"/>
  <c r="O73" i="72"/>
  <c r="O74" i="72"/>
  <c r="O140" i="72"/>
  <c r="S90" i="72" a="1"/>
  <c r="S90" i="72" s="1"/>
  <c r="S72" i="72"/>
  <c r="S74" i="72"/>
  <c r="S73" i="72"/>
  <c r="S140" i="72"/>
  <c r="M73" i="72"/>
  <c r="M74" i="72"/>
  <c r="M72" i="72"/>
  <c r="M90" i="72" a="1"/>
  <c r="M90" i="72" s="1"/>
  <c r="M140" i="72"/>
  <c r="AH90" i="76" a="1"/>
  <c r="AH90" i="76" s="1"/>
  <c r="AH72" i="76"/>
  <c r="AH73" i="76"/>
  <c r="AH74" i="76"/>
  <c r="AH140" i="76"/>
  <c r="AB90" i="76" a="1"/>
  <c r="AB90" i="76" s="1"/>
  <c r="AB140" i="76"/>
  <c r="AB73" i="76"/>
  <c r="AB74" i="76"/>
  <c r="AB72" i="76"/>
  <c r="M74" i="76"/>
  <c r="M90" i="76" a="1"/>
  <c r="M90" i="76" s="1"/>
  <c r="M72" i="76"/>
  <c r="M73" i="76"/>
  <c r="M140" i="76"/>
  <c r="AB90" i="82" a="1"/>
  <c r="AB90" i="82" s="1"/>
  <c r="AB72" i="82"/>
  <c r="AB74" i="82"/>
  <c r="AB73" i="82"/>
  <c r="AB140" i="82"/>
  <c r="V140" i="82"/>
  <c r="V73" i="82"/>
  <c r="V72" i="82"/>
  <c r="V74" i="82"/>
  <c r="V90" i="82" a="1"/>
  <c r="V90" i="82" s="1"/>
  <c r="Y73" i="82"/>
  <c r="Y90" i="82" a="1"/>
  <c r="Y90" i="82" s="1"/>
  <c r="Y72" i="82"/>
  <c r="Y74" i="82"/>
  <c r="Y140" i="82"/>
  <c r="R78" i="81" a="1"/>
  <c r="R78" i="81" s="1"/>
  <c r="R62" i="81"/>
  <c r="R61" i="81"/>
  <c r="R60" i="81"/>
  <c r="R67" i="81"/>
  <c r="U67" i="81"/>
  <c r="U60" i="81"/>
  <c r="U62" i="81"/>
  <c r="U61" i="81"/>
  <c r="U78" i="81" a="1"/>
  <c r="U78" i="81" s="1"/>
  <c r="Q78" i="81" a="1"/>
  <c r="Q78" i="81" s="1"/>
  <c r="Q60" i="81"/>
  <c r="Q62" i="81"/>
  <c r="Q61" i="81"/>
  <c r="Q67" i="81"/>
  <c r="N78" i="81" a="1"/>
  <c r="N78" i="81" s="1"/>
  <c r="N60" i="81"/>
  <c r="N61" i="81"/>
  <c r="N62" i="81"/>
  <c r="N67" i="81"/>
  <c r="AE82" i="83" a="1"/>
  <c r="AE82" i="83" s="1"/>
  <c r="AE64" i="83"/>
  <c r="AE65" i="83"/>
  <c r="AE66" i="83"/>
  <c r="AA65" i="83"/>
  <c r="AA66" i="83"/>
  <c r="AA82" i="83" a="1"/>
  <c r="AA82" i="83" s="1"/>
  <c r="AA64" i="83"/>
  <c r="X82" i="83" a="1"/>
  <c r="X82" i="83" s="1"/>
  <c r="X65" i="83"/>
  <c r="X66" i="83"/>
  <c r="X64" i="83"/>
  <c r="AI82" i="87" a="1"/>
  <c r="AI82" i="87" s="1"/>
  <c r="AI64" i="87"/>
  <c r="AI65" i="87"/>
  <c r="AI66" i="87"/>
  <c r="AJ82" i="87" a="1"/>
  <c r="AJ82" i="87" s="1"/>
  <c r="AJ64" i="87"/>
  <c r="AJ65" i="87"/>
  <c r="AJ66" i="87"/>
  <c r="AG64" i="87"/>
  <c r="AG65" i="87"/>
  <c r="AG82" i="87" a="1"/>
  <c r="AG82" i="87" s="1"/>
  <c r="AG66" i="87"/>
  <c r="X78" i="82" a="1"/>
  <c r="X78" i="82" s="1"/>
  <c r="X67" i="82"/>
  <c r="X62" i="82"/>
  <c r="X60" i="82"/>
  <c r="X61" i="82"/>
  <c r="O61" i="82"/>
  <c r="O62" i="82"/>
  <c r="O78" i="82" a="1"/>
  <c r="O78" i="82" s="1"/>
  <c r="O67" i="82"/>
  <c r="O60" i="82"/>
  <c r="Z78" i="82" a="1"/>
  <c r="Z78" i="82" s="1"/>
  <c r="Z67" i="82"/>
  <c r="Z61" i="82"/>
  <c r="Z62" i="82"/>
  <c r="Z60" i="82"/>
  <c r="W90" i="77" a="1"/>
  <c r="W90" i="77" s="1"/>
  <c r="W72" i="77"/>
  <c r="W73" i="77"/>
  <c r="W74" i="77"/>
  <c r="W140" i="77"/>
  <c r="K90" i="77" a="1"/>
  <c r="K90" i="77" s="1"/>
  <c r="K74" i="77"/>
  <c r="K73" i="77"/>
  <c r="K72" i="77"/>
  <c r="K140" i="77"/>
  <c r="X90" i="77" a="1"/>
  <c r="X90" i="77" s="1"/>
  <c r="X74" i="77"/>
  <c r="X140" i="77"/>
  <c r="X72" i="77"/>
  <c r="X73" i="77"/>
  <c r="U90" i="77" a="1"/>
  <c r="U90" i="77" s="1"/>
  <c r="U74" i="77"/>
  <c r="U140" i="77"/>
  <c r="U72" i="77"/>
  <c r="U73" i="77"/>
  <c r="Z67" i="71"/>
  <c r="Z66" i="71"/>
  <c r="Z65" i="71"/>
  <c r="Z64" i="71"/>
  <c r="Z82" i="71" a="1"/>
  <c r="Z82" i="71" s="1"/>
  <c r="AF82" i="71" a="1"/>
  <c r="AF82" i="71" s="1"/>
  <c r="AF66" i="71"/>
  <c r="AF64" i="71"/>
  <c r="AF65" i="71"/>
  <c r="AD64" i="71"/>
  <c r="AD66" i="71"/>
  <c r="AD65" i="71"/>
  <c r="AD82" i="71" a="1"/>
  <c r="AD82" i="71" s="1"/>
  <c r="N82" i="85" a="1"/>
  <c r="N82" i="85" s="1"/>
  <c r="N65" i="85"/>
  <c r="N66" i="85"/>
  <c r="N64" i="85"/>
  <c r="Z67" i="85"/>
  <c r="Z82" i="85" a="1"/>
  <c r="Z82" i="85" s="1"/>
  <c r="Z64" i="85"/>
  <c r="Z66" i="85"/>
  <c r="Z65" i="85"/>
  <c r="T65" i="85"/>
  <c r="T66" i="85"/>
  <c r="T64" i="85"/>
  <c r="T82" i="85" a="1"/>
  <c r="T82" i="85" s="1"/>
  <c r="Z82" i="77" a="1"/>
  <c r="Z82" i="77" s="1"/>
  <c r="Z64" i="77"/>
  <c r="Z65" i="77"/>
  <c r="Z66" i="77"/>
  <c r="AA82" i="77" a="1"/>
  <c r="AA82" i="77" s="1"/>
  <c r="AA66" i="77"/>
  <c r="AA64" i="77"/>
  <c r="AA65" i="77"/>
  <c r="AH82" i="77" a="1"/>
  <c r="AH82" i="77" s="1"/>
  <c r="AH66" i="77"/>
  <c r="AH64" i="77"/>
  <c r="AH65" i="77"/>
  <c r="AH67" i="72"/>
  <c r="AH60" i="72"/>
  <c r="AH61" i="72"/>
  <c r="AH62" i="72"/>
  <c r="AH78" i="72" a="1"/>
  <c r="AH78" i="72" s="1"/>
  <c r="O78" i="72" a="1"/>
  <c r="O78" i="72" s="1"/>
  <c r="O60" i="72"/>
  <c r="O67" i="72"/>
  <c r="O62" i="72"/>
  <c r="O61" i="72"/>
  <c r="Q78" i="72" a="1"/>
  <c r="Q78" i="72" s="1"/>
  <c r="Q60" i="72"/>
  <c r="Q62" i="72"/>
  <c r="Q61" i="72"/>
  <c r="Q67" i="72"/>
  <c r="X72" i="83"/>
  <c r="X74" i="83"/>
  <c r="X73" i="83"/>
  <c r="X90" i="83" a="1"/>
  <c r="X90" i="83" s="1"/>
  <c r="X140" i="83"/>
  <c r="P72" i="83"/>
  <c r="P90" i="83" a="1"/>
  <c r="P90" i="83" s="1"/>
  <c r="P73" i="83"/>
  <c r="P74" i="83"/>
  <c r="P140" i="83"/>
  <c r="R73" i="83"/>
  <c r="R72" i="83"/>
  <c r="R74" i="83"/>
  <c r="R90" i="83" a="1"/>
  <c r="R90" i="83" s="1"/>
  <c r="R140" i="83"/>
  <c r="W90" i="87" a="1"/>
  <c r="W90" i="87" s="1"/>
  <c r="W72" i="87"/>
  <c r="W73" i="87"/>
  <c r="W74" i="87"/>
  <c r="W140" i="87"/>
  <c r="AG90" i="87" a="1"/>
  <c r="AG90" i="87" s="1"/>
  <c r="AG74" i="87"/>
  <c r="AG72" i="87"/>
  <c r="AG73" i="87"/>
  <c r="AG140" i="87"/>
  <c r="AA90" i="87" a="1"/>
  <c r="AA90" i="87" s="1"/>
  <c r="AA74" i="87"/>
  <c r="AA140" i="87"/>
  <c r="AA72" i="87"/>
  <c r="AA73" i="87"/>
  <c r="M73" i="87"/>
  <c r="M74" i="87"/>
  <c r="M140" i="87"/>
  <c r="M72" i="87"/>
  <c r="M90" i="87" a="1"/>
  <c r="M90" i="87" s="1"/>
  <c r="P66" i="74"/>
  <c r="P64" i="74"/>
  <c r="P82" i="74" a="1"/>
  <c r="P82" i="74" s="1"/>
  <c r="P65" i="74"/>
  <c r="AB66" i="73"/>
  <c r="AB65" i="73"/>
  <c r="AB82" i="73" a="1"/>
  <c r="AB82" i="73" s="1"/>
  <c r="AB64" i="73"/>
  <c r="M78" i="73" a="1"/>
  <c r="M78" i="73" s="1"/>
  <c r="M61" i="73"/>
  <c r="M60" i="73"/>
  <c r="M67" i="73"/>
  <c r="M62" i="73"/>
  <c r="O90" i="76" a="1"/>
  <c r="O90" i="76" s="1"/>
  <c r="O74" i="76"/>
  <c r="O140" i="76"/>
  <c r="O72" i="76"/>
  <c r="O73" i="76"/>
  <c r="Z61" i="81"/>
  <c r="Z62" i="81"/>
  <c r="Z67" i="81"/>
  <c r="Z60" i="81"/>
  <c r="Z78" i="81" a="1"/>
  <c r="Z78" i="81" s="1"/>
  <c r="V65" i="87"/>
  <c r="V82" i="87" a="1"/>
  <c r="V82" i="87" s="1"/>
  <c r="V66" i="87"/>
  <c r="V64" i="87"/>
  <c r="L78" i="72" a="1"/>
  <c r="L78" i="72" s="1"/>
  <c r="L67" i="72"/>
  <c r="L60" i="72"/>
  <c r="L62" i="72"/>
  <c r="L61" i="72"/>
  <c r="AE61" i="67"/>
  <c r="R66" i="70"/>
  <c r="R64" i="70"/>
  <c r="R82" i="70" a="1"/>
  <c r="R82" i="70" s="1"/>
  <c r="R65" i="70"/>
  <c r="U65" i="70"/>
  <c r="U66" i="70"/>
  <c r="U64" i="70"/>
  <c r="U82" i="70" a="1"/>
  <c r="U82" i="70" s="1"/>
  <c r="AC82" i="70" a="1"/>
  <c r="AC82" i="70" s="1"/>
  <c r="AC65" i="70"/>
  <c r="AC64" i="70"/>
  <c r="AC66" i="70"/>
  <c r="AD66" i="70"/>
  <c r="AD64" i="70"/>
  <c r="AD65" i="70"/>
  <c r="AD82" i="70" a="1"/>
  <c r="AD82" i="70" s="1"/>
  <c r="X82" i="74" a="1"/>
  <c r="X82" i="74" s="1"/>
  <c r="X64" i="74"/>
  <c r="X65" i="74"/>
  <c r="X66" i="74"/>
  <c r="U65" i="74"/>
  <c r="U66" i="74"/>
  <c r="U64" i="74"/>
  <c r="U82" i="74" a="1"/>
  <c r="U82" i="74" s="1"/>
  <c r="N82" i="74" a="1"/>
  <c r="N82" i="74" s="1"/>
  <c r="N66" i="74"/>
  <c r="N65" i="74"/>
  <c r="N64" i="74"/>
  <c r="Q66" i="80"/>
  <c r="Q64" i="80"/>
  <c r="Q82" i="80" a="1"/>
  <c r="Q82" i="80" s="1"/>
  <c r="Q65" i="80"/>
  <c r="AC66" i="80"/>
  <c r="AC82" i="80" a="1"/>
  <c r="AC82" i="80" s="1"/>
  <c r="AC65" i="80"/>
  <c r="AC64" i="80"/>
  <c r="K82" i="80" a="1"/>
  <c r="K82" i="80" s="1"/>
  <c r="K66" i="80"/>
  <c r="K64" i="80"/>
  <c r="K65" i="80"/>
  <c r="AJ82" i="84" a="1"/>
  <c r="AJ82" i="84" s="1"/>
  <c r="AJ64" i="84"/>
  <c r="AJ66" i="84"/>
  <c r="AJ65" i="84"/>
  <c r="N82" i="84" a="1"/>
  <c r="N82" i="84" s="1"/>
  <c r="N66" i="84"/>
  <c r="N64" i="84"/>
  <c r="N65" i="84"/>
  <c r="AH82" i="84" a="1"/>
  <c r="AH82" i="84" s="1"/>
  <c r="AH64" i="84"/>
  <c r="AH65" i="84"/>
  <c r="AH66" i="84"/>
  <c r="AI66" i="88"/>
  <c r="AI64" i="88"/>
  <c r="AI65" i="88"/>
  <c r="AI82" i="88" a="1"/>
  <c r="AI82" i="88" s="1"/>
  <c r="AC82" i="88" a="1"/>
  <c r="AC82" i="88" s="1"/>
  <c r="AC64" i="88"/>
  <c r="AC65" i="88"/>
  <c r="AC66" i="88"/>
  <c r="P82" i="88" a="1"/>
  <c r="P82" i="88" s="1"/>
  <c r="P66" i="88"/>
  <c r="P65" i="88"/>
  <c r="P64" i="88"/>
  <c r="AD64" i="88"/>
  <c r="AD65" i="88"/>
  <c r="AD66" i="88"/>
  <c r="AD82" i="88" a="1"/>
  <c r="AD82" i="88" s="1"/>
  <c r="AF78" i="74" a="1"/>
  <c r="AF78" i="74" s="1"/>
  <c r="AF60" i="74"/>
  <c r="AF67" i="74"/>
  <c r="AF61" i="74"/>
  <c r="AF62" i="74"/>
  <c r="AJ67" i="74"/>
  <c r="AJ61" i="74"/>
  <c r="AJ62" i="74"/>
  <c r="AJ60" i="74"/>
  <c r="AJ78" i="74" a="1"/>
  <c r="AJ78" i="74" s="1"/>
  <c r="O61" i="74"/>
  <c r="O62" i="74"/>
  <c r="O60" i="74"/>
  <c r="O78" i="74" a="1"/>
  <c r="O78" i="74" s="1"/>
  <c r="AC78" i="84" a="1"/>
  <c r="AC78" i="84" s="1"/>
  <c r="AC60" i="84"/>
  <c r="AC61" i="84"/>
  <c r="AC67" i="84"/>
  <c r="AC62" i="84"/>
  <c r="AA78" i="84" a="1"/>
  <c r="AA78" i="84" s="1"/>
  <c r="AA61" i="84"/>
  <c r="AA60" i="84"/>
  <c r="AA62" i="84"/>
  <c r="AA67" i="84"/>
  <c r="AJ78" i="84" a="1"/>
  <c r="AJ78" i="84" s="1"/>
  <c r="AJ60" i="84"/>
  <c r="AJ61" i="84"/>
  <c r="AJ67" i="84"/>
  <c r="AJ62" i="84"/>
  <c r="W140" i="88"/>
  <c r="W72" i="88"/>
  <c r="W74" i="88"/>
  <c r="W73" i="88"/>
  <c r="W90" i="88" a="1"/>
  <c r="W90" i="88" s="1"/>
  <c r="L90" i="88" a="1"/>
  <c r="L90" i="88" s="1"/>
  <c r="L74" i="88"/>
  <c r="L73" i="88"/>
  <c r="L72" i="88"/>
  <c r="L140" i="88"/>
  <c r="T74" i="88"/>
  <c r="T90" i="88" a="1"/>
  <c r="T90" i="88" s="1"/>
  <c r="T72" i="88"/>
  <c r="T73" i="88"/>
  <c r="T140" i="88"/>
  <c r="N60" i="85"/>
  <c r="N78" i="85" a="1"/>
  <c r="N78" i="85" s="1"/>
  <c r="N67" i="85"/>
  <c r="N61" i="85"/>
  <c r="N62" i="85"/>
  <c r="M61" i="85"/>
  <c r="M67" i="85"/>
  <c r="M60" i="85"/>
  <c r="M62" i="85"/>
  <c r="M78" i="85" a="1"/>
  <c r="M78" i="85" s="1"/>
  <c r="S78" i="85" a="1"/>
  <c r="S78" i="85" s="1"/>
  <c r="S61" i="85"/>
  <c r="S62" i="85"/>
  <c r="S67" i="85"/>
  <c r="S60" i="85"/>
  <c r="AF60" i="85"/>
  <c r="AF78" i="85" a="1"/>
  <c r="AF78" i="85" s="1"/>
  <c r="AF62" i="85"/>
  <c r="AF61" i="85"/>
  <c r="AF67" i="85"/>
  <c r="T82" i="75" a="1"/>
  <c r="T82" i="75" s="1"/>
  <c r="T66" i="75"/>
  <c r="T65" i="75"/>
  <c r="T64" i="75"/>
  <c r="AC66" i="75"/>
  <c r="AC82" i="75" a="1"/>
  <c r="AC82" i="75" s="1"/>
  <c r="AC64" i="75"/>
  <c r="AC65" i="75"/>
  <c r="AG82" i="75" a="1"/>
  <c r="AG82" i="75" s="1"/>
  <c r="AG64" i="75"/>
  <c r="AG66" i="75"/>
  <c r="AG65" i="75"/>
  <c r="W78" i="76" a="1"/>
  <c r="W78" i="76" s="1"/>
  <c r="W60" i="76"/>
  <c r="W62" i="76"/>
  <c r="W61" i="76"/>
  <c r="W67" i="76"/>
  <c r="M78" i="76" a="1"/>
  <c r="M78" i="76" s="1"/>
  <c r="M61" i="76"/>
  <c r="M60" i="76"/>
  <c r="M67" i="76"/>
  <c r="M62" i="76"/>
  <c r="P61" i="76"/>
  <c r="P78" i="76" a="1"/>
  <c r="P78" i="76" s="1"/>
  <c r="P60" i="76"/>
  <c r="P62" i="76"/>
  <c r="L74" i="70"/>
  <c r="L73" i="70"/>
  <c r="L72" i="70"/>
  <c r="L90" i="70" a="1"/>
  <c r="L90" i="70" s="1"/>
  <c r="L140" i="70"/>
  <c r="V90" i="70" a="1"/>
  <c r="V90" i="70" s="1"/>
  <c r="V72" i="70"/>
  <c r="V73" i="70"/>
  <c r="V74" i="70"/>
  <c r="V140" i="70"/>
  <c r="Q90" i="70" a="1"/>
  <c r="Q90" i="70" s="1"/>
  <c r="Q74" i="70"/>
  <c r="Q73" i="70"/>
  <c r="Q72" i="70"/>
  <c r="Q140" i="70"/>
  <c r="AC74" i="70"/>
  <c r="AC73" i="70"/>
  <c r="AC72" i="70"/>
  <c r="AC90" i="70" a="1"/>
  <c r="AC90" i="70" s="1"/>
  <c r="AC140" i="70"/>
  <c r="M73" i="74"/>
  <c r="M74" i="74"/>
  <c r="M90" i="74" a="1"/>
  <c r="M90" i="74" s="1"/>
  <c r="M72" i="74"/>
  <c r="M140" i="74"/>
  <c r="Y72" i="74"/>
  <c r="Y90" i="74" a="1"/>
  <c r="Y90" i="74" s="1"/>
  <c r="Y73" i="74"/>
  <c r="Y74" i="74"/>
  <c r="Y140" i="74"/>
  <c r="AG90" i="74" a="1"/>
  <c r="AG90" i="74" s="1"/>
  <c r="AG72" i="74"/>
  <c r="AG74" i="74"/>
  <c r="AG73" i="74"/>
  <c r="AG140" i="74"/>
  <c r="AG90" i="80" a="1"/>
  <c r="AG90" i="80" s="1"/>
  <c r="AG72" i="80"/>
  <c r="AG74" i="80"/>
  <c r="AG73" i="80"/>
  <c r="AG140" i="80"/>
  <c r="U90" i="80" a="1"/>
  <c r="U90" i="80" s="1"/>
  <c r="U74" i="80"/>
  <c r="U72" i="80"/>
  <c r="U73" i="80"/>
  <c r="U140" i="80"/>
  <c r="S90" i="80" a="1"/>
  <c r="S90" i="80" s="1"/>
  <c r="S72" i="80"/>
  <c r="S74" i="80"/>
  <c r="S73" i="80"/>
  <c r="S140" i="80"/>
  <c r="N90" i="84" a="1"/>
  <c r="N90" i="84" s="1"/>
  <c r="N74" i="84"/>
  <c r="N73" i="84"/>
  <c r="N72" i="84"/>
  <c r="N140" i="84"/>
  <c r="Y74" i="84"/>
  <c r="Y90" i="84" a="1"/>
  <c r="Y90" i="84" s="1"/>
  <c r="Y72" i="84"/>
  <c r="Y73" i="84"/>
  <c r="Y140" i="84"/>
  <c r="AC73" i="84"/>
  <c r="AC72" i="84"/>
  <c r="AC74" i="84"/>
  <c r="AC90" i="84" a="1"/>
  <c r="AC90" i="84" s="1"/>
  <c r="AC140" i="84"/>
  <c r="AE60" i="75"/>
  <c r="AE61" i="75"/>
  <c r="AE78" i="75" a="1"/>
  <c r="AE78" i="75" s="1"/>
  <c r="AE62" i="75"/>
  <c r="AE67" i="75"/>
  <c r="W78" i="75" a="1"/>
  <c r="W78" i="75" s="1"/>
  <c r="W61" i="75"/>
  <c r="W62" i="75"/>
  <c r="W67" i="75"/>
  <c r="W60" i="75"/>
  <c r="N78" i="75" a="1"/>
  <c r="N78" i="75" s="1"/>
  <c r="N62" i="75"/>
  <c r="N60" i="75"/>
  <c r="N61" i="75"/>
  <c r="N67" i="75"/>
  <c r="AG78" i="75" a="1"/>
  <c r="AG78" i="75" s="1"/>
  <c r="AG61" i="75"/>
  <c r="AG67" i="75"/>
  <c r="AG60" i="75"/>
  <c r="AG62" i="75"/>
  <c r="X73" i="71"/>
  <c r="X72" i="71"/>
  <c r="X74" i="71"/>
  <c r="X90" i="71" a="1"/>
  <c r="X90" i="71" s="1"/>
  <c r="X140" i="71"/>
  <c r="M90" i="71" a="1"/>
  <c r="M90" i="71" s="1"/>
  <c r="M72" i="71"/>
  <c r="M74" i="71"/>
  <c r="M73" i="71"/>
  <c r="M140" i="71"/>
  <c r="V90" i="71" a="1"/>
  <c r="V90" i="71" s="1"/>
  <c r="V74" i="71"/>
  <c r="V73" i="71"/>
  <c r="V72" i="71"/>
  <c r="V140" i="71"/>
  <c r="AI73" i="71"/>
  <c r="AI74" i="71"/>
  <c r="AI90" i="71" a="1"/>
  <c r="AI90" i="71" s="1"/>
  <c r="AI72" i="71"/>
  <c r="AI140" i="71"/>
  <c r="K140" i="75"/>
  <c r="K73" i="75"/>
  <c r="K72" i="75"/>
  <c r="K74" i="75"/>
  <c r="K90" i="75" a="1"/>
  <c r="K90" i="75" s="1"/>
  <c r="Q140" i="75"/>
  <c r="Q72" i="75"/>
  <c r="Q90" i="75" a="1"/>
  <c r="Q90" i="75" s="1"/>
  <c r="Q74" i="75"/>
  <c r="Q73" i="75"/>
  <c r="Z72" i="75"/>
  <c r="Z90" i="75" a="1"/>
  <c r="Z90" i="75" s="1"/>
  <c r="Z74" i="75"/>
  <c r="Z73" i="75"/>
  <c r="Z140" i="75"/>
  <c r="X72" i="81"/>
  <c r="X73" i="81"/>
  <c r="X90" i="81" a="1"/>
  <c r="X90" i="81" s="1"/>
  <c r="X140" i="81"/>
  <c r="X74" i="81"/>
  <c r="Z90" i="81" a="1"/>
  <c r="Z90" i="81" s="1"/>
  <c r="Z73" i="81"/>
  <c r="Z72" i="81"/>
  <c r="Z74" i="81"/>
  <c r="Z140" i="81"/>
  <c r="O90" i="81" a="1"/>
  <c r="O90" i="81" s="1"/>
  <c r="O74" i="81"/>
  <c r="O72" i="81"/>
  <c r="O73" i="81"/>
  <c r="O140" i="81"/>
  <c r="X90" i="85" a="1"/>
  <c r="X90" i="85" s="1"/>
  <c r="X74" i="85"/>
  <c r="X72" i="85"/>
  <c r="X73" i="85"/>
  <c r="X140" i="85"/>
  <c r="AB72" i="85"/>
  <c r="AB74" i="85"/>
  <c r="AB140" i="85"/>
  <c r="AB73" i="85"/>
  <c r="AB90" i="85" a="1"/>
  <c r="AB90" i="85" s="1"/>
  <c r="AA90" i="85" a="1"/>
  <c r="AA90" i="85" s="1"/>
  <c r="AA73" i="85"/>
  <c r="AA74" i="85"/>
  <c r="AA72" i="85"/>
  <c r="AA140" i="85"/>
  <c r="AH60" i="67"/>
  <c r="AH78" i="67" a="1"/>
  <c r="AH78" i="67" s="1"/>
  <c r="AB60" i="67"/>
  <c r="AB78" i="67" a="1"/>
  <c r="AB78" i="67" s="1"/>
  <c r="S60" i="67"/>
  <c r="S78" i="67" a="1"/>
  <c r="S78" i="67" s="1"/>
  <c r="M60" i="67"/>
  <c r="M78" i="67" a="1"/>
  <c r="M78" i="67" s="1"/>
  <c r="S60" i="77"/>
  <c r="S61" i="77"/>
  <c r="S78" i="77" a="1"/>
  <c r="S78" i="77" s="1"/>
  <c r="S67" i="77"/>
  <c r="S62" i="77"/>
  <c r="L60" i="77"/>
  <c r="L62" i="77"/>
  <c r="L61" i="77"/>
  <c r="L67" i="77"/>
  <c r="L78" i="77" a="1"/>
  <c r="L78" i="77" s="1"/>
  <c r="R78" i="77" a="1"/>
  <c r="R78" i="77" s="1"/>
  <c r="R60" i="77"/>
  <c r="R67" i="77"/>
  <c r="R61" i="77"/>
  <c r="R62" i="77"/>
  <c r="O62" i="87"/>
  <c r="O67" i="87"/>
  <c r="O61" i="87"/>
  <c r="O78" i="87" a="1"/>
  <c r="O78" i="87" s="1"/>
  <c r="O60" i="87"/>
  <c r="AH67" i="87"/>
  <c r="AH60" i="87"/>
  <c r="AH61" i="87"/>
  <c r="AH62" i="87"/>
  <c r="AH78" i="87" a="1"/>
  <c r="AH78" i="87" s="1"/>
  <c r="AA78" i="87" a="1"/>
  <c r="AA78" i="87" s="1"/>
  <c r="AA67" i="87"/>
  <c r="AA60" i="87"/>
  <c r="AA61" i="87"/>
  <c r="AA62" i="87"/>
  <c r="O78" i="83" a="1"/>
  <c r="O78" i="83" s="1"/>
  <c r="O60" i="83"/>
  <c r="O61" i="83"/>
  <c r="O62" i="83"/>
  <c r="O67" i="83"/>
  <c r="AC62" i="83"/>
  <c r="AC61" i="83"/>
  <c r="AC67" i="83"/>
  <c r="AC60" i="83"/>
  <c r="AC78" i="83" a="1"/>
  <c r="AC78" i="83" s="1"/>
  <c r="Y62" i="83"/>
  <c r="Y61" i="83"/>
  <c r="Y78" i="83" a="1"/>
  <c r="Y78" i="83" s="1"/>
  <c r="Y60" i="83"/>
  <c r="Y67" i="83"/>
  <c r="Q61" i="86"/>
  <c r="Q67" i="86"/>
  <c r="Q60" i="86"/>
  <c r="Q62" i="86"/>
  <c r="Q78" i="86" a="1"/>
  <c r="Q78" i="86" s="1"/>
  <c r="O67" i="86"/>
  <c r="O60" i="86"/>
  <c r="O61" i="86"/>
  <c r="O78" i="86" a="1"/>
  <c r="O78" i="86" s="1"/>
  <c r="O62" i="86"/>
  <c r="AC67" i="86"/>
  <c r="AC60" i="86"/>
  <c r="AC78" i="86" a="1"/>
  <c r="AC78" i="86" s="1"/>
  <c r="AC62" i="86"/>
  <c r="AC61" i="86"/>
  <c r="V67" i="86"/>
  <c r="V62" i="86"/>
  <c r="V78" i="86" a="1"/>
  <c r="V78" i="86" s="1"/>
  <c r="V60" i="86"/>
  <c r="V61" i="86"/>
  <c r="AE82" i="72" a="1"/>
  <c r="AE82" i="72" s="1"/>
  <c r="AE64" i="72"/>
  <c r="AE66" i="72"/>
  <c r="AE65" i="72"/>
  <c r="AF64" i="72"/>
  <c r="AF65" i="72"/>
  <c r="AF82" i="72" a="1"/>
  <c r="AF82" i="72" s="1"/>
  <c r="AF66" i="72"/>
  <c r="L82" i="72" a="1"/>
  <c r="L82" i="72" s="1"/>
  <c r="L66" i="72"/>
  <c r="L64" i="72"/>
  <c r="L65" i="72"/>
  <c r="O82" i="76" a="1"/>
  <c r="O82" i="76" s="1"/>
  <c r="O65" i="76"/>
  <c r="O66" i="76"/>
  <c r="O64" i="76"/>
  <c r="AD82" i="76" a="1"/>
  <c r="AD82" i="76" s="1"/>
  <c r="AD66" i="76"/>
  <c r="AD65" i="76"/>
  <c r="AD64" i="76"/>
  <c r="N82" i="76" a="1"/>
  <c r="N82" i="76" s="1"/>
  <c r="N65" i="76"/>
  <c r="N64" i="76"/>
  <c r="N66" i="76"/>
  <c r="Q67" i="82"/>
  <c r="Q65" i="82"/>
  <c r="Q64" i="82"/>
  <c r="Q66" i="82"/>
  <c r="Q82" i="82" a="1"/>
  <c r="Q82" i="82" s="1"/>
  <c r="W66" i="82"/>
  <c r="W82" i="82" a="1"/>
  <c r="W82" i="82" s="1"/>
  <c r="W65" i="82"/>
  <c r="W64" i="82"/>
  <c r="AJ82" i="82" a="1"/>
  <c r="AJ82" i="82" s="1"/>
  <c r="AJ65" i="82"/>
  <c r="AJ66" i="82"/>
  <c r="AJ64" i="82"/>
  <c r="R66" i="82"/>
  <c r="R65" i="82"/>
  <c r="R64" i="82"/>
  <c r="R82" i="82" a="1"/>
  <c r="R82" i="82" s="1"/>
  <c r="K82" i="86" a="1"/>
  <c r="K82" i="86" s="1"/>
  <c r="K65" i="86"/>
  <c r="K64" i="86"/>
  <c r="K66" i="86"/>
  <c r="AG65" i="86"/>
  <c r="AG64" i="86"/>
  <c r="AG66" i="86"/>
  <c r="AG82" i="86" a="1"/>
  <c r="AG82" i="86" s="1"/>
  <c r="X82" i="86" a="1"/>
  <c r="X82" i="86" s="1"/>
  <c r="X66" i="86"/>
  <c r="X65" i="86"/>
  <c r="X64" i="86"/>
  <c r="X78" i="70" a="1"/>
  <c r="X78" i="70" s="1"/>
  <c r="X61" i="70"/>
  <c r="X67" i="70"/>
  <c r="X60" i="70"/>
  <c r="X62" i="70"/>
  <c r="T78" i="70" a="1"/>
  <c r="T78" i="70" s="1"/>
  <c r="T62" i="70"/>
  <c r="T61" i="70"/>
  <c r="T60" i="70"/>
  <c r="T67" i="70"/>
  <c r="O61" i="70"/>
  <c r="O60" i="70"/>
  <c r="O78" i="70" a="1"/>
  <c r="O78" i="70" s="1"/>
  <c r="O62" i="70"/>
  <c r="O67" i="70"/>
  <c r="P67" i="80"/>
  <c r="P62" i="80"/>
  <c r="P61" i="80"/>
  <c r="P60" i="80"/>
  <c r="P78" i="80" a="1"/>
  <c r="P78" i="80" s="1"/>
  <c r="AJ78" i="80" a="1"/>
  <c r="AJ78" i="80" s="1"/>
  <c r="AJ60" i="80"/>
  <c r="AJ67" i="80"/>
  <c r="AJ62" i="80"/>
  <c r="AJ61" i="80"/>
  <c r="AD78" i="80" a="1"/>
  <c r="AD78" i="80" s="1"/>
  <c r="AD60" i="80"/>
  <c r="AD67" i="80"/>
  <c r="AD61" i="80"/>
  <c r="AD62" i="80"/>
  <c r="AG60" i="88"/>
  <c r="AG62" i="88"/>
  <c r="AG61" i="88"/>
  <c r="AG67" i="88"/>
  <c r="AG78" i="88" a="1"/>
  <c r="AG78" i="88" s="1"/>
  <c r="O60" i="88"/>
  <c r="O62" i="88"/>
  <c r="O61" i="88"/>
  <c r="O67" i="88"/>
  <c r="O78" i="88" a="1"/>
  <c r="O78" i="88" s="1"/>
  <c r="AD61" i="88"/>
  <c r="AD60" i="88"/>
  <c r="AD67" i="88"/>
  <c r="AD78" i="88" a="1"/>
  <c r="AD78" i="88" s="1"/>
  <c r="AD62" i="88"/>
  <c r="AA67" i="88"/>
  <c r="AA78" i="88" a="1"/>
  <c r="AA78" i="88" s="1"/>
  <c r="AA61" i="88"/>
  <c r="AA62" i="88"/>
  <c r="AA60" i="88"/>
  <c r="AA72" i="86"/>
  <c r="AA90" i="86" a="1"/>
  <c r="AA90" i="86" s="1"/>
  <c r="AA73" i="86"/>
  <c r="AA74" i="86"/>
  <c r="AA140" i="86"/>
  <c r="AG73" i="86"/>
  <c r="AG90" i="86" a="1"/>
  <c r="AG90" i="86" s="1"/>
  <c r="AG72" i="86"/>
  <c r="AG74" i="86"/>
  <c r="AG140" i="86"/>
  <c r="R74" i="86"/>
  <c r="R72" i="86"/>
  <c r="R90" i="86" a="1"/>
  <c r="R90" i="86" s="1"/>
  <c r="R73" i="86"/>
  <c r="R140" i="86"/>
  <c r="AC78" i="71" a="1"/>
  <c r="AC78" i="71" s="1"/>
  <c r="AC61" i="71"/>
  <c r="AC60" i="71"/>
  <c r="AC62" i="71"/>
  <c r="AC67" i="71"/>
  <c r="AA62" i="71"/>
  <c r="AA67" i="71"/>
  <c r="AA78" i="71" a="1"/>
  <c r="AA78" i="71" s="1"/>
  <c r="AA60" i="71"/>
  <c r="AA61" i="71"/>
  <c r="R61" i="71"/>
  <c r="R62" i="71"/>
  <c r="R67" i="71"/>
  <c r="R78" i="71" a="1"/>
  <c r="R78" i="71" s="1"/>
  <c r="R60" i="71"/>
  <c r="U67" i="73"/>
  <c r="U64" i="73"/>
  <c r="U66" i="73"/>
  <c r="U82" i="73" a="1"/>
  <c r="U82" i="73" s="1"/>
  <c r="U65" i="73"/>
  <c r="AF67" i="73"/>
  <c r="AF82" i="73" a="1"/>
  <c r="AF82" i="73" s="1"/>
  <c r="AF66" i="73"/>
  <c r="AF65" i="73"/>
  <c r="AF64" i="73"/>
  <c r="Y65" i="73"/>
  <c r="Y66" i="73"/>
  <c r="Y82" i="73" a="1"/>
  <c r="Y82" i="73" s="1"/>
  <c r="Y64" i="73"/>
  <c r="P90" i="73" a="1"/>
  <c r="P90" i="73" s="1"/>
  <c r="P72" i="73"/>
  <c r="P73" i="73"/>
  <c r="P74" i="73"/>
  <c r="P140" i="73"/>
  <c r="AC90" i="73" a="1"/>
  <c r="AC90" i="73" s="1"/>
  <c r="AC73" i="73"/>
  <c r="AC72" i="73"/>
  <c r="AC74" i="73"/>
  <c r="AC140" i="73"/>
  <c r="L90" i="73" a="1"/>
  <c r="L90" i="73" s="1"/>
  <c r="L73" i="73"/>
  <c r="L72" i="73"/>
  <c r="L140" i="73"/>
  <c r="L74" i="73"/>
  <c r="AE73" i="73"/>
  <c r="AE72" i="73"/>
  <c r="AE74" i="73"/>
  <c r="AE90" i="73" a="1"/>
  <c r="AE90" i="73" s="1"/>
  <c r="AE140" i="73"/>
  <c r="O60" i="73"/>
  <c r="O61" i="73"/>
  <c r="O62" i="73"/>
  <c r="O67" i="73"/>
  <c r="O78" i="73" a="1"/>
  <c r="O78" i="73" s="1"/>
  <c r="Q78" i="73" a="1"/>
  <c r="Q78" i="73" s="1"/>
  <c r="Q67" i="73"/>
  <c r="Q61" i="73"/>
  <c r="Q62" i="73"/>
  <c r="Q60" i="73"/>
  <c r="S67" i="73"/>
  <c r="S62" i="73"/>
  <c r="S61" i="73"/>
  <c r="S60" i="73"/>
  <c r="S78" i="73" a="1"/>
  <c r="S78" i="73" s="1"/>
  <c r="AD64" i="81"/>
  <c r="AD82" i="81" a="1"/>
  <c r="AD82" i="81" s="1"/>
  <c r="AD65" i="81"/>
  <c r="AD66" i="81"/>
  <c r="AF82" i="81" a="1"/>
  <c r="AF82" i="81" s="1"/>
  <c r="AF64" i="81"/>
  <c r="AF65" i="81"/>
  <c r="AF66" i="81"/>
  <c r="M82" i="81" a="1"/>
  <c r="M82" i="81" s="1"/>
  <c r="M66" i="81"/>
  <c r="M65" i="81"/>
  <c r="M64" i="81"/>
  <c r="Y90" i="72" a="1"/>
  <c r="Y90" i="72" s="1"/>
  <c r="Y74" i="72"/>
  <c r="Y73" i="72"/>
  <c r="Y140" i="72"/>
  <c r="Y72" i="72"/>
  <c r="U73" i="72"/>
  <c r="U90" i="72" a="1"/>
  <c r="U90" i="72" s="1"/>
  <c r="U74" i="72"/>
  <c r="U72" i="72"/>
  <c r="U140" i="72"/>
  <c r="AG74" i="72"/>
  <c r="AG73" i="72"/>
  <c r="AG72" i="72"/>
  <c r="AG90" i="72" a="1"/>
  <c r="AG90" i="72" s="1"/>
  <c r="AG140" i="72"/>
  <c r="AC73" i="76"/>
  <c r="AC74" i="76"/>
  <c r="AC72" i="76"/>
  <c r="AC90" i="76" a="1"/>
  <c r="AC90" i="76" s="1"/>
  <c r="AC140" i="76"/>
  <c r="T73" i="76"/>
  <c r="T90" i="76" a="1"/>
  <c r="T90" i="76" s="1"/>
  <c r="T72" i="76"/>
  <c r="T74" i="76"/>
  <c r="T140" i="76"/>
  <c r="S90" i="76" a="1"/>
  <c r="S90" i="76" s="1"/>
  <c r="S72" i="76"/>
  <c r="S73" i="76"/>
  <c r="S74" i="76"/>
  <c r="S140" i="76"/>
  <c r="AD73" i="82"/>
  <c r="AD74" i="82"/>
  <c r="AD140" i="82"/>
  <c r="AD72" i="82"/>
  <c r="AD90" i="82" a="1"/>
  <c r="AD90" i="82" s="1"/>
  <c r="AH90" i="82" a="1"/>
  <c r="AH90" i="82" s="1"/>
  <c r="AH74" i="82"/>
  <c r="AH73" i="82"/>
  <c r="AH72" i="82"/>
  <c r="AH140" i="82"/>
  <c r="W73" i="82"/>
  <c r="W72" i="82"/>
  <c r="W74" i="82"/>
  <c r="W90" i="82" a="1"/>
  <c r="W90" i="82" s="1"/>
  <c r="W140" i="82"/>
  <c r="AE78" i="81" a="1"/>
  <c r="AE78" i="81" s="1"/>
  <c r="AE61" i="81"/>
  <c r="AE62" i="81"/>
  <c r="AE67" i="81"/>
  <c r="AE60" i="81"/>
  <c r="W60" i="81"/>
  <c r="W61" i="81"/>
  <c r="W62" i="81"/>
  <c r="W78" i="81" a="1"/>
  <c r="W78" i="81" s="1"/>
  <c r="W67" i="81"/>
  <c r="AJ78" i="81" a="1"/>
  <c r="AJ78" i="81" s="1"/>
  <c r="AJ67" i="81"/>
  <c r="AJ60" i="81"/>
  <c r="AJ62" i="81"/>
  <c r="AJ61" i="81"/>
  <c r="AD60" i="81"/>
  <c r="AD61" i="81"/>
  <c r="AD62" i="81"/>
  <c r="AD78" i="81" a="1"/>
  <c r="AD78" i="81" s="1"/>
  <c r="AD67" i="81"/>
  <c r="AF82" i="83" a="1"/>
  <c r="AF82" i="83" s="1"/>
  <c r="AF65" i="83"/>
  <c r="AF66" i="83"/>
  <c r="AF64" i="83"/>
  <c r="Z65" i="83"/>
  <c r="Z82" i="83" a="1"/>
  <c r="Z82" i="83" s="1"/>
  <c r="Z64" i="83"/>
  <c r="Z66" i="83"/>
  <c r="AI64" i="83"/>
  <c r="AI82" i="83" a="1"/>
  <c r="AI82" i="83" s="1"/>
  <c r="AI65" i="83"/>
  <c r="AI66" i="83"/>
  <c r="K64" i="87"/>
  <c r="K66" i="87"/>
  <c r="K65" i="87"/>
  <c r="K82" i="87" a="1"/>
  <c r="K82" i="87" s="1"/>
  <c r="X67" i="87"/>
  <c r="X65" i="87"/>
  <c r="X64" i="87"/>
  <c r="X66" i="87"/>
  <c r="X82" i="87" a="1"/>
  <c r="X82" i="87" s="1"/>
  <c r="AD82" i="87" a="1"/>
  <c r="AD82" i="87" s="1"/>
  <c r="AD64" i="87"/>
  <c r="AD65" i="87"/>
  <c r="AD66" i="87"/>
  <c r="K78" i="82" a="1"/>
  <c r="K78" i="82" s="1"/>
  <c r="K60" i="82"/>
  <c r="K61" i="82"/>
  <c r="K67" i="82"/>
  <c r="K62" i="82"/>
  <c r="T78" i="82" a="1"/>
  <c r="T78" i="82" s="1"/>
  <c r="T62" i="82"/>
  <c r="T60" i="82"/>
  <c r="T67" i="82"/>
  <c r="T61" i="82"/>
  <c r="M78" i="82" a="1"/>
  <c r="M78" i="82" s="1"/>
  <c r="M67" i="82"/>
  <c r="M60" i="82"/>
  <c r="M61" i="82"/>
  <c r="M62" i="82"/>
  <c r="S90" i="77" a="1"/>
  <c r="S90" i="77" s="1"/>
  <c r="S72" i="77"/>
  <c r="S73" i="77"/>
  <c r="S74" i="77"/>
  <c r="S140" i="77"/>
  <c r="Z90" i="77" a="1"/>
  <c r="Z90" i="77" s="1"/>
  <c r="Z73" i="77"/>
  <c r="Z72" i="77"/>
  <c r="Z74" i="77"/>
  <c r="Z140" i="77"/>
  <c r="AI90" i="77" a="1"/>
  <c r="AI90" i="77" s="1"/>
  <c r="AI74" i="77"/>
  <c r="AI73" i="77"/>
  <c r="AI72" i="77"/>
  <c r="AI140" i="77"/>
  <c r="P82" i="71" a="1"/>
  <c r="P82" i="71" s="1"/>
  <c r="P64" i="71"/>
  <c r="P66" i="71"/>
  <c r="P65" i="71"/>
  <c r="Y66" i="71"/>
  <c r="Y65" i="71"/>
  <c r="Y64" i="71"/>
  <c r="Y82" i="71" a="1"/>
  <c r="Y82" i="71" s="1"/>
  <c r="U82" i="71" a="1"/>
  <c r="U82" i="71" s="1"/>
  <c r="U65" i="71"/>
  <c r="U66" i="71"/>
  <c r="U64" i="71"/>
  <c r="R64" i="71"/>
  <c r="R66" i="71"/>
  <c r="R65" i="71"/>
  <c r="R82" i="71" a="1"/>
  <c r="R82" i="71" s="1"/>
  <c r="Y82" i="85" a="1"/>
  <c r="Y82" i="85" s="1"/>
  <c r="Y64" i="85"/>
  <c r="Y66" i="85"/>
  <c r="Y65" i="85"/>
  <c r="U66" i="85"/>
  <c r="U64" i="85"/>
  <c r="U82" i="85" a="1"/>
  <c r="U82" i="85" s="1"/>
  <c r="U65" i="85"/>
  <c r="AA64" i="85"/>
  <c r="AA82" i="85" a="1"/>
  <c r="AA82" i="85" s="1"/>
  <c r="AA65" i="85"/>
  <c r="AA66" i="85"/>
  <c r="S82" i="77" a="1"/>
  <c r="S82" i="77" s="1"/>
  <c r="S64" i="77"/>
  <c r="S65" i="77"/>
  <c r="S66" i="77"/>
  <c r="N82" i="77" a="1"/>
  <c r="N82" i="77" s="1"/>
  <c r="N65" i="77"/>
  <c r="N66" i="77"/>
  <c r="N64" i="77"/>
  <c r="AC82" i="77" a="1"/>
  <c r="AC82" i="77" s="1"/>
  <c r="AC65" i="77"/>
  <c r="AC66" i="77"/>
  <c r="AC64" i="77"/>
  <c r="U82" i="77" a="1"/>
  <c r="U82" i="77" s="1"/>
  <c r="U64" i="77"/>
  <c r="U65" i="77"/>
  <c r="U66" i="77"/>
  <c r="Z67" i="72"/>
  <c r="Z61" i="72"/>
  <c r="Z62" i="72"/>
  <c r="Z78" i="72" a="1"/>
  <c r="Z78" i="72" s="1"/>
  <c r="Z60" i="72"/>
  <c r="R62" i="72"/>
  <c r="R61" i="72"/>
  <c r="R60" i="72"/>
  <c r="R67" i="72"/>
  <c r="R78" i="72" a="1"/>
  <c r="R78" i="72" s="1"/>
  <c r="P78" i="72" a="1"/>
  <c r="P78" i="72" s="1"/>
  <c r="P61" i="72"/>
  <c r="P60" i="72"/>
  <c r="P67" i="72"/>
  <c r="P62" i="72"/>
  <c r="W72" i="83"/>
  <c r="W74" i="83"/>
  <c r="W90" i="83" a="1"/>
  <c r="W90" i="83" s="1"/>
  <c r="W73" i="83"/>
  <c r="W140" i="83"/>
  <c r="AH74" i="83"/>
  <c r="AH73" i="83"/>
  <c r="AH72" i="83"/>
  <c r="AH90" i="83" a="1"/>
  <c r="AH90" i="83" s="1"/>
  <c r="AH140" i="83"/>
  <c r="AF90" i="83" a="1"/>
  <c r="AF90" i="83" s="1"/>
  <c r="AF74" i="83"/>
  <c r="AF72" i="83"/>
  <c r="AF73" i="83"/>
  <c r="AF140" i="83"/>
  <c r="AD90" i="87" a="1"/>
  <c r="AD90" i="87" s="1"/>
  <c r="AD72" i="87"/>
  <c r="AD74" i="87"/>
  <c r="AD73" i="87"/>
  <c r="AD140" i="87"/>
  <c r="AB90" i="87" a="1"/>
  <c r="AB90" i="87" s="1"/>
  <c r="AB74" i="87"/>
  <c r="AB140" i="87"/>
  <c r="AB72" i="87"/>
  <c r="AB73" i="87"/>
  <c r="AC140" i="87"/>
  <c r="AC74" i="87"/>
  <c r="AC72" i="87"/>
  <c r="AC73" i="87"/>
  <c r="AC90" i="87" a="1"/>
  <c r="AC90" i="87" s="1"/>
  <c r="P73" i="87"/>
  <c r="P74" i="87"/>
  <c r="P90" i="87" a="1"/>
  <c r="P90" i="87" s="1"/>
  <c r="P72" i="87"/>
  <c r="P140" i="87"/>
  <c r="I69" i="67"/>
  <c r="G69" i="67"/>
  <c r="J69" i="67"/>
  <c r="I70" i="67"/>
  <c r="G70" i="67"/>
  <c r="P63" i="67" a="1"/>
  <c r="P63" i="67" s="1"/>
  <c r="U63" i="67" a="1"/>
  <c r="U63" i="67" s="1"/>
  <c r="O63" i="67" a="1"/>
  <c r="O63" i="67" s="1"/>
  <c r="Z63" i="67" a="1"/>
  <c r="Z63" i="67" s="1"/>
  <c r="AG63" i="67" a="1"/>
  <c r="AG63" i="67" s="1"/>
  <c r="S63" i="67" a="1"/>
  <c r="S63" i="67" s="1"/>
  <c r="T63" i="67" a="1"/>
  <c r="T63" i="67" s="1"/>
  <c r="AH63" i="67" a="1"/>
  <c r="AH63" i="67" s="1"/>
  <c r="AC63" i="67" a="1"/>
  <c r="AC63" i="67" s="1"/>
  <c r="M63" i="67" a="1"/>
  <c r="M63" i="67" s="1"/>
  <c r="L63" i="67" a="1"/>
  <c r="L63" i="67" s="1"/>
  <c r="AD63" i="67" a="1"/>
  <c r="AD63" i="67" s="1"/>
  <c r="Y63" i="67" a="1"/>
  <c r="Y63" i="67" s="1"/>
  <c r="W63" i="67" a="1"/>
  <c r="W63" i="67" s="1"/>
  <c r="AB63" i="67" a="1"/>
  <c r="AB63" i="67" s="1"/>
  <c r="V63" i="67" a="1"/>
  <c r="V63" i="67" s="1"/>
  <c r="AF63" i="67" a="1"/>
  <c r="AF63" i="67" s="1"/>
  <c r="Q63" i="67" a="1"/>
  <c r="Q63" i="67" s="1"/>
  <c r="AI63" i="67" a="1"/>
  <c r="AI63" i="67" s="1"/>
  <c r="R63" i="67" a="1"/>
  <c r="R63" i="67" s="1"/>
  <c r="X63" i="67" a="1"/>
  <c r="X63" i="67" s="1"/>
  <c r="K63" i="67" a="1"/>
  <c r="K63" i="67" s="1"/>
  <c r="AE63" i="67" a="1"/>
  <c r="AE63" i="67" s="1"/>
  <c r="AJ63" i="67" a="1"/>
  <c r="AJ63" i="67" s="1"/>
  <c r="AA63" i="67" a="1"/>
  <c r="AA63" i="67" s="1"/>
  <c r="N63" i="67" a="1"/>
  <c r="N63" i="67" s="1"/>
  <c r="F69" i="67"/>
  <c r="H69" i="67"/>
  <c r="G103" i="58"/>
  <c r="L103" i="58" s="1"/>
  <c r="M103" i="58" s="1"/>
  <c r="Y71" i="58" a="1"/>
  <c r="Y71" i="58" s="1"/>
  <c r="AH71" i="58" a="1"/>
  <c r="AH71" i="58" s="1"/>
  <c r="N71" i="58" a="1"/>
  <c r="N71" i="58" s="1"/>
  <c r="P71" i="58" a="1"/>
  <c r="P71" i="58" s="1"/>
  <c r="AG71" i="58" a="1"/>
  <c r="AG71" i="58" s="1"/>
  <c r="AB71" i="58" a="1"/>
  <c r="AB71" i="58" s="1"/>
  <c r="M71" i="58" a="1"/>
  <c r="M71" i="58" s="1"/>
  <c r="L71" i="58" a="1"/>
  <c r="L71" i="58" s="1"/>
  <c r="X71" i="58" a="1"/>
  <c r="X71" i="58" s="1"/>
  <c r="AJ71" i="58" a="1"/>
  <c r="AJ71" i="58" s="1"/>
  <c r="S71" i="58" a="1"/>
  <c r="S71" i="58" s="1"/>
  <c r="AI71" i="58" a="1"/>
  <c r="AI71" i="58" s="1"/>
  <c r="Z71" i="58" a="1"/>
  <c r="Z71" i="58" s="1"/>
  <c r="O71" i="58" a="1"/>
  <c r="O71" i="58" s="1"/>
  <c r="AA71" i="58" a="1"/>
  <c r="AA71" i="58" s="1"/>
  <c r="AD71" i="58" a="1"/>
  <c r="AD71" i="58" s="1"/>
  <c r="Q71" i="58" a="1"/>
  <c r="Q71" i="58" s="1"/>
  <c r="K71" i="58" a="1"/>
  <c r="K71" i="58" s="1"/>
  <c r="V71" i="58" a="1"/>
  <c r="V71" i="58" s="1"/>
  <c r="AE71" i="58" a="1"/>
  <c r="AE71" i="58" s="1"/>
  <c r="U71" i="58" a="1"/>
  <c r="U71" i="58" s="1"/>
  <c r="AC71" i="58" a="1"/>
  <c r="AC71" i="58" s="1"/>
  <c r="AF71" i="58" a="1"/>
  <c r="AF71" i="58" s="1"/>
  <c r="T71" i="58" a="1"/>
  <c r="T71" i="58" s="1"/>
  <c r="W71" i="58" a="1"/>
  <c r="W71" i="58" s="1"/>
  <c r="R71" i="58" a="1"/>
  <c r="R71" i="58" s="1"/>
  <c r="E70" i="67"/>
  <c r="E69" i="67"/>
  <c r="F70" i="67"/>
  <c r="H70" i="67"/>
  <c r="AA71" i="67" a="1"/>
  <c r="AA71" i="67" s="1"/>
  <c r="AF71" i="67" a="1"/>
  <c r="AF71" i="67" s="1"/>
  <c r="T71" i="67" a="1"/>
  <c r="T71" i="67" s="1"/>
  <c r="AG71" i="67" a="1"/>
  <c r="AG71" i="67" s="1"/>
  <c r="S71" i="67" a="1"/>
  <c r="S71" i="67" s="1"/>
  <c r="AB71" i="67" a="1"/>
  <c r="AB71" i="67" s="1"/>
  <c r="Z71" i="67" a="1"/>
  <c r="Z71" i="67" s="1"/>
  <c r="U71" i="67" a="1"/>
  <c r="U71" i="67" s="1"/>
  <c r="AH71" i="67" a="1"/>
  <c r="AH71" i="67" s="1"/>
  <c r="AC71" i="67" a="1"/>
  <c r="AC71" i="67" s="1"/>
  <c r="X71" i="67" a="1"/>
  <c r="X71" i="67" s="1"/>
  <c r="AE71" i="67" a="1"/>
  <c r="AE71" i="67" s="1"/>
  <c r="AD71" i="67" a="1"/>
  <c r="AD71" i="67" s="1"/>
  <c r="Y71" i="67" a="1"/>
  <c r="Y71" i="67" s="1"/>
  <c r="P71" i="67" a="1"/>
  <c r="P71" i="67" s="1"/>
  <c r="W71" i="67" a="1"/>
  <c r="W71" i="67" s="1"/>
  <c r="O71" i="67" a="1"/>
  <c r="O71" i="67" s="1"/>
  <c r="V71" i="67" a="1"/>
  <c r="V71" i="67" s="1"/>
  <c r="Q71" i="67" a="1"/>
  <c r="Q71" i="67" s="1"/>
  <c r="L71" i="67" a="1"/>
  <c r="L71" i="67" s="1"/>
  <c r="AJ71" i="67" a="1"/>
  <c r="AJ71" i="67" s="1"/>
  <c r="AI71" i="67" a="1"/>
  <c r="AI71" i="67" s="1"/>
  <c r="R71" i="67" a="1"/>
  <c r="R71" i="67" s="1"/>
  <c r="M71" i="67" a="1"/>
  <c r="M71" i="67" s="1"/>
  <c r="K71" i="67" a="1"/>
  <c r="K71" i="67" s="1"/>
  <c r="N71" i="67" a="1"/>
  <c r="N71" i="67" s="1"/>
  <c r="T63" i="58" a="1"/>
  <c r="T63" i="58" s="1"/>
  <c r="AA63" i="58" a="1"/>
  <c r="AA63" i="58" s="1"/>
  <c r="U63" i="58" a="1"/>
  <c r="U63" i="58" s="1"/>
  <c r="AH63" i="58" a="1"/>
  <c r="AH63" i="58" s="1"/>
  <c r="Y63" i="58" a="1"/>
  <c r="Y63" i="58" s="1"/>
  <c r="Z63" i="58" a="1"/>
  <c r="Z63" i="58" s="1"/>
  <c r="P63" i="58" a="1"/>
  <c r="P63" i="58" s="1"/>
  <c r="W63" i="58" a="1"/>
  <c r="W63" i="58" s="1"/>
  <c r="AD63" i="58" a="1"/>
  <c r="AD63" i="58" s="1"/>
  <c r="M63" i="58" a="1"/>
  <c r="M63" i="58" s="1"/>
  <c r="R63" i="58" a="1"/>
  <c r="R63" i="58" s="1"/>
  <c r="AF63" i="58" a="1"/>
  <c r="AF63" i="58" s="1"/>
  <c r="X63" i="58" a="1"/>
  <c r="X63" i="58" s="1"/>
  <c r="AC63" i="58" a="1"/>
  <c r="AC63" i="58" s="1"/>
  <c r="L63" i="58" a="1"/>
  <c r="L63" i="58" s="1"/>
  <c r="S63" i="58" a="1"/>
  <c r="S63" i="58" s="1"/>
  <c r="V63" i="58" a="1"/>
  <c r="V63" i="58" s="1"/>
  <c r="AE63" i="58" a="1"/>
  <c r="AE63" i="58" s="1"/>
  <c r="O63" i="58" a="1"/>
  <c r="O63" i="58" s="1"/>
  <c r="N63" i="58" a="1"/>
  <c r="N63" i="58" s="1"/>
  <c r="AG63" i="58" a="1"/>
  <c r="AG63" i="58" s="1"/>
  <c r="Q63" i="58" a="1"/>
  <c r="Q63" i="58" s="1"/>
  <c r="AJ63" i="58" a="1"/>
  <c r="AJ63" i="58" s="1"/>
  <c r="K63" i="58" a="1"/>
  <c r="K63" i="58" s="1"/>
  <c r="AB63" i="58" a="1"/>
  <c r="AB63" i="58" s="1"/>
  <c r="AI63" i="58" a="1"/>
  <c r="AI63" i="58" s="1"/>
  <c r="H69" i="88" l="1"/>
  <c r="G68" i="75"/>
  <c r="J70" i="84"/>
  <c r="F68" i="67"/>
  <c r="F70" i="76"/>
  <c r="H68" i="75"/>
  <c r="G69" i="81"/>
  <c r="J68" i="67"/>
  <c r="G68" i="82"/>
  <c r="E69" i="71"/>
  <c r="I69" i="80"/>
  <c r="E68" i="70"/>
  <c r="J69" i="70"/>
  <c r="J68" i="72"/>
  <c r="E70" i="81"/>
  <c r="I68" i="81"/>
  <c r="H70" i="81"/>
  <c r="G70" i="76"/>
  <c r="H70" i="85"/>
  <c r="F68" i="84"/>
  <c r="I68" i="70"/>
  <c r="H69" i="87"/>
  <c r="I70" i="86"/>
  <c r="G69" i="75"/>
  <c r="I69" i="88"/>
  <c r="E70" i="70"/>
  <c r="J69" i="82"/>
  <c r="I70" i="85"/>
  <c r="E70" i="83"/>
  <c r="F68" i="70"/>
  <c r="G68" i="84"/>
  <c r="J68" i="81"/>
  <c r="F70" i="82"/>
  <c r="H68" i="67"/>
  <c r="G68" i="73"/>
  <c r="H69" i="86"/>
  <c r="G68" i="85"/>
  <c r="G68" i="83"/>
  <c r="H70" i="75"/>
  <c r="J69" i="88"/>
  <c r="J70" i="71"/>
  <c r="E68" i="85"/>
  <c r="I69" i="73"/>
  <c r="I69" i="74"/>
  <c r="E68" i="76"/>
  <c r="F69" i="72"/>
  <c r="J68" i="83"/>
  <c r="H68" i="84"/>
  <c r="E70" i="86"/>
  <c r="J68" i="75"/>
  <c r="H69" i="73"/>
  <c r="J70" i="67"/>
  <c r="F70" i="84"/>
  <c r="H69" i="80"/>
  <c r="G69" i="83"/>
  <c r="I70" i="80"/>
  <c r="E68" i="77"/>
  <c r="E69" i="75"/>
  <c r="J69" i="80"/>
  <c r="G70" i="80"/>
  <c r="J70" i="87"/>
  <c r="H68" i="74"/>
  <c r="J68" i="73"/>
  <c r="F69" i="70"/>
  <c r="J68" i="77"/>
  <c r="I69" i="82"/>
  <c r="I69" i="76"/>
  <c r="E70" i="88"/>
  <c r="J70" i="85"/>
  <c r="G69" i="84"/>
  <c r="J70" i="81"/>
  <c r="I70" i="84"/>
  <c r="H69" i="83"/>
  <c r="J69" i="71"/>
  <c r="F70" i="77"/>
  <c r="G68" i="77"/>
  <c r="J128" i="67"/>
  <c r="J136" i="67" s="1"/>
  <c r="J79" i="67"/>
  <c r="J81" i="67"/>
  <c r="J89" i="67" s="1"/>
  <c r="J86" i="67"/>
  <c r="J69" i="72"/>
  <c r="H68" i="88"/>
  <c r="G69" i="77"/>
  <c r="E70" i="76"/>
  <c r="G70" i="85"/>
  <c r="J70" i="88"/>
  <c r="H69" i="70"/>
  <c r="G70" i="77"/>
  <c r="J69" i="74"/>
  <c r="F68" i="87"/>
  <c r="H69" i="75"/>
  <c r="G69" i="85"/>
  <c r="F69" i="76"/>
  <c r="G69" i="72"/>
  <c r="E69" i="74"/>
  <c r="E69" i="73"/>
  <c r="H68" i="81"/>
  <c r="E69" i="72"/>
  <c r="H68" i="85"/>
  <c r="H68" i="80"/>
  <c r="J68" i="74"/>
  <c r="J68" i="86"/>
  <c r="E70" i="80"/>
  <c r="G69" i="74"/>
  <c r="J68" i="87"/>
  <c r="I69" i="77"/>
  <c r="J70" i="82"/>
  <c r="F70" i="75"/>
  <c r="I68" i="85"/>
  <c r="F70" i="80"/>
  <c r="G70" i="72"/>
  <c r="J69" i="83"/>
  <c r="F68" i="71"/>
  <c r="F69" i="74"/>
  <c r="H70" i="80"/>
  <c r="I68" i="86"/>
  <c r="F68" i="76"/>
  <c r="G68" i="81"/>
  <c r="H70" i="70"/>
  <c r="H68" i="73"/>
  <c r="F91" i="71"/>
  <c r="F93" i="71"/>
  <c r="F92" i="71"/>
  <c r="G83" i="84"/>
  <c r="G133" i="84" s="1"/>
  <c r="G132" i="84"/>
  <c r="G85" i="84"/>
  <c r="G135" i="84" s="1"/>
  <c r="G84" i="84"/>
  <c r="G134" i="84" s="1"/>
  <c r="G86" i="76"/>
  <c r="G132" i="76"/>
  <c r="G85" i="76"/>
  <c r="G84" i="76"/>
  <c r="G83" i="76"/>
  <c r="J84" i="76"/>
  <c r="J134" i="76" s="1"/>
  <c r="J83" i="76"/>
  <c r="J133" i="76" s="1"/>
  <c r="J85" i="76"/>
  <c r="J135" i="76" s="1"/>
  <c r="J132" i="76"/>
  <c r="F91" i="82"/>
  <c r="F93" i="82"/>
  <c r="F92" i="82"/>
  <c r="H83" i="85"/>
  <c r="H133" i="85" s="1"/>
  <c r="H85" i="85"/>
  <c r="H84" i="85"/>
  <c r="H134" i="85" s="1"/>
  <c r="H132" i="85"/>
  <c r="G92" i="74"/>
  <c r="G93" i="74"/>
  <c r="G91" i="74"/>
  <c r="G91" i="87"/>
  <c r="G92" i="87"/>
  <c r="G93" i="87"/>
  <c r="E79" i="71"/>
  <c r="E86" i="71"/>
  <c r="E81" i="71"/>
  <c r="E80" i="71"/>
  <c r="E128" i="71"/>
  <c r="I92" i="74"/>
  <c r="I93" i="74"/>
  <c r="I91" i="74"/>
  <c r="I92" i="76"/>
  <c r="I91" i="76"/>
  <c r="I93" i="76"/>
  <c r="E86" i="67"/>
  <c r="E132" i="67"/>
  <c r="E83" i="67"/>
  <c r="E133" i="67" s="1"/>
  <c r="E84" i="67"/>
  <c r="E85" i="67"/>
  <c r="I86" i="80"/>
  <c r="I81" i="80"/>
  <c r="I79" i="80"/>
  <c r="I80" i="80"/>
  <c r="I128" i="80"/>
  <c r="F84" i="84"/>
  <c r="F134" i="84" s="1"/>
  <c r="F83" i="84"/>
  <c r="F133" i="84" s="1"/>
  <c r="F132" i="84"/>
  <c r="F85" i="84"/>
  <c r="F135" i="84" s="1"/>
  <c r="J84" i="72"/>
  <c r="J134" i="72" s="1"/>
  <c r="J85" i="72"/>
  <c r="J135" i="72" s="1"/>
  <c r="J132" i="72"/>
  <c r="J83" i="72"/>
  <c r="J133" i="72" s="1"/>
  <c r="G85" i="86"/>
  <c r="G135" i="86" s="1"/>
  <c r="G84" i="86"/>
  <c r="G134" i="86" s="1"/>
  <c r="G132" i="86"/>
  <c r="G83" i="86"/>
  <c r="E81" i="77"/>
  <c r="E79" i="77"/>
  <c r="E80" i="77"/>
  <c r="E86" i="77"/>
  <c r="E128" i="77"/>
  <c r="G84" i="75"/>
  <c r="G134" i="75" s="1"/>
  <c r="G132" i="75"/>
  <c r="G85" i="75"/>
  <c r="G83" i="75"/>
  <c r="G133" i="75" s="1"/>
  <c r="H92" i="74"/>
  <c r="H93" i="74"/>
  <c r="H91" i="74"/>
  <c r="G70" i="74"/>
  <c r="E86" i="75"/>
  <c r="E79" i="75"/>
  <c r="E128" i="75"/>
  <c r="E81" i="75"/>
  <c r="E80" i="75"/>
  <c r="J83" i="70"/>
  <c r="J133" i="70" s="1"/>
  <c r="J85" i="70"/>
  <c r="J135" i="70" s="1"/>
  <c r="J84" i="70"/>
  <c r="J134" i="70" s="1"/>
  <c r="J132" i="70"/>
  <c r="J85" i="87"/>
  <c r="J135" i="87" s="1"/>
  <c r="J132" i="87"/>
  <c r="J84" i="87"/>
  <c r="J134" i="87" s="1"/>
  <c r="J83" i="87"/>
  <c r="J133" i="87" s="1"/>
  <c r="I72" i="58"/>
  <c r="I90" i="58" a="1"/>
  <c r="I90" i="58" s="1"/>
  <c r="I140" i="58"/>
  <c r="I73" i="58"/>
  <c r="I74" i="58"/>
  <c r="G81" i="80"/>
  <c r="G131" i="80" s="1"/>
  <c r="G79" i="80"/>
  <c r="G80" i="80"/>
  <c r="G128" i="80"/>
  <c r="I91" i="84"/>
  <c r="I92" i="84"/>
  <c r="I93" i="84"/>
  <c r="H91" i="67"/>
  <c r="H93" i="67"/>
  <c r="H92" i="67"/>
  <c r="G86" i="73"/>
  <c r="G83" i="73"/>
  <c r="G132" i="73"/>
  <c r="G85" i="73"/>
  <c r="G84" i="73"/>
  <c r="E85" i="86"/>
  <c r="E135" i="86" s="1"/>
  <c r="E83" i="86"/>
  <c r="E133" i="86" s="1"/>
  <c r="E84" i="86"/>
  <c r="E134" i="86" s="1"/>
  <c r="E132" i="86"/>
  <c r="F132" i="71"/>
  <c r="F84" i="71"/>
  <c r="F134" i="71" s="1"/>
  <c r="F83" i="71"/>
  <c r="F133" i="71" s="1"/>
  <c r="F85" i="71"/>
  <c r="F135" i="71" s="1"/>
  <c r="F79" i="81"/>
  <c r="F128" i="81"/>
  <c r="F81" i="81"/>
  <c r="F86" i="81"/>
  <c r="F80" i="81"/>
  <c r="F128" i="80"/>
  <c r="F81" i="80"/>
  <c r="F79" i="80"/>
  <c r="F80" i="80"/>
  <c r="F86" i="80"/>
  <c r="F86" i="72"/>
  <c r="F85" i="72"/>
  <c r="F135" i="72" s="1"/>
  <c r="F84" i="72"/>
  <c r="F134" i="72" s="1"/>
  <c r="F132" i="72"/>
  <c r="F83" i="72"/>
  <c r="F133" i="72" s="1"/>
  <c r="I80" i="75"/>
  <c r="I79" i="75"/>
  <c r="I86" i="75"/>
  <c r="I81" i="75"/>
  <c r="I128" i="75"/>
  <c r="I136" i="75" s="1"/>
  <c r="J92" i="73"/>
  <c r="J91" i="73"/>
  <c r="J93" i="73"/>
  <c r="I86" i="84"/>
  <c r="I80" i="84"/>
  <c r="I81" i="84"/>
  <c r="I79" i="84"/>
  <c r="I128" i="84"/>
  <c r="H68" i="82"/>
  <c r="F80" i="74"/>
  <c r="F81" i="74"/>
  <c r="F79" i="74"/>
  <c r="F128" i="74"/>
  <c r="F86" i="74"/>
  <c r="H132" i="72"/>
  <c r="H83" i="72"/>
  <c r="H133" i="72" s="1"/>
  <c r="H85" i="72"/>
  <c r="H135" i="72" s="1"/>
  <c r="H84" i="72"/>
  <c r="H134" i="72" s="1"/>
  <c r="J79" i="72"/>
  <c r="J80" i="72"/>
  <c r="J86" i="72"/>
  <c r="J81" i="72"/>
  <c r="J128" i="72"/>
  <c r="G86" i="80"/>
  <c r="G83" i="80"/>
  <c r="G133" i="80" s="1"/>
  <c r="G85" i="80"/>
  <c r="G84" i="80"/>
  <c r="G134" i="80" s="1"/>
  <c r="G132" i="80"/>
  <c r="I84" i="81"/>
  <c r="I134" i="81" s="1"/>
  <c r="I132" i="81"/>
  <c r="I85" i="81"/>
  <c r="I83" i="81"/>
  <c r="I133" i="81" s="1"/>
  <c r="H128" i="71"/>
  <c r="H81" i="71"/>
  <c r="H80" i="71"/>
  <c r="H130" i="71" s="1"/>
  <c r="H79" i="71"/>
  <c r="I92" i="86"/>
  <c r="I93" i="86"/>
  <c r="I91" i="86"/>
  <c r="I128" i="86"/>
  <c r="I80" i="86"/>
  <c r="I81" i="86"/>
  <c r="I86" i="86"/>
  <c r="I79" i="86"/>
  <c r="E84" i="77"/>
  <c r="E134" i="77" s="1"/>
  <c r="E83" i="77"/>
  <c r="E133" i="77" s="1"/>
  <c r="E85" i="77"/>
  <c r="E135" i="77" s="1"/>
  <c r="E132" i="77"/>
  <c r="F69" i="87"/>
  <c r="H80" i="75"/>
  <c r="H79" i="75"/>
  <c r="H81" i="75"/>
  <c r="H131" i="75" s="1"/>
  <c r="H128" i="75"/>
  <c r="G93" i="73"/>
  <c r="G92" i="73"/>
  <c r="G91" i="73"/>
  <c r="F68" i="73"/>
  <c r="I132" i="67"/>
  <c r="I83" i="67"/>
  <c r="I133" i="67" s="1"/>
  <c r="I85" i="67"/>
  <c r="I84" i="67"/>
  <c r="E85" i="80"/>
  <c r="E135" i="80" s="1"/>
  <c r="E132" i="80"/>
  <c r="E84" i="80"/>
  <c r="E83" i="80"/>
  <c r="G79" i="88"/>
  <c r="G81" i="88"/>
  <c r="G80" i="88"/>
  <c r="G86" i="88"/>
  <c r="G128" i="88"/>
  <c r="G69" i="70"/>
  <c r="J91" i="74"/>
  <c r="J93" i="74"/>
  <c r="J92" i="74"/>
  <c r="H79" i="72"/>
  <c r="H81" i="72"/>
  <c r="H80" i="72"/>
  <c r="H86" i="72"/>
  <c r="H128" i="72"/>
  <c r="H136" i="72" s="1"/>
  <c r="E83" i="70"/>
  <c r="E133" i="70" s="1"/>
  <c r="E84" i="70"/>
  <c r="E134" i="70" s="1"/>
  <c r="E132" i="70"/>
  <c r="E85" i="70"/>
  <c r="E135" i="70" s="1"/>
  <c r="H91" i="87"/>
  <c r="H93" i="87"/>
  <c r="H92" i="87"/>
  <c r="G81" i="81"/>
  <c r="G131" i="81" s="1"/>
  <c r="G128" i="81"/>
  <c r="G80" i="81"/>
  <c r="G86" i="81"/>
  <c r="G79" i="81"/>
  <c r="F91" i="81"/>
  <c r="F92" i="81"/>
  <c r="F93" i="81"/>
  <c r="H92" i="72"/>
  <c r="H93" i="72"/>
  <c r="H91" i="72"/>
  <c r="I85" i="75"/>
  <c r="I135" i="75" s="1"/>
  <c r="I132" i="75"/>
  <c r="I83" i="75"/>
  <c r="I133" i="75" s="1"/>
  <c r="I84" i="75"/>
  <c r="I134" i="75" s="1"/>
  <c r="G79" i="86"/>
  <c r="G129" i="86" s="1"/>
  <c r="G128" i="86"/>
  <c r="G86" i="86"/>
  <c r="G80" i="86"/>
  <c r="G81" i="86"/>
  <c r="E92" i="76"/>
  <c r="E91" i="76"/>
  <c r="E93" i="76"/>
  <c r="G80" i="84"/>
  <c r="G79" i="84"/>
  <c r="G128" i="84"/>
  <c r="G136" i="84" s="1"/>
  <c r="G86" i="84"/>
  <c r="G81" i="84"/>
  <c r="E91" i="82"/>
  <c r="E93" i="82"/>
  <c r="E92" i="82"/>
  <c r="H128" i="83"/>
  <c r="H79" i="83"/>
  <c r="H80" i="83"/>
  <c r="H86" i="83"/>
  <c r="H81" i="83"/>
  <c r="H85" i="86"/>
  <c r="H135" i="86" s="1"/>
  <c r="H132" i="86"/>
  <c r="H83" i="86"/>
  <c r="H133" i="86" s="1"/>
  <c r="H84" i="86"/>
  <c r="H134" i="86" s="1"/>
  <c r="J79" i="88"/>
  <c r="J80" i="88"/>
  <c r="J128" i="88"/>
  <c r="J86" i="88"/>
  <c r="J81" i="88"/>
  <c r="E83" i="75"/>
  <c r="E133" i="75" s="1"/>
  <c r="E85" i="75"/>
  <c r="E135" i="75" s="1"/>
  <c r="E84" i="75"/>
  <c r="E134" i="75" s="1"/>
  <c r="E132" i="75"/>
  <c r="E136" i="75" s="1"/>
  <c r="J83" i="74"/>
  <c r="J133" i="74" s="1"/>
  <c r="J132" i="74"/>
  <c r="J84" i="74"/>
  <c r="J134" i="74" s="1"/>
  <c r="J85" i="74"/>
  <c r="J135" i="74" s="1"/>
  <c r="J91" i="75"/>
  <c r="J93" i="75"/>
  <c r="J92" i="75"/>
  <c r="H85" i="83"/>
  <c r="H135" i="83" s="1"/>
  <c r="H84" i="83"/>
  <c r="H134" i="83" s="1"/>
  <c r="H83" i="83"/>
  <c r="H133" i="83" s="1"/>
  <c r="H132" i="83"/>
  <c r="F80" i="77"/>
  <c r="F81" i="77"/>
  <c r="F79" i="77"/>
  <c r="F86" i="77"/>
  <c r="F128" i="77"/>
  <c r="G128" i="76"/>
  <c r="G81" i="76"/>
  <c r="G131" i="76" s="1"/>
  <c r="G79" i="76"/>
  <c r="G129" i="76" s="1"/>
  <c r="G80" i="76"/>
  <c r="G130" i="76" s="1"/>
  <c r="E68" i="84"/>
  <c r="H80" i="73"/>
  <c r="H128" i="73"/>
  <c r="H81" i="73"/>
  <c r="H79" i="73"/>
  <c r="H86" i="73"/>
  <c r="F91" i="88"/>
  <c r="F93" i="88"/>
  <c r="F92" i="88"/>
  <c r="H91" i="75"/>
  <c r="H92" i="75"/>
  <c r="H93" i="75"/>
  <c r="I132" i="84"/>
  <c r="I83" i="84"/>
  <c r="I133" i="84" s="1"/>
  <c r="I85" i="84"/>
  <c r="I135" i="84" s="1"/>
  <c r="I84" i="84"/>
  <c r="I134" i="84" s="1"/>
  <c r="F81" i="85"/>
  <c r="F86" i="85"/>
  <c r="F79" i="85"/>
  <c r="F80" i="85"/>
  <c r="F128" i="85"/>
  <c r="I91" i="73"/>
  <c r="I92" i="73"/>
  <c r="I93" i="73"/>
  <c r="J73" i="58"/>
  <c r="H68" i="77"/>
  <c r="F69" i="82"/>
  <c r="H70" i="76"/>
  <c r="I86" i="88"/>
  <c r="I84" i="88"/>
  <c r="I134" i="88" s="1"/>
  <c r="I132" i="88"/>
  <c r="I85" i="88"/>
  <c r="I83" i="88"/>
  <c r="I133" i="88" s="1"/>
  <c r="H92" i="83"/>
  <c r="H91" i="83"/>
  <c r="H93" i="83"/>
  <c r="I70" i="73"/>
  <c r="G83" i="87"/>
  <c r="G133" i="87" s="1"/>
  <c r="G84" i="87"/>
  <c r="G134" i="87" s="1"/>
  <c r="G132" i="87"/>
  <c r="G85" i="87"/>
  <c r="G135" i="87" s="1"/>
  <c r="I85" i="73"/>
  <c r="I135" i="73" s="1"/>
  <c r="I132" i="73"/>
  <c r="I83" i="73"/>
  <c r="I133" i="73" s="1"/>
  <c r="I84" i="73"/>
  <c r="I134" i="73" s="1"/>
  <c r="G85" i="74"/>
  <c r="G135" i="74" s="1"/>
  <c r="G83" i="74"/>
  <c r="G133" i="74" s="1"/>
  <c r="G84" i="74"/>
  <c r="G134" i="74" s="1"/>
  <c r="G132" i="74"/>
  <c r="F85" i="81"/>
  <c r="F135" i="81" s="1"/>
  <c r="F132" i="81"/>
  <c r="F84" i="81"/>
  <c r="F134" i="81" s="1"/>
  <c r="F83" i="81"/>
  <c r="F133" i="81" s="1"/>
  <c r="J69" i="75"/>
  <c r="F85" i="86"/>
  <c r="F135" i="86" s="1"/>
  <c r="F132" i="86"/>
  <c r="F83" i="86"/>
  <c r="F133" i="86" s="1"/>
  <c r="F84" i="86"/>
  <c r="F134" i="86" s="1"/>
  <c r="H92" i="81"/>
  <c r="H91" i="81"/>
  <c r="H93" i="81"/>
  <c r="G128" i="67"/>
  <c r="G79" i="67"/>
  <c r="G86" i="67"/>
  <c r="G80" i="67"/>
  <c r="G81" i="67"/>
  <c r="E86" i="72"/>
  <c r="E80" i="72"/>
  <c r="E128" i="72"/>
  <c r="E136" i="72" s="1"/>
  <c r="E81" i="72"/>
  <c r="E79" i="72"/>
  <c r="I86" i="76"/>
  <c r="I132" i="76"/>
  <c r="I84" i="76"/>
  <c r="I85" i="76"/>
  <c r="I135" i="76" s="1"/>
  <c r="I83" i="76"/>
  <c r="I133" i="76" s="1"/>
  <c r="H128" i="85"/>
  <c r="H81" i="85"/>
  <c r="H131" i="85" s="1"/>
  <c r="H79" i="85"/>
  <c r="H80" i="85"/>
  <c r="H86" i="85"/>
  <c r="E128" i="84"/>
  <c r="E86" i="84"/>
  <c r="E81" i="84"/>
  <c r="E80" i="84"/>
  <c r="E79" i="84"/>
  <c r="H70" i="73"/>
  <c r="G83" i="67"/>
  <c r="G133" i="67" s="1"/>
  <c r="G132" i="67"/>
  <c r="G84" i="67"/>
  <c r="G85" i="67"/>
  <c r="G69" i="82"/>
  <c r="H93" i="86"/>
  <c r="H91" i="86"/>
  <c r="H92" i="86"/>
  <c r="I79" i="70"/>
  <c r="I81" i="70"/>
  <c r="I86" i="70"/>
  <c r="I80" i="70"/>
  <c r="I128" i="70"/>
  <c r="H80" i="87"/>
  <c r="H79" i="87"/>
  <c r="H81" i="87"/>
  <c r="H86" i="87"/>
  <c r="H128" i="87"/>
  <c r="I68" i="88"/>
  <c r="J69" i="86"/>
  <c r="F92" i="72"/>
  <c r="F91" i="72"/>
  <c r="F93" i="72"/>
  <c r="E69" i="70"/>
  <c r="F70" i="87"/>
  <c r="E68" i="67"/>
  <c r="H128" i="86"/>
  <c r="H80" i="86"/>
  <c r="H81" i="86"/>
  <c r="H86" i="86"/>
  <c r="H79" i="86"/>
  <c r="J91" i="76"/>
  <c r="J92" i="76"/>
  <c r="J93" i="76"/>
  <c r="I91" i="83"/>
  <c r="I93" i="83"/>
  <c r="I92" i="83"/>
  <c r="F69" i="73"/>
  <c r="J68" i="80"/>
  <c r="E85" i="85"/>
  <c r="E135" i="85" s="1"/>
  <c r="E83" i="85"/>
  <c r="E133" i="85" s="1"/>
  <c r="E84" i="85"/>
  <c r="E134" i="85" s="1"/>
  <c r="E132" i="85"/>
  <c r="I93" i="72"/>
  <c r="I91" i="72"/>
  <c r="I92" i="72"/>
  <c r="G70" i="88"/>
  <c r="G70" i="70"/>
  <c r="I91" i="81"/>
  <c r="I93" i="81"/>
  <c r="I92" i="81"/>
  <c r="J81" i="87"/>
  <c r="J86" i="87"/>
  <c r="J79" i="87"/>
  <c r="J128" i="87"/>
  <c r="J80" i="87"/>
  <c r="I81" i="77"/>
  <c r="I131" i="77" s="1"/>
  <c r="I80" i="77"/>
  <c r="I79" i="77"/>
  <c r="I128" i="77"/>
  <c r="E84" i="81"/>
  <c r="E134" i="81" s="1"/>
  <c r="E83" i="81"/>
  <c r="E133" i="81" s="1"/>
  <c r="E85" i="81"/>
  <c r="E135" i="81" s="1"/>
  <c r="E132" i="81"/>
  <c r="F81" i="86"/>
  <c r="F79" i="86"/>
  <c r="F86" i="86"/>
  <c r="F128" i="86"/>
  <c r="F136" i="86" s="1"/>
  <c r="F80" i="86"/>
  <c r="F68" i="75"/>
  <c r="H84" i="76"/>
  <c r="H134" i="76" s="1"/>
  <c r="H83" i="76"/>
  <c r="H133" i="76" s="1"/>
  <c r="H85" i="76"/>
  <c r="H135" i="76" s="1"/>
  <c r="H132" i="76"/>
  <c r="H69" i="74"/>
  <c r="E68" i="83"/>
  <c r="H86" i="71"/>
  <c r="H84" i="71"/>
  <c r="H132" i="71"/>
  <c r="H136" i="71" s="1"/>
  <c r="H83" i="71"/>
  <c r="H133" i="71" s="1"/>
  <c r="H85" i="71"/>
  <c r="H135" i="71" s="1"/>
  <c r="F86" i="76"/>
  <c r="F132" i="76"/>
  <c r="F85" i="76"/>
  <c r="F83" i="76"/>
  <c r="F84" i="76"/>
  <c r="F68" i="81"/>
  <c r="F91" i="75"/>
  <c r="F93" i="75"/>
  <c r="F92" i="75"/>
  <c r="J69" i="77"/>
  <c r="G83" i="81"/>
  <c r="G133" i="81" s="1"/>
  <c r="G85" i="81"/>
  <c r="G84" i="81"/>
  <c r="G134" i="81" s="1"/>
  <c r="G132" i="81"/>
  <c r="I68" i="82"/>
  <c r="I70" i="76"/>
  <c r="G91" i="84"/>
  <c r="G92" i="84"/>
  <c r="G93" i="84"/>
  <c r="F93" i="80"/>
  <c r="F92" i="80"/>
  <c r="F91" i="80"/>
  <c r="G70" i="84"/>
  <c r="J70" i="83"/>
  <c r="E86" i="73"/>
  <c r="E81" i="73"/>
  <c r="E80" i="73"/>
  <c r="E79" i="73"/>
  <c r="E128" i="73"/>
  <c r="F132" i="77"/>
  <c r="F83" i="77"/>
  <c r="F133" i="77" s="1"/>
  <c r="F85" i="77"/>
  <c r="F135" i="77" s="1"/>
  <c r="F84" i="77"/>
  <c r="F134" i="77" s="1"/>
  <c r="E69" i="87"/>
  <c r="F84" i="85"/>
  <c r="F134" i="85" s="1"/>
  <c r="F132" i="85"/>
  <c r="F83" i="85"/>
  <c r="F133" i="85" s="1"/>
  <c r="F85" i="85"/>
  <c r="F135" i="85" s="1"/>
  <c r="G86" i="70"/>
  <c r="G84" i="70"/>
  <c r="G85" i="70"/>
  <c r="G132" i="70"/>
  <c r="G83" i="70"/>
  <c r="H70" i="83"/>
  <c r="I70" i="87"/>
  <c r="H70" i="82"/>
  <c r="F69" i="71"/>
  <c r="F68" i="74"/>
  <c r="G92" i="76"/>
  <c r="G93" i="76"/>
  <c r="G91" i="76"/>
  <c r="E81" i="81"/>
  <c r="E80" i="81"/>
  <c r="E86" i="81"/>
  <c r="E79" i="81"/>
  <c r="E128" i="81"/>
  <c r="J79" i="75"/>
  <c r="J86" i="75"/>
  <c r="J80" i="75"/>
  <c r="J81" i="75"/>
  <c r="J128" i="75"/>
  <c r="E86" i="82"/>
  <c r="E81" i="82"/>
  <c r="E128" i="82"/>
  <c r="E79" i="82"/>
  <c r="E80" i="82"/>
  <c r="J84" i="77"/>
  <c r="J134" i="77" s="1"/>
  <c r="J83" i="77"/>
  <c r="J133" i="77" s="1"/>
  <c r="J132" i="77"/>
  <c r="J85" i="77"/>
  <c r="J135" i="77" s="1"/>
  <c r="H93" i="71"/>
  <c r="H92" i="71"/>
  <c r="H91" i="71"/>
  <c r="G128" i="75"/>
  <c r="G80" i="75"/>
  <c r="G79" i="75"/>
  <c r="G81" i="75"/>
  <c r="G131" i="75" s="1"/>
  <c r="G86" i="75"/>
  <c r="J140" i="58"/>
  <c r="E93" i="72"/>
  <c r="E91" i="72"/>
  <c r="E92" i="72"/>
  <c r="G93" i="81"/>
  <c r="G91" i="81"/>
  <c r="G92" i="81"/>
  <c r="H86" i="77"/>
  <c r="H80" i="77"/>
  <c r="H81" i="77"/>
  <c r="H79" i="77"/>
  <c r="H128" i="77"/>
  <c r="F92" i="74"/>
  <c r="F91" i="74"/>
  <c r="F93" i="74"/>
  <c r="H128" i="76"/>
  <c r="H81" i="76"/>
  <c r="H79" i="76"/>
  <c r="H86" i="76"/>
  <c r="H80" i="76"/>
  <c r="E81" i="86"/>
  <c r="E79" i="86"/>
  <c r="E128" i="86"/>
  <c r="E136" i="86" s="1"/>
  <c r="E80" i="86"/>
  <c r="E86" i="86"/>
  <c r="H69" i="81"/>
  <c r="H93" i="82"/>
  <c r="H91" i="82"/>
  <c r="H92" i="82"/>
  <c r="J70" i="75"/>
  <c r="J93" i="72"/>
  <c r="J92" i="72"/>
  <c r="J91" i="72"/>
  <c r="J92" i="71"/>
  <c r="J93" i="71"/>
  <c r="J91" i="71"/>
  <c r="E68" i="82"/>
  <c r="E70" i="72"/>
  <c r="E91" i="84"/>
  <c r="E92" i="84"/>
  <c r="E93" i="84"/>
  <c r="E83" i="84"/>
  <c r="E133" i="84" s="1"/>
  <c r="E85" i="84"/>
  <c r="E135" i="84" s="1"/>
  <c r="E84" i="84"/>
  <c r="E134" i="84" s="1"/>
  <c r="E132" i="84"/>
  <c r="H91" i="76"/>
  <c r="H93" i="76"/>
  <c r="H92" i="76"/>
  <c r="E69" i="84"/>
  <c r="I81" i="81"/>
  <c r="I131" i="81" s="1"/>
  <c r="I80" i="81"/>
  <c r="I128" i="81"/>
  <c r="I79" i="81"/>
  <c r="I86" i="81"/>
  <c r="G70" i="82"/>
  <c r="F92" i="84"/>
  <c r="F91" i="84"/>
  <c r="F93" i="84"/>
  <c r="H80" i="80"/>
  <c r="H79" i="80"/>
  <c r="H86" i="80"/>
  <c r="H81" i="80"/>
  <c r="H128" i="80"/>
  <c r="H86" i="67"/>
  <c r="H79" i="67"/>
  <c r="H128" i="67"/>
  <c r="H80" i="67"/>
  <c r="H81" i="67"/>
  <c r="J83" i="75"/>
  <c r="J133" i="75" s="1"/>
  <c r="J84" i="75"/>
  <c r="J134" i="75" s="1"/>
  <c r="J85" i="75"/>
  <c r="J135" i="75" s="1"/>
  <c r="J132" i="75"/>
  <c r="G83" i="82"/>
  <c r="G133" i="82" s="1"/>
  <c r="G84" i="82"/>
  <c r="G134" i="82" s="1"/>
  <c r="G132" i="82"/>
  <c r="G85" i="82"/>
  <c r="G135" i="82" s="1"/>
  <c r="J132" i="88"/>
  <c r="J83" i="88"/>
  <c r="J133" i="88" s="1"/>
  <c r="J84" i="88"/>
  <c r="J134" i="88" s="1"/>
  <c r="J85" i="88"/>
  <c r="J135" i="88" s="1"/>
  <c r="F85" i="70"/>
  <c r="F135" i="70" s="1"/>
  <c r="F132" i="70"/>
  <c r="F84" i="70"/>
  <c r="F134" i="70" s="1"/>
  <c r="F83" i="70"/>
  <c r="F133" i="70" s="1"/>
  <c r="G68" i="71"/>
  <c r="H92" i="80"/>
  <c r="H93" i="80"/>
  <c r="H91" i="80"/>
  <c r="J91" i="83"/>
  <c r="J92" i="83"/>
  <c r="J93" i="83"/>
  <c r="G128" i="73"/>
  <c r="G79" i="73"/>
  <c r="G129" i="73" s="1"/>
  <c r="G80" i="73"/>
  <c r="G130" i="73" s="1"/>
  <c r="G81" i="73"/>
  <c r="G131" i="73" s="1"/>
  <c r="E91" i="73"/>
  <c r="E93" i="73"/>
  <c r="E92" i="73"/>
  <c r="I70" i="88"/>
  <c r="F81" i="87"/>
  <c r="F80" i="87"/>
  <c r="F79" i="87"/>
  <c r="F128" i="87"/>
  <c r="E79" i="67"/>
  <c r="E128" i="67"/>
  <c r="E136" i="67" s="1"/>
  <c r="E80" i="67"/>
  <c r="E81" i="67"/>
  <c r="F84" i="82"/>
  <c r="F134" i="82" s="1"/>
  <c r="F132" i="82"/>
  <c r="F83" i="82"/>
  <c r="F133" i="82" s="1"/>
  <c r="F85" i="82"/>
  <c r="F135" i="82" s="1"/>
  <c r="J70" i="76"/>
  <c r="H86" i="70"/>
  <c r="H84" i="70"/>
  <c r="H134" i="70" s="1"/>
  <c r="H85" i="70"/>
  <c r="H83" i="70"/>
  <c r="H133" i="70" s="1"/>
  <c r="H132" i="70"/>
  <c r="I70" i="71"/>
  <c r="F86" i="73"/>
  <c r="F128" i="73"/>
  <c r="F81" i="73"/>
  <c r="F79" i="73"/>
  <c r="F80" i="73"/>
  <c r="H83" i="77"/>
  <c r="H133" i="77" s="1"/>
  <c r="H85" i="77"/>
  <c r="H135" i="77" s="1"/>
  <c r="H84" i="77"/>
  <c r="H134" i="77" s="1"/>
  <c r="H132" i="77"/>
  <c r="F68" i="88"/>
  <c r="E84" i="82"/>
  <c r="E134" i="82" s="1"/>
  <c r="E83" i="82"/>
  <c r="E133" i="82" s="1"/>
  <c r="E132" i="82"/>
  <c r="E85" i="82"/>
  <c r="E135" i="82" s="1"/>
  <c r="G93" i="75"/>
  <c r="G91" i="75"/>
  <c r="G92" i="75"/>
  <c r="G83" i="85"/>
  <c r="G133" i="85" s="1"/>
  <c r="G85" i="85"/>
  <c r="G135" i="85" s="1"/>
  <c r="G84" i="85"/>
  <c r="G134" i="85" s="1"/>
  <c r="G132" i="85"/>
  <c r="J128" i="82"/>
  <c r="J79" i="82"/>
  <c r="J80" i="82"/>
  <c r="J81" i="82"/>
  <c r="J131" i="82" s="1"/>
  <c r="F69" i="86"/>
  <c r="F80" i="76"/>
  <c r="F130" i="76" s="1"/>
  <c r="F81" i="76"/>
  <c r="F131" i="76" s="1"/>
  <c r="F79" i="76"/>
  <c r="F129" i="76" s="1"/>
  <c r="F128" i="76"/>
  <c r="F136" i="76" s="1"/>
  <c r="E85" i="74"/>
  <c r="E135" i="74" s="1"/>
  <c r="E84" i="74"/>
  <c r="E134" i="74" s="1"/>
  <c r="E83" i="74"/>
  <c r="E133" i="74" s="1"/>
  <c r="E132" i="74"/>
  <c r="I69" i="85"/>
  <c r="G70" i="81"/>
  <c r="J70" i="73"/>
  <c r="F85" i="83"/>
  <c r="F135" i="83" s="1"/>
  <c r="F84" i="83"/>
  <c r="F134" i="83" s="1"/>
  <c r="F132" i="83"/>
  <c r="F83" i="83"/>
  <c r="F133" i="83" s="1"/>
  <c r="I69" i="72"/>
  <c r="J83" i="84"/>
  <c r="J133" i="84" s="1"/>
  <c r="J84" i="84"/>
  <c r="J134" i="84" s="1"/>
  <c r="J85" i="84"/>
  <c r="J135" i="84" s="1"/>
  <c r="J132" i="84"/>
  <c r="F70" i="81"/>
  <c r="F69" i="80"/>
  <c r="J93" i="81"/>
  <c r="J92" i="81"/>
  <c r="J91" i="81"/>
  <c r="J70" i="77"/>
  <c r="G68" i="72"/>
  <c r="I68" i="76"/>
  <c r="E83" i="88"/>
  <c r="E133" i="88" s="1"/>
  <c r="E132" i="88"/>
  <c r="E84" i="88"/>
  <c r="E134" i="88" s="1"/>
  <c r="E85" i="88"/>
  <c r="E135" i="88" s="1"/>
  <c r="E84" i="76"/>
  <c r="E134" i="76" s="1"/>
  <c r="E83" i="76"/>
  <c r="E133" i="76" s="1"/>
  <c r="E85" i="76"/>
  <c r="E132" i="76"/>
  <c r="J69" i="85"/>
  <c r="E93" i="77"/>
  <c r="E92" i="77"/>
  <c r="E91" i="77"/>
  <c r="G91" i="67"/>
  <c r="G92" i="67"/>
  <c r="G93" i="67"/>
  <c r="J86" i="83"/>
  <c r="J83" i="83"/>
  <c r="J85" i="83"/>
  <c r="J84" i="83"/>
  <c r="J132" i="83"/>
  <c r="H132" i="73"/>
  <c r="H85" i="73"/>
  <c r="H135" i="73" s="1"/>
  <c r="H84" i="73"/>
  <c r="H134" i="73" s="1"/>
  <c r="H83" i="73"/>
  <c r="H133" i="73" s="1"/>
  <c r="H68" i="83"/>
  <c r="I69" i="87"/>
  <c r="H81" i="82"/>
  <c r="H131" i="82" s="1"/>
  <c r="H128" i="82"/>
  <c r="H80" i="82"/>
  <c r="H79" i="82"/>
  <c r="H86" i="82"/>
  <c r="F70" i="71"/>
  <c r="I69" i="83"/>
  <c r="J90" i="58" a="1"/>
  <c r="J90" i="58" s="1"/>
  <c r="J91" i="58" s="1"/>
  <c r="H69" i="77"/>
  <c r="F93" i="70"/>
  <c r="F91" i="70"/>
  <c r="F92" i="70"/>
  <c r="H68" i="76"/>
  <c r="H93" i="84"/>
  <c r="H92" i="84"/>
  <c r="H91" i="84"/>
  <c r="E69" i="85"/>
  <c r="J91" i="86"/>
  <c r="J93" i="86"/>
  <c r="J92" i="86"/>
  <c r="F83" i="67"/>
  <c r="F133" i="67" s="1"/>
  <c r="F132" i="67"/>
  <c r="F84" i="67"/>
  <c r="F85" i="67"/>
  <c r="I70" i="74"/>
  <c r="H80" i="81"/>
  <c r="H81" i="81"/>
  <c r="H79" i="81"/>
  <c r="H128" i="81"/>
  <c r="H86" i="81"/>
  <c r="H81" i="70"/>
  <c r="H131" i="70" s="1"/>
  <c r="H79" i="70"/>
  <c r="H80" i="70"/>
  <c r="H128" i="70"/>
  <c r="E132" i="72"/>
  <c r="E84" i="72"/>
  <c r="E134" i="72" s="1"/>
  <c r="E83" i="72"/>
  <c r="E133" i="72" s="1"/>
  <c r="E85" i="72"/>
  <c r="E135" i="72" s="1"/>
  <c r="G68" i="67"/>
  <c r="F132" i="75"/>
  <c r="F83" i="75"/>
  <c r="F133" i="75" s="1"/>
  <c r="F84" i="75"/>
  <c r="F134" i="75" s="1"/>
  <c r="F85" i="75"/>
  <c r="F135" i="75" s="1"/>
  <c r="E68" i="72"/>
  <c r="F85" i="88"/>
  <c r="F135" i="88" s="1"/>
  <c r="F132" i="88"/>
  <c r="F84" i="88"/>
  <c r="F134" i="88" s="1"/>
  <c r="F83" i="88"/>
  <c r="F133" i="88" s="1"/>
  <c r="H132" i="80"/>
  <c r="H85" i="80"/>
  <c r="H135" i="80" s="1"/>
  <c r="H83" i="80"/>
  <c r="H133" i="80" s="1"/>
  <c r="H84" i="80"/>
  <c r="H134" i="80" s="1"/>
  <c r="E84" i="83"/>
  <c r="E134" i="83" s="1"/>
  <c r="E132" i="83"/>
  <c r="E83" i="83"/>
  <c r="E133" i="83" s="1"/>
  <c r="E85" i="83"/>
  <c r="E135" i="83" s="1"/>
  <c r="G92" i="72"/>
  <c r="G93" i="72"/>
  <c r="G91" i="72"/>
  <c r="J93" i="82"/>
  <c r="J91" i="82"/>
  <c r="J92" i="82"/>
  <c r="G86" i="77"/>
  <c r="G81" i="77"/>
  <c r="G128" i="77"/>
  <c r="G80" i="77"/>
  <c r="G79" i="77"/>
  <c r="H91" i="88"/>
  <c r="H93" i="88"/>
  <c r="H92" i="88"/>
  <c r="F84" i="80"/>
  <c r="F134" i="80" s="1"/>
  <c r="F83" i="80"/>
  <c r="F133" i="80" s="1"/>
  <c r="F132" i="80"/>
  <c r="F85" i="80"/>
  <c r="F135" i="80" s="1"/>
  <c r="I91" i="67"/>
  <c r="I93" i="67"/>
  <c r="I92" i="67"/>
  <c r="F68" i="72"/>
  <c r="G84" i="83"/>
  <c r="G134" i="83" s="1"/>
  <c r="G83" i="83"/>
  <c r="G133" i="83" s="1"/>
  <c r="G85" i="83"/>
  <c r="G132" i="83"/>
  <c r="I80" i="88"/>
  <c r="I81" i="88"/>
  <c r="I131" i="88" s="1"/>
  <c r="I128" i="88"/>
  <c r="I79" i="88"/>
  <c r="J70" i="86"/>
  <c r="E91" i="75"/>
  <c r="E92" i="75"/>
  <c r="E93" i="75"/>
  <c r="J80" i="76"/>
  <c r="J81" i="76"/>
  <c r="J79" i="76"/>
  <c r="J128" i="76"/>
  <c r="J86" i="76"/>
  <c r="J93" i="88"/>
  <c r="J92" i="88"/>
  <c r="J91" i="88"/>
  <c r="H85" i="88"/>
  <c r="H135" i="88" s="1"/>
  <c r="H132" i="88"/>
  <c r="H83" i="88"/>
  <c r="H133" i="88" s="1"/>
  <c r="H84" i="88"/>
  <c r="H134" i="88" s="1"/>
  <c r="I68" i="71"/>
  <c r="G93" i="80"/>
  <c r="G92" i="80"/>
  <c r="G91" i="80"/>
  <c r="E91" i="67"/>
  <c r="E92" i="67"/>
  <c r="E93" i="67"/>
  <c r="F70" i="83"/>
  <c r="F81" i="88"/>
  <c r="F86" i="88"/>
  <c r="F80" i="88"/>
  <c r="F128" i="88"/>
  <c r="F79" i="88"/>
  <c r="G90" i="58" a="1"/>
  <c r="G90" i="58" s="1"/>
  <c r="G140" i="58"/>
  <c r="G72" i="58"/>
  <c r="G74" i="58"/>
  <c r="G73" i="58"/>
  <c r="I91" i="71"/>
  <c r="I92" i="71"/>
  <c r="I93" i="71"/>
  <c r="H86" i="75"/>
  <c r="H83" i="75"/>
  <c r="H133" i="75" s="1"/>
  <c r="H85" i="75"/>
  <c r="H84" i="75"/>
  <c r="H134" i="75" s="1"/>
  <c r="H132" i="75"/>
  <c r="I86" i="82"/>
  <c r="I132" i="82"/>
  <c r="I84" i="82"/>
  <c r="I134" i="82" s="1"/>
  <c r="I85" i="82"/>
  <c r="I83" i="82"/>
  <c r="I133" i="82" s="1"/>
  <c r="F69" i="75"/>
  <c r="F92" i="76"/>
  <c r="F93" i="76"/>
  <c r="F91" i="76"/>
  <c r="I80" i="85"/>
  <c r="I79" i="85"/>
  <c r="I81" i="85"/>
  <c r="I86" i="85"/>
  <c r="I128" i="85"/>
  <c r="H83" i="87"/>
  <c r="H133" i="87" s="1"/>
  <c r="H84" i="87"/>
  <c r="H134" i="87" s="1"/>
  <c r="H132" i="87"/>
  <c r="H85" i="87"/>
  <c r="H135" i="87" s="1"/>
  <c r="I128" i="67"/>
  <c r="I136" i="67" s="1"/>
  <c r="I79" i="67"/>
  <c r="I86" i="67"/>
  <c r="I81" i="67"/>
  <c r="I80" i="67"/>
  <c r="F69" i="81"/>
  <c r="E81" i="88"/>
  <c r="E79" i="88"/>
  <c r="E80" i="88"/>
  <c r="E128" i="88"/>
  <c r="E86" i="88"/>
  <c r="G70" i="87"/>
  <c r="G86" i="72"/>
  <c r="G79" i="72"/>
  <c r="G81" i="72"/>
  <c r="G80" i="72"/>
  <c r="G128" i="72"/>
  <c r="I68" i="75"/>
  <c r="I85" i="70"/>
  <c r="I135" i="70" s="1"/>
  <c r="I84" i="70"/>
  <c r="I134" i="70" s="1"/>
  <c r="I83" i="70"/>
  <c r="I133" i="70" s="1"/>
  <c r="I132" i="70"/>
  <c r="I91" i="75"/>
  <c r="I92" i="75"/>
  <c r="I93" i="75"/>
  <c r="E70" i="87"/>
  <c r="G93" i="70"/>
  <c r="G91" i="70"/>
  <c r="G92" i="70"/>
  <c r="I79" i="83"/>
  <c r="I128" i="83"/>
  <c r="I86" i="83"/>
  <c r="I81" i="83"/>
  <c r="I80" i="83"/>
  <c r="J80" i="70"/>
  <c r="J128" i="70"/>
  <c r="J81" i="70"/>
  <c r="J79" i="70"/>
  <c r="J86" i="70"/>
  <c r="F93" i="85"/>
  <c r="F92" i="85"/>
  <c r="F91" i="85"/>
  <c r="I92" i="82"/>
  <c r="I91" i="82"/>
  <c r="I93" i="82"/>
  <c r="I83" i="85"/>
  <c r="I133" i="85" s="1"/>
  <c r="I85" i="85"/>
  <c r="I135" i="85" s="1"/>
  <c r="I132" i="85"/>
  <c r="I84" i="85"/>
  <c r="I134" i="85" s="1"/>
  <c r="I84" i="71"/>
  <c r="I134" i="71" s="1"/>
  <c r="I83" i="71"/>
  <c r="I133" i="71" s="1"/>
  <c r="I85" i="71"/>
  <c r="I135" i="71" s="1"/>
  <c r="I132" i="71"/>
  <c r="E70" i="85"/>
  <c r="E91" i="87"/>
  <c r="E93" i="87"/>
  <c r="E92" i="87"/>
  <c r="I68" i="73"/>
  <c r="G83" i="72"/>
  <c r="G133" i="72" s="1"/>
  <c r="G85" i="72"/>
  <c r="G135" i="72" s="1"/>
  <c r="G84" i="72"/>
  <c r="G134" i="72" s="1"/>
  <c r="G132" i="72"/>
  <c r="I93" i="77"/>
  <c r="I92" i="77"/>
  <c r="I91" i="77"/>
  <c r="I93" i="85"/>
  <c r="I91" i="85"/>
  <c r="I92" i="85"/>
  <c r="E69" i="82"/>
  <c r="I93" i="70"/>
  <c r="I92" i="70"/>
  <c r="I91" i="70"/>
  <c r="G68" i="76"/>
  <c r="H70" i="71"/>
  <c r="E93" i="83"/>
  <c r="E92" i="83"/>
  <c r="E91" i="83"/>
  <c r="F91" i="67"/>
  <c r="F92" i="67"/>
  <c r="F93" i="67"/>
  <c r="I69" i="81"/>
  <c r="F91" i="77"/>
  <c r="F92" i="77"/>
  <c r="F93" i="77"/>
  <c r="G91" i="85"/>
  <c r="G92" i="85"/>
  <c r="G93" i="85"/>
  <c r="F86" i="84"/>
  <c r="F128" i="84"/>
  <c r="F79" i="84"/>
  <c r="F80" i="84"/>
  <c r="F81" i="84"/>
  <c r="I85" i="86"/>
  <c r="I135" i="86" s="1"/>
  <c r="I84" i="86"/>
  <c r="I134" i="86" s="1"/>
  <c r="I83" i="86"/>
  <c r="I133" i="86" s="1"/>
  <c r="I132" i="86"/>
  <c r="E92" i="70"/>
  <c r="E91" i="70"/>
  <c r="E93" i="70"/>
  <c r="E69" i="76"/>
  <c r="J68" i="88"/>
  <c r="G69" i="71"/>
  <c r="F91" i="86"/>
  <c r="F92" i="86"/>
  <c r="F93" i="86"/>
  <c r="F81" i="72"/>
  <c r="F80" i="72"/>
  <c r="F79" i="72"/>
  <c r="F128" i="72"/>
  <c r="F136" i="72" s="1"/>
  <c r="I91" i="80"/>
  <c r="I93" i="80"/>
  <c r="I92" i="80"/>
  <c r="J81" i="86"/>
  <c r="J79" i="86"/>
  <c r="J80" i="86"/>
  <c r="J86" i="86"/>
  <c r="J128" i="86"/>
  <c r="E93" i="80"/>
  <c r="E92" i="80"/>
  <c r="E91" i="80"/>
  <c r="I86" i="77"/>
  <c r="I84" i="77"/>
  <c r="I134" i="77" s="1"/>
  <c r="I132" i="77"/>
  <c r="I85" i="77"/>
  <c r="I83" i="77"/>
  <c r="I133" i="77" s="1"/>
  <c r="E80" i="80"/>
  <c r="E130" i="80" s="1"/>
  <c r="E79" i="80"/>
  <c r="E129" i="80" s="1"/>
  <c r="E81" i="80"/>
  <c r="E128" i="80"/>
  <c r="E86" i="80"/>
  <c r="E69" i="77"/>
  <c r="J86" i="71"/>
  <c r="J84" i="71"/>
  <c r="J134" i="71" s="1"/>
  <c r="J85" i="71"/>
  <c r="J83" i="71"/>
  <c r="J133" i="71" s="1"/>
  <c r="J132" i="71"/>
  <c r="H91" i="70"/>
  <c r="H92" i="70"/>
  <c r="H93" i="70"/>
  <c r="J69" i="76"/>
  <c r="I69" i="71"/>
  <c r="G86" i="85"/>
  <c r="G128" i="85"/>
  <c r="G80" i="85"/>
  <c r="G81" i="85"/>
  <c r="G79" i="85"/>
  <c r="J85" i="80"/>
  <c r="J135" i="80" s="1"/>
  <c r="J84" i="80"/>
  <c r="J134" i="80" s="1"/>
  <c r="J83" i="80"/>
  <c r="J133" i="80" s="1"/>
  <c r="J132" i="80"/>
  <c r="E92" i="86"/>
  <c r="E91" i="86"/>
  <c r="E93" i="86"/>
  <c r="F69" i="83"/>
  <c r="E70" i="75"/>
  <c r="J70" i="80"/>
  <c r="F91" i="83"/>
  <c r="F92" i="83"/>
  <c r="F93" i="83"/>
  <c r="H90" i="58" a="1"/>
  <c r="H90" i="58" s="1"/>
  <c r="H140" i="58"/>
  <c r="H72" i="58"/>
  <c r="H74" i="58"/>
  <c r="H73" i="58"/>
  <c r="G69" i="80"/>
  <c r="G79" i="70"/>
  <c r="G129" i="70" s="1"/>
  <c r="G80" i="70"/>
  <c r="G130" i="70" s="1"/>
  <c r="G81" i="70"/>
  <c r="G131" i="70" s="1"/>
  <c r="G128" i="70"/>
  <c r="J69" i="87"/>
  <c r="H69" i="72"/>
  <c r="F68" i="86"/>
  <c r="F81" i="75"/>
  <c r="F86" i="75"/>
  <c r="F79" i="75"/>
  <c r="F80" i="75"/>
  <c r="F128" i="75"/>
  <c r="J91" i="80"/>
  <c r="J93" i="80"/>
  <c r="J92" i="80"/>
  <c r="J69" i="84"/>
  <c r="H79" i="74"/>
  <c r="H128" i="74"/>
  <c r="H86" i="74"/>
  <c r="H80" i="74"/>
  <c r="H81" i="74"/>
  <c r="H92" i="73"/>
  <c r="H93" i="73"/>
  <c r="H91" i="73"/>
  <c r="J69" i="73"/>
  <c r="H68" i="87"/>
  <c r="I68" i="72"/>
  <c r="E68" i="88"/>
  <c r="F81" i="70"/>
  <c r="F128" i="70"/>
  <c r="F136" i="70" s="1"/>
  <c r="F86" i="70"/>
  <c r="F80" i="70"/>
  <c r="F79" i="70"/>
  <c r="G69" i="87"/>
  <c r="J128" i="77"/>
  <c r="J86" i="77"/>
  <c r="J80" i="77"/>
  <c r="J79" i="77"/>
  <c r="J81" i="77"/>
  <c r="I70" i="82"/>
  <c r="E92" i="74"/>
  <c r="E91" i="74"/>
  <c r="E93" i="74"/>
  <c r="G69" i="86"/>
  <c r="I69" i="75"/>
  <c r="E68" i="74"/>
  <c r="J80" i="81"/>
  <c r="J130" i="81" s="1"/>
  <c r="J86" i="81"/>
  <c r="J79" i="81"/>
  <c r="J81" i="81"/>
  <c r="J128" i="81"/>
  <c r="J128" i="83"/>
  <c r="J80" i="83"/>
  <c r="J130" i="83" s="1"/>
  <c r="J81" i="83"/>
  <c r="J131" i="83" s="1"/>
  <c r="J79" i="83"/>
  <c r="J129" i="83" s="1"/>
  <c r="E68" i="87"/>
  <c r="I68" i="87"/>
  <c r="F86" i="71"/>
  <c r="F128" i="71"/>
  <c r="F136" i="71" s="1"/>
  <c r="F79" i="71"/>
  <c r="F80" i="71"/>
  <c r="F81" i="71"/>
  <c r="J70" i="70"/>
  <c r="J81" i="71"/>
  <c r="J131" i="71" s="1"/>
  <c r="J79" i="71"/>
  <c r="J80" i="71"/>
  <c r="J128" i="71"/>
  <c r="J136" i="71" s="1"/>
  <c r="H86" i="84"/>
  <c r="H81" i="84"/>
  <c r="H128" i="84"/>
  <c r="H79" i="84"/>
  <c r="H80" i="84"/>
  <c r="E68" i="81"/>
  <c r="I81" i="73"/>
  <c r="I80" i="73"/>
  <c r="I79" i="73"/>
  <c r="I86" i="73"/>
  <c r="I128" i="73"/>
  <c r="I136" i="73" s="1"/>
  <c r="I84" i="83"/>
  <c r="I134" i="83" s="1"/>
  <c r="I83" i="83"/>
  <c r="I133" i="83" s="1"/>
  <c r="I85" i="83"/>
  <c r="I135" i="83" s="1"/>
  <c r="I132" i="83"/>
  <c r="E92" i="81"/>
  <c r="E91" i="81"/>
  <c r="E93" i="81"/>
  <c r="I68" i="74"/>
  <c r="H80" i="88"/>
  <c r="H79" i="88"/>
  <c r="H81" i="88"/>
  <c r="H86" i="88"/>
  <c r="H128" i="88"/>
  <c r="H136" i="88" s="1"/>
  <c r="F69" i="77"/>
  <c r="G85" i="71"/>
  <c r="G135" i="71" s="1"/>
  <c r="G84" i="71"/>
  <c r="G134" i="71" s="1"/>
  <c r="G132" i="71"/>
  <c r="G83" i="71"/>
  <c r="G133" i="71" s="1"/>
  <c r="E91" i="88"/>
  <c r="E92" i="88"/>
  <c r="E93" i="88"/>
  <c r="I70" i="81"/>
  <c r="F86" i="87"/>
  <c r="F132" i="87"/>
  <c r="F84" i="87"/>
  <c r="F134" i="87" s="1"/>
  <c r="F85" i="87"/>
  <c r="F135" i="87" s="1"/>
  <c r="F83" i="87"/>
  <c r="F133" i="87" s="1"/>
  <c r="F85" i="73"/>
  <c r="F135" i="73" s="1"/>
  <c r="F83" i="73"/>
  <c r="F133" i="73" s="1"/>
  <c r="F132" i="73"/>
  <c r="F84" i="73"/>
  <c r="F134" i="73" s="1"/>
  <c r="J91" i="85"/>
  <c r="J93" i="85"/>
  <c r="J92" i="85"/>
  <c r="G86" i="82"/>
  <c r="G81" i="82"/>
  <c r="G80" i="82"/>
  <c r="G79" i="82"/>
  <c r="G128" i="82"/>
  <c r="E70" i="71"/>
  <c r="J83" i="81"/>
  <c r="J133" i="81" s="1"/>
  <c r="J84" i="81"/>
  <c r="J132" i="81"/>
  <c r="J85" i="81"/>
  <c r="J135" i="81" s="1"/>
  <c r="E81" i="76"/>
  <c r="E131" i="76" s="1"/>
  <c r="E80" i="76"/>
  <c r="E128" i="76"/>
  <c r="E86" i="76"/>
  <c r="E79" i="76"/>
  <c r="G70" i="75"/>
  <c r="G80" i="71"/>
  <c r="G128" i="71"/>
  <c r="G136" i="71" s="1"/>
  <c r="G79" i="71"/>
  <c r="G86" i="71"/>
  <c r="G81" i="71"/>
  <c r="J81" i="74"/>
  <c r="J79" i="74"/>
  <c r="J86" i="74"/>
  <c r="J128" i="74"/>
  <c r="J80" i="74"/>
  <c r="I91" i="87"/>
  <c r="I92" i="87"/>
  <c r="I93" i="87"/>
  <c r="G81" i="83"/>
  <c r="G131" i="83" s="1"/>
  <c r="G79" i="83"/>
  <c r="G80" i="83"/>
  <c r="G128" i="83"/>
  <c r="G86" i="83"/>
  <c r="I68" i="80"/>
  <c r="I85" i="74"/>
  <c r="I135" i="74" s="1"/>
  <c r="I83" i="74"/>
  <c r="I84" i="74"/>
  <c r="I132" i="74"/>
  <c r="E80" i="70"/>
  <c r="E79" i="70"/>
  <c r="E86" i="70"/>
  <c r="E128" i="70"/>
  <c r="E136" i="70" s="1"/>
  <c r="E81" i="70"/>
  <c r="G91" i="82"/>
  <c r="G93" i="82"/>
  <c r="G92" i="82"/>
  <c r="E70" i="77"/>
  <c r="J68" i="76"/>
  <c r="I80" i="71"/>
  <c r="I128" i="71"/>
  <c r="I81" i="71"/>
  <c r="I79" i="71"/>
  <c r="I86" i="71"/>
  <c r="G79" i="74"/>
  <c r="G86" i="74"/>
  <c r="G80" i="74"/>
  <c r="G81" i="74"/>
  <c r="G128" i="74"/>
  <c r="F81" i="83"/>
  <c r="F79" i="83"/>
  <c r="F86" i="83"/>
  <c r="F80" i="83"/>
  <c r="F128" i="83"/>
  <c r="F69" i="88"/>
  <c r="E68" i="75"/>
  <c r="G91" i="86"/>
  <c r="G93" i="86"/>
  <c r="G92" i="86"/>
  <c r="J81" i="80"/>
  <c r="J86" i="80"/>
  <c r="J128" i="80"/>
  <c r="J80" i="80"/>
  <c r="J79" i="80"/>
  <c r="J86" i="82"/>
  <c r="J85" i="82"/>
  <c r="J84" i="82"/>
  <c r="J134" i="82" s="1"/>
  <c r="J132" i="82"/>
  <c r="J83" i="82"/>
  <c r="J133" i="82" s="1"/>
  <c r="E90" i="58" a="1"/>
  <c r="E90" i="58" s="1"/>
  <c r="E72" i="58"/>
  <c r="E140" i="58"/>
  <c r="E74" i="58"/>
  <c r="E73" i="58"/>
  <c r="I70" i="77"/>
  <c r="H68" i="72"/>
  <c r="F70" i="86"/>
  <c r="G68" i="88"/>
  <c r="J128" i="84"/>
  <c r="J86" i="84"/>
  <c r="J79" i="84"/>
  <c r="J80" i="84"/>
  <c r="J81" i="84"/>
  <c r="H70" i="74"/>
  <c r="H93" i="77"/>
  <c r="H92" i="77"/>
  <c r="H91" i="77"/>
  <c r="E86" i="83"/>
  <c r="E128" i="83"/>
  <c r="E136" i="83" s="1"/>
  <c r="E79" i="83"/>
  <c r="E81" i="83"/>
  <c r="E80" i="83"/>
  <c r="J128" i="73"/>
  <c r="J81" i="73"/>
  <c r="J79" i="73"/>
  <c r="J80" i="73"/>
  <c r="J86" i="73"/>
  <c r="J92" i="84"/>
  <c r="J93" i="84"/>
  <c r="J91" i="84"/>
  <c r="G92" i="83"/>
  <c r="G93" i="83"/>
  <c r="G91" i="83"/>
  <c r="I68" i="67"/>
  <c r="I70" i="72"/>
  <c r="G86" i="87"/>
  <c r="G81" i="87"/>
  <c r="G128" i="87"/>
  <c r="G136" i="87" s="1"/>
  <c r="G79" i="87"/>
  <c r="G80" i="87"/>
  <c r="I80" i="82"/>
  <c r="I81" i="82"/>
  <c r="I131" i="82" s="1"/>
  <c r="I79" i="82"/>
  <c r="I128" i="82"/>
  <c r="G68" i="86"/>
  <c r="I80" i="76"/>
  <c r="I130" i="76" s="1"/>
  <c r="I79" i="76"/>
  <c r="I81" i="76"/>
  <c r="I128" i="76"/>
  <c r="I136" i="76" s="1"/>
  <c r="I70" i="75"/>
  <c r="F83" i="74"/>
  <c r="F133" i="74" s="1"/>
  <c r="F132" i="74"/>
  <c r="F84" i="74"/>
  <c r="F134" i="74" s="1"/>
  <c r="F85" i="74"/>
  <c r="F135" i="74" s="1"/>
  <c r="J68" i="85"/>
  <c r="E70" i="74"/>
  <c r="J91" i="87"/>
  <c r="J93" i="87"/>
  <c r="J92" i="87"/>
  <c r="E68" i="73"/>
  <c r="E81" i="87"/>
  <c r="E80" i="87"/>
  <c r="E79" i="87"/>
  <c r="E86" i="87"/>
  <c r="E128" i="87"/>
  <c r="I68" i="84"/>
  <c r="I80" i="87"/>
  <c r="I79" i="87"/>
  <c r="I86" i="87"/>
  <c r="I81" i="87"/>
  <c r="I128" i="87"/>
  <c r="F70" i="74"/>
  <c r="I70" i="83"/>
  <c r="J132" i="86"/>
  <c r="J83" i="86"/>
  <c r="J133" i="86" s="1"/>
  <c r="J84" i="86"/>
  <c r="J134" i="86" s="1"/>
  <c r="J85" i="86"/>
  <c r="J135" i="86" s="1"/>
  <c r="F86" i="67"/>
  <c r="F128" i="67"/>
  <c r="F136" i="67" s="1"/>
  <c r="F79" i="67"/>
  <c r="F80" i="67"/>
  <c r="F88" i="67" s="1"/>
  <c r="F81" i="67"/>
  <c r="F128" i="82"/>
  <c r="F79" i="82"/>
  <c r="F86" i="82"/>
  <c r="F80" i="82"/>
  <c r="F81" i="82"/>
  <c r="I93" i="88"/>
  <c r="I91" i="88"/>
  <c r="I92" i="88"/>
  <c r="E81" i="85"/>
  <c r="E86" i="85"/>
  <c r="E80" i="85"/>
  <c r="E79" i="85"/>
  <c r="E128" i="85"/>
  <c r="E136" i="85" s="1"/>
  <c r="H69" i="84"/>
  <c r="J93" i="77"/>
  <c r="J92" i="77"/>
  <c r="J91" i="77"/>
  <c r="E69" i="81"/>
  <c r="G68" i="87"/>
  <c r="I80" i="74"/>
  <c r="I130" i="74" s="1"/>
  <c r="I81" i="74"/>
  <c r="I79" i="74"/>
  <c r="I129" i="74" s="1"/>
  <c r="I128" i="74"/>
  <c r="I86" i="74"/>
  <c r="J92" i="70"/>
  <c r="J93" i="70"/>
  <c r="J91" i="70"/>
  <c r="F68" i="77"/>
  <c r="G69" i="76"/>
  <c r="H83" i="74"/>
  <c r="H133" i="74" s="1"/>
  <c r="H84" i="74"/>
  <c r="H134" i="74" s="1"/>
  <c r="H85" i="74"/>
  <c r="H135" i="74" s="1"/>
  <c r="H132" i="74"/>
  <c r="H68" i="71"/>
  <c r="H69" i="85"/>
  <c r="E70" i="84"/>
  <c r="G91" i="77"/>
  <c r="G92" i="77"/>
  <c r="G93" i="77"/>
  <c r="H132" i="67"/>
  <c r="H83" i="67"/>
  <c r="H133" i="67" s="1"/>
  <c r="H85" i="67"/>
  <c r="H84" i="67"/>
  <c r="I70" i="70"/>
  <c r="E92" i="85"/>
  <c r="E91" i="85"/>
  <c r="E93" i="85"/>
  <c r="E84" i="71"/>
  <c r="E134" i="71" s="1"/>
  <c r="E85" i="71"/>
  <c r="E135" i="71" s="1"/>
  <c r="E132" i="71"/>
  <c r="E83" i="71"/>
  <c r="E133" i="71" s="1"/>
  <c r="I69" i="86"/>
  <c r="G70" i="71"/>
  <c r="F68" i="85"/>
  <c r="J70" i="74"/>
  <c r="G70" i="73"/>
  <c r="I84" i="87"/>
  <c r="I134" i="87" s="1"/>
  <c r="I85" i="87"/>
  <c r="I135" i="87" s="1"/>
  <c r="I132" i="87"/>
  <c r="I83" i="87"/>
  <c r="I133" i="87" s="1"/>
  <c r="J83" i="73"/>
  <c r="J133" i="73" s="1"/>
  <c r="J85" i="73"/>
  <c r="J135" i="73" s="1"/>
  <c r="J132" i="73"/>
  <c r="J84" i="73"/>
  <c r="J134" i="73" s="1"/>
  <c r="F92" i="73"/>
  <c r="F91" i="73"/>
  <c r="F93" i="73"/>
  <c r="H91" i="85"/>
  <c r="H93" i="85"/>
  <c r="H92" i="85"/>
  <c r="E91" i="71"/>
  <c r="E92" i="71"/>
  <c r="E93" i="71"/>
  <c r="H85" i="81"/>
  <c r="H135" i="81" s="1"/>
  <c r="H83" i="81"/>
  <c r="H133" i="81" s="1"/>
  <c r="H84" i="81"/>
  <c r="H134" i="81" s="1"/>
  <c r="H132" i="81"/>
  <c r="H68" i="86"/>
  <c r="H132" i="84"/>
  <c r="H85" i="84"/>
  <c r="H135" i="84" s="1"/>
  <c r="H84" i="84"/>
  <c r="H134" i="84" s="1"/>
  <c r="H83" i="84"/>
  <c r="H133" i="84" s="1"/>
  <c r="G68" i="74"/>
  <c r="F92" i="87"/>
  <c r="F93" i="87"/>
  <c r="F91" i="87"/>
  <c r="F70" i="73"/>
  <c r="E85" i="87"/>
  <c r="E135" i="87" s="1"/>
  <c r="E83" i="87"/>
  <c r="E133" i="87" s="1"/>
  <c r="E132" i="87"/>
  <c r="E84" i="87"/>
  <c r="E134" i="87" s="1"/>
  <c r="E85" i="73"/>
  <c r="E135" i="73" s="1"/>
  <c r="E132" i="73"/>
  <c r="E84" i="73"/>
  <c r="E134" i="73" s="1"/>
  <c r="E83" i="73"/>
  <c r="E133" i="73" s="1"/>
  <c r="F70" i="88"/>
  <c r="F90" i="58" a="1"/>
  <c r="F90" i="58" s="1"/>
  <c r="F72" i="58"/>
  <c r="F140" i="58"/>
  <c r="F74" i="58"/>
  <c r="F73" i="58"/>
  <c r="G69" i="88"/>
  <c r="G68" i="80"/>
  <c r="I86" i="72"/>
  <c r="I83" i="72"/>
  <c r="I133" i="72" s="1"/>
  <c r="I85" i="72"/>
  <c r="I84" i="72"/>
  <c r="I134" i="72" s="1"/>
  <c r="I132" i="72"/>
  <c r="I68" i="77"/>
  <c r="J68" i="82"/>
  <c r="H70" i="72"/>
  <c r="G84" i="88"/>
  <c r="G134" i="88" s="1"/>
  <c r="G132" i="88"/>
  <c r="G85" i="88"/>
  <c r="G135" i="88" s="1"/>
  <c r="G83" i="88"/>
  <c r="G133" i="88" s="1"/>
  <c r="J68" i="84"/>
  <c r="E69" i="83"/>
  <c r="G83" i="77"/>
  <c r="G133" i="77" s="1"/>
  <c r="G132" i="77"/>
  <c r="G84" i="77"/>
  <c r="G134" i="77" s="1"/>
  <c r="G85" i="77"/>
  <c r="G135" i="77" s="1"/>
  <c r="I80" i="72"/>
  <c r="I81" i="72"/>
  <c r="I131" i="72" s="1"/>
  <c r="I79" i="72"/>
  <c r="I128" i="72"/>
  <c r="I132" i="80"/>
  <c r="I84" i="80"/>
  <c r="I134" i="80" s="1"/>
  <c r="I83" i="80"/>
  <c r="I133" i="80" s="1"/>
  <c r="I85" i="80"/>
  <c r="I135" i="80" s="1"/>
  <c r="F68" i="80"/>
  <c r="F70" i="70"/>
  <c r="G92" i="71"/>
  <c r="G91" i="71"/>
  <c r="G93" i="71"/>
  <c r="J86" i="85"/>
  <c r="J132" i="85"/>
  <c r="J85" i="85"/>
  <c r="J83" i="85"/>
  <c r="J133" i="85" s="1"/>
  <c r="J84" i="85"/>
  <c r="J134" i="85" s="1"/>
  <c r="H84" i="82"/>
  <c r="H134" i="82" s="1"/>
  <c r="H85" i="82"/>
  <c r="H132" i="82"/>
  <c r="H83" i="82"/>
  <c r="H133" i="82" s="1"/>
  <c r="G70" i="86"/>
  <c r="J79" i="85"/>
  <c r="J80" i="85"/>
  <c r="J81" i="85"/>
  <c r="J131" i="85" s="1"/>
  <c r="J128" i="85"/>
  <c r="E86" i="74"/>
  <c r="E128" i="74"/>
  <c r="E79" i="74"/>
  <c r="E81" i="74"/>
  <c r="E80" i="74"/>
  <c r="J69" i="81"/>
  <c r="E70" i="73"/>
  <c r="I69" i="84"/>
  <c r="H69" i="82"/>
  <c r="G92" i="88"/>
  <c r="G91" i="88"/>
  <c r="G93" i="88"/>
  <c r="I68" i="83"/>
  <c r="M104" i="67"/>
  <c r="AJ122" i="86"/>
  <c r="R122" i="86"/>
  <c r="W122" i="86"/>
  <c r="AE122" i="84"/>
  <c r="AH122" i="84"/>
  <c r="R122" i="85"/>
  <c r="W122" i="85"/>
  <c r="AB122" i="85"/>
  <c r="AB122" i="86"/>
  <c r="AG122" i="86"/>
  <c r="AI122" i="84"/>
  <c r="S122" i="84"/>
  <c r="Z122" i="84"/>
  <c r="AJ122" i="85"/>
  <c r="AI122" i="85"/>
  <c r="S122" i="85"/>
  <c r="T122" i="86"/>
  <c r="Y122" i="86"/>
  <c r="Y122" i="84"/>
  <c r="AC122" i="84"/>
  <c r="R122" i="84"/>
  <c r="AH122" i="85"/>
  <c r="Z122" i="85"/>
  <c r="AD122" i="85"/>
  <c r="P124" i="83"/>
  <c r="AI122" i="86"/>
  <c r="Q122" i="86"/>
  <c r="U122" i="84"/>
  <c r="Q122" i="84"/>
  <c r="AF122" i="84"/>
  <c r="P122" i="85"/>
  <c r="Q122" i="85"/>
  <c r="V122" i="85"/>
  <c r="AD122" i="86"/>
  <c r="AA122" i="86"/>
  <c r="AF122" i="86"/>
  <c r="AJ122" i="84"/>
  <c r="AB122" i="84"/>
  <c r="X122" i="84"/>
  <c r="AF122" i="85"/>
  <c r="AE122" i="85"/>
  <c r="W124" i="83"/>
  <c r="AC122" i="86"/>
  <c r="S122" i="86"/>
  <c r="W122" i="84"/>
  <c r="AA122" i="84"/>
  <c r="AA122" i="85"/>
  <c r="AJ70" i="70"/>
  <c r="K104" i="58"/>
  <c r="AC116" i="58" s="1"/>
  <c r="AB124" i="84"/>
  <c r="V124" i="84"/>
  <c r="K103" i="67"/>
  <c r="W123" i="89"/>
  <c r="V123" i="89"/>
  <c r="Z124" i="84"/>
  <c r="T124" i="84"/>
  <c r="X124" i="84"/>
  <c r="U124" i="83"/>
  <c r="V124" i="83"/>
  <c r="Q124" i="84"/>
  <c r="AI123" i="89"/>
  <c r="AA123" i="89"/>
  <c r="U124" i="84"/>
  <c r="AH124" i="84"/>
  <c r="P124" i="84"/>
  <c r="AG124" i="83"/>
  <c r="AH124" i="83"/>
  <c r="K104" i="67"/>
  <c r="S124" i="84"/>
  <c r="Y124" i="84"/>
  <c r="AB124" i="83"/>
  <c r="T124" i="83"/>
  <c r="Z124" i="83"/>
  <c r="S123" i="89"/>
  <c r="AJ123" i="89"/>
  <c r="AJ124" i="84"/>
  <c r="AG124" i="84"/>
  <c r="AA124" i="83"/>
  <c r="AE124" i="83"/>
  <c r="R124" i="83"/>
  <c r="AD123" i="89"/>
  <c r="AB123" i="89"/>
  <c r="R124" i="84"/>
  <c r="W124" i="84"/>
  <c r="Y124" i="83"/>
  <c r="S124" i="83"/>
  <c r="AF124" i="83"/>
  <c r="Y123" i="89"/>
  <c r="Q123" i="89"/>
  <c r="T123" i="89"/>
  <c r="AD124" i="84"/>
  <c r="AI124" i="84"/>
  <c r="AE124" i="84"/>
  <c r="AJ124" i="83"/>
  <c r="AC124" i="83"/>
  <c r="X124" i="83"/>
  <c r="X123" i="89"/>
  <c r="P123" i="89"/>
  <c r="AA124" i="84"/>
  <c r="AC124" i="84"/>
  <c r="AI124" i="83"/>
  <c r="AG123" i="89"/>
  <c r="Z123" i="89"/>
  <c r="U123" i="89"/>
  <c r="M103" i="67"/>
  <c r="E112" i="67"/>
  <c r="J112" i="67"/>
  <c r="N112" i="67"/>
  <c r="M112" i="67"/>
  <c r="F112" i="67"/>
  <c r="L112" i="67"/>
  <c r="G112" i="67"/>
  <c r="H112" i="67"/>
  <c r="O112" i="67"/>
  <c r="I112" i="67"/>
  <c r="K112" i="67"/>
  <c r="I115" i="67"/>
  <c r="N115" i="67"/>
  <c r="K115" i="67"/>
  <c r="AE115" i="67"/>
  <c r="X115" i="67"/>
  <c r="AB115" i="67"/>
  <c r="U115" i="67"/>
  <c r="AF115" i="67"/>
  <c r="AA115" i="67"/>
  <c r="J115" i="67"/>
  <c r="AJ115" i="67"/>
  <c r="AC115" i="67"/>
  <c r="AD115" i="67"/>
  <c r="V115" i="67"/>
  <c r="Q115" i="67"/>
  <c r="O115" i="67"/>
  <c r="S115" i="67"/>
  <c r="W115" i="67"/>
  <c r="G115" i="67"/>
  <c r="F115" i="67"/>
  <c r="Z115" i="67"/>
  <c r="AH115" i="67"/>
  <c r="H115" i="67"/>
  <c r="M115" i="67"/>
  <c r="L115" i="67"/>
  <c r="AG115" i="67"/>
  <c r="R115" i="67"/>
  <c r="Y115" i="67"/>
  <c r="P115" i="67"/>
  <c r="E115" i="67"/>
  <c r="T115" i="67"/>
  <c r="AI115" i="67"/>
  <c r="AD111" i="58"/>
  <c r="M111" i="58"/>
  <c r="AC111" i="58"/>
  <c r="E111" i="58"/>
  <c r="U111" i="58"/>
  <c r="O111" i="58"/>
  <c r="V111" i="58"/>
  <c r="AJ111" i="58"/>
  <c r="N111" i="58"/>
  <c r="W111" i="58"/>
  <c r="AE111" i="58"/>
  <c r="L111" i="58"/>
  <c r="AB111" i="58"/>
  <c r="T111" i="58"/>
  <c r="Z111" i="58"/>
  <c r="J111" i="58"/>
  <c r="AF111" i="58"/>
  <c r="Y111" i="58"/>
  <c r="R111" i="58"/>
  <c r="I111" i="58"/>
  <c r="P111" i="58"/>
  <c r="X111" i="58"/>
  <c r="S111" i="58"/>
  <c r="F111" i="58"/>
  <c r="H111" i="58"/>
  <c r="AH111" i="58"/>
  <c r="Q111" i="58"/>
  <c r="AI111" i="58"/>
  <c r="AG111" i="58"/>
  <c r="AA111" i="58"/>
  <c r="G111" i="58"/>
  <c r="K111" i="58"/>
  <c r="Y111" i="67"/>
  <c r="O111" i="67"/>
  <c r="AD111" i="67"/>
  <c r="W111" i="67"/>
  <c r="G111" i="67"/>
  <c r="AE111" i="67"/>
  <c r="Q111" i="67"/>
  <c r="Q119" i="67" s="1"/>
  <c r="E111" i="67"/>
  <c r="L111" i="67"/>
  <c r="L119" i="67" s="1"/>
  <c r="AC111" i="67"/>
  <c r="P111" i="67"/>
  <c r="Z111" i="67"/>
  <c r="AF111" i="67"/>
  <c r="X111" i="67"/>
  <c r="K111" i="67"/>
  <c r="N111" i="67"/>
  <c r="R111" i="67"/>
  <c r="AH111" i="67"/>
  <c r="I111" i="67"/>
  <c r="J111" i="67"/>
  <c r="H111" i="67"/>
  <c r="AI111" i="67"/>
  <c r="AJ111" i="67"/>
  <c r="V111" i="67"/>
  <c r="AA111" i="67"/>
  <c r="AA119" i="67" s="1"/>
  <c r="M111" i="67"/>
  <c r="U111" i="67"/>
  <c r="AG111" i="67"/>
  <c r="AB111" i="67"/>
  <c r="T111" i="67"/>
  <c r="S111" i="67"/>
  <c r="F111" i="67"/>
  <c r="E116" i="58"/>
  <c r="E120" i="58" s="1"/>
  <c r="K116" i="58"/>
  <c r="H116" i="58"/>
  <c r="H120" i="58" s="1"/>
  <c r="L116" i="58"/>
  <c r="J116" i="58"/>
  <c r="J120" i="58" s="1"/>
  <c r="N116" i="58"/>
  <c r="F116" i="58"/>
  <c r="F120" i="58" s="1"/>
  <c r="G116" i="58"/>
  <c r="G120" i="58" s="1"/>
  <c r="I116" i="58"/>
  <c r="I120" i="58" s="1"/>
  <c r="O116" i="58"/>
  <c r="M116" i="58"/>
  <c r="J116" i="67"/>
  <c r="H116" i="67"/>
  <c r="L116" i="67"/>
  <c r="G116" i="67"/>
  <c r="E116" i="67"/>
  <c r="N116" i="67"/>
  <c r="K116" i="67"/>
  <c r="I116" i="67"/>
  <c r="O116" i="67"/>
  <c r="F116" i="67"/>
  <c r="M116" i="67"/>
  <c r="Z115" i="58"/>
  <c r="AG115" i="58"/>
  <c r="AB115" i="58"/>
  <c r="AH115" i="58"/>
  <c r="AC115" i="58"/>
  <c r="P115" i="58"/>
  <c r="J115" i="58"/>
  <c r="M115" i="58"/>
  <c r="Y115" i="58"/>
  <c r="F115" i="58"/>
  <c r="H115" i="58"/>
  <c r="AD115" i="58"/>
  <c r="O115" i="58"/>
  <c r="E115" i="58"/>
  <c r="W115" i="58"/>
  <c r="L115" i="58"/>
  <c r="AA115" i="58"/>
  <c r="G115" i="58"/>
  <c r="R115" i="58"/>
  <c r="K115" i="58"/>
  <c r="X115" i="58"/>
  <c r="N115" i="58"/>
  <c r="AF115" i="58"/>
  <c r="I115" i="58"/>
  <c r="AI115" i="58"/>
  <c r="AE115" i="58"/>
  <c r="V115" i="58"/>
  <c r="S115" i="58"/>
  <c r="AJ115" i="58"/>
  <c r="Q115" i="58"/>
  <c r="T115" i="58"/>
  <c r="U115" i="58"/>
  <c r="AC70" i="70"/>
  <c r="AG70" i="85"/>
  <c r="L68" i="82"/>
  <c r="R70" i="75"/>
  <c r="T68" i="76"/>
  <c r="AI70" i="74"/>
  <c r="Q112" i="67"/>
  <c r="Y112" i="67"/>
  <c r="AG112" i="67"/>
  <c r="V112" i="67"/>
  <c r="AD112" i="67"/>
  <c r="P112" i="67"/>
  <c r="AA112" i="67"/>
  <c r="R112" i="67"/>
  <c r="AC112" i="67"/>
  <c r="AB112" i="67"/>
  <c r="S112" i="67"/>
  <c r="AJ112" i="67"/>
  <c r="T112" i="67"/>
  <c r="AE112" i="67"/>
  <c r="U112" i="67"/>
  <c r="AF112" i="67"/>
  <c r="W112" i="67"/>
  <c r="AH112" i="67"/>
  <c r="X112" i="67"/>
  <c r="Z112" i="67"/>
  <c r="AI112" i="67"/>
  <c r="P116" i="67"/>
  <c r="X116" i="67"/>
  <c r="AF116" i="67"/>
  <c r="U116" i="67"/>
  <c r="AC116" i="67"/>
  <c r="Z116" i="67"/>
  <c r="AJ116" i="67"/>
  <c r="Q116" i="67"/>
  <c r="AA116" i="67"/>
  <c r="AB116" i="67"/>
  <c r="S116" i="67"/>
  <c r="R116" i="67"/>
  <c r="AD116" i="67"/>
  <c r="T116" i="67"/>
  <c r="AE116" i="67"/>
  <c r="AG116" i="67"/>
  <c r="W116" i="67"/>
  <c r="V116" i="67"/>
  <c r="AH116" i="67"/>
  <c r="Y116" i="67"/>
  <c r="AI116" i="67"/>
  <c r="J65" i="58"/>
  <c r="J69" i="58" s="1"/>
  <c r="T124" i="58"/>
  <c r="W124" i="58"/>
  <c r="R124" i="58"/>
  <c r="AB124" i="58"/>
  <c r="AE124" i="58"/>
  <c r="Z124" i="58"/>
  <c r="AJ124" i="58"/>
  <c r="AF124" i="58"/>
  <c r="S124" i="58"/>
  <c r="AG124" i="58"/>
  <c r="AH124" i="58"/>
  <c r="U124" i="58"/>
  <c r="Q124" i="58"/>
  <c r="P124" i="58"/>
  <c r="AC124" i="58"/>
  <c r="Y124" i="58"/>
  <c r="AA124" i="58"/>
  <c r="V124" i="58"/>
  <c r="X124" i="58"/>
  <c r="AI124" i="58"/>
  <c r="AD124" i="58"/>
  <c r="U116" i="58"/>
  <c r="Y116" i="58"/>
  <c r="AE116" i="58"/>
  <c r="T123" i="58"/>
  <c r="AB123" i="58"/>
  <c r="AJ123" i="58"/>
  <c r="U123" i="58"/>
  <c r="AC123" i="58"/>
  <c r="V123" i="58"/>
  <c r="AD123" i="58"/>
  <c r="W123" i="58"/>
  <c r="AE123" i="58"/>
  <c r="X123" i="58"/>
  <c r="P123" i="58"/>
  <c r="R123" i="58"/>
  <c r="Z123" i="58"/>
  <c r="AH123" i="58"/>
  <c r="S123" i="58"/>
  <c r="AA123" i="58"/>
  <c r="AI123" i="58"/>
  <c r="AF123" i="58"/>
  <c r="Q123" i="58"/>
  <c r="Y123" i="58"/>
  <c r="AG123" i="58"/>
  <c r="AG68" i="88"/>
  <c r="AH70" i="72"/>
  <c r="AI68" i="74"/>
  <c r="AG68" i="76"/>
  <c r="AH69" i="75"/>
  <c r="AJ69" i="70"/>
  <c r="L68" i="71"/>
  <c r="AJ70" i="85"/>
  <c r="M70" i="73"/>
  <c r="O70" i="80"/>
  <c r="N70" i="75"/>
  <c r="Y69" i="71"/>
  <c r="AH69" i="81"/>
  <c r="W69" i="76"/>
  <c r="W69" i="77"/>
  <c r="U69" i="80"/>
  <c r="AE69" i="80"/>
  <c r="AA69" i="84"/>
  <c r="O68" i="75"/>
  <c r="AH68" i="75"/>
  <c r="AH68" i="72"/>
  <c r="AF70" i="80"/>
  <c r="Y69" i="84"/>
  <c r="L69" i="80"/>
  <c r="M69" i="80"/>
  <c r="M69" i="84"/>
  <c r="L70" i="77"/>
  <c r="Q69" i="72"/>
  <c r="R69" i="81"/>
  <c r="X69" i="76"/>
  <c r="X68" i="73"/>
  <c r="S69" i="72"/>
  <c r="N69" i="71"/>
  <c r="AD69" i="74"/>
  <c r="AA69" i="88"/>
  <c r="L68" i="77"/>
  <c r="L69" i="71"/>
  <c r="P69" i="73"/>
  <c r="R69" i="85"/>
  <c r="M69" i="73"/>
  <c r="P68" i="72"/>
  <c r="AE68" i="77"/>
  <c r="AB69" i="77"/>
  <c r="N70" i="85"/>
  <c r="AJ70" i="73"/>
  <c r="M69" i="71"/>
  <c r="AA68" i="75"/>
  <c r="AJ70" i="77"/>
  <c r="AJ70" i="72"/>
  <c r="Y70" i="77"/>
  <c r="AE68" i="85"/>
  <c r="M70" i="88"/>
  <c r="L69" i="85"/>
  <c r="AJ69" i="83"/>
  <c r="N69" i="82"/>
  <c r="T70" i="76"/>
  <c r="AJ68" i="73"/>
  <c r="Y68" i="86"/>
  <c r="R68" i="88"/>
  <c r="Q68" i="84"/>
  <c r="K68" i="82"/>
  <c r="AJ68" i="74"/>
  <c r="AD70" i="74"/>
  <c r="Y138" i="89"/>
  <c r="K68" i="88"/>
  <c r="AJ69" i="86"/>
  <c r="AC70" i="71"/>
  <c r="AI69" i="71"/>
  <c r="AB69" i="70"/>
  <c r="AF108" i="58"/>
  <c r="K103" i="58"/>
  <c r="W135" i="89"/>
  <c r="W139" i="89" s="1"/>
  <c r="X131" i="89"/>
  <c r="AC69" i="84"/>
  <c r="AJ69" i="80"/>
  <c r="Z70" i="80"/>
  <c r="O69" i="86"/>
  <c r="S69" i="84"/>
  <c r="L69" i="87"/>
  <c r="K69" i="73"/>
  <c r="U69" i="84"/>
  <c r="AI70" i="70"/>
  <c r="O69" i="73"/>
  <c r="M69" i="76"/>
  <c r="AH70" i="87"/>
  <c r="V69" i="82"/>
  <c r="L70" i="86"/>
  <c r="J67" i="58"/>
  <c r="J82" i="58" a="1"/>
  <c r="J82" i="58" s="1"/>
  <c r="J132" i="58" s="1"/>
  <c r="J136" i="58" s="1"/>
  <c r="O69" i="88"/>
  <c r="AF69" i="74"/>
  <c r="AH69" i="72"/>
  <c r="AJ70" i="88"/>
  <c r="W69" i="70"/>
  <c r="U70" i="83"/>
  <c r="W70" i="77"/>
  <c r="K69" i="82"/>
  <c r="X70" i="87"/>
  <c r="AH70" i="70"/>
  <c r="AB69" i="81"/>
  <c r="Q70" i="70"/>
  <c r="Y70" i="87"/>
  <c r="M69" i="82"/>
  <c r="AA69" i="86"/>
  <c r="Q70" i="72"/>
  <c r="P70" i="85"/>
  <c r="O70" i="83"/>
  <c r="T68" i="86"/>
  <c r="Z70" i="88"/>
  <c r="AA68" i="71"/>
  <c r="P69" i="80"/>
  <c r="O70" i="87"/>
  <c r="AD70" i="87"/>
  <c r="U70" i="75"/>
  <c r="P70" i="86"/>
  <c r="Z69" i="72"/>
  <c r="AD70" i="80"/>
  <c r="AC69" i="86"/>
  <c r="AF70" i="74"/>
  <c r="U68" i="87"/>
  <c r="AA70" i="75"/>
  <c r="R70" i="87"/>
  <c r="AJ68" i="88"/>
  <c r="Z69" i="73"/>
  <c r="P70" i="72"/>
  <c r="W70" i="81"/>
  <c r="U70" i="73"/>
  <c r="AC69" i="71"/>
  <c r="W69" i="75"/>
  <c r="O70" i="72"/>
  <c r="AC68" i="73"/>
  <c r="AI68" i="71"/>
  <c r="N68" i="82"/>
  <c r="Z70" i="73"/>
  <c r="O68" i="88"/>
  <c r="O69" i="82"/>
  <c r="AD69" i="85"/>
  <c r="AA69" i="74"/>
  <c r="AB68" i="77"/>
  <c r="AD68" i="74"/>
  <c r="AG69" i="82"/>
  <c r="W68" i="81"/>
  <c r="S69" i="85"/>
  <c r="AF69" i="88"/>
  <c r="AJ69" i="77"/>
  <c r="AE68" i="81"/>
  <c r="U68" i="83"/>
  <c r="S69" i="73"/>
  <c r="AA70" i="71"/>
  <c r="AJ69" i="73"/>
  <c r="W69" i="74"/>
  <c r="M69" i="86"/>
  <c r="R69" i="87"/>
  <c r="Y68" i="77"/>
  <c r="AB69" i="86"/>
  <c r="S70" i="84"/>
  <c r="AC68" i="70"/>
  <c r="L70" i="87"/>
  <c r="U69" i="75"/>
  <c r="AE69" i="77"/>
  <c r="U70" i="84"/>
  <c r="J64" i="58"/>
  <c r="J68" i="58" s="1"/>
  <c r="V69" i="83"/>
  <c r="U69" i="76"/>
  <c r="AG69" i="88"/>
  <c r="AH69" i="87"/>
  <c r="P70" i="83"/>
  <c r="P68" i="85"/>
  <c r="AB68" i="81"/>
  <c r="AF70" i="73"/>
  <c r="AA70" i="84"/>
  <c r="W68" i="73"/>
  <c r="W69" i="72"/>
  <c r="AG70" i="82"/>
  <c r="M70" i="82"/>
  <c r="AB69" i="76"/>
  <c r="K68" i="75"/>
  <c r="S70" i="73"/>
  <c r="AJ68" i="80"/>
  <c r="U70" i="82"/>
  <c r="L70" i="71"/>
  <c r="AF68" i="88"/>
  <c r="AI69" i="70"/>
  <c r="W68" i="86"/>
  <c r="AA69" i="70"/>
  <c r="AD70" i="77"/>
  <c r="AE69" i="74"/>
  <c r="W68" i="87"/>
  <c r="Z70" i="87"/>
  <c r="AB68" i="85"/>
  <c r="AF68" i="87"/>
  <c r="Z68" i="80"/>
  <c r="M68" i="84"/>
  <c r="L70" i="80"/>
  <c r="AA69" i="87"/>
  <c r="AD69" i="80"/>
  <c r="W70" i="75"/>
  <c r="AC70" i="84"/>
  <c r="AI69" i="84"/>
  <c r="AB68" i="80"/>
  <c r="AA68" i="74"/>
  <c r="AH70" i="81"/>
  <c r="W68" i="77"/>
  <c r="AH70" i="74"/>
  <c r="O70" i="73"/>
  <c r="U69" i="77"/>
  <c r="U69" i="81"/>
  <c r="AA68" i="86"/>
  <c r="AD70" i="75"/>
  <c r="U68" i="84"/>
  <c r="V68" i="74"/>
  <c r="W68" i="70"/>
  <c r="Z69" i="88"/>
  <c r="AB70" i="87"/>
  <c r="R70" i="86"/>
  <c r="Z134" i="89"/>
  <c r="Q68" i="86"/>
  <c r="E134" i="67"/>
  <c r="Z130" i="89"/>
  <c r="E82" i="58" a="1"/>
  <c r="E82" i="58" s="1"/>
  <c r="E67" i="58"/>
  <c r="E64" i="58"/>
  <c r="E68" i="58" s="1"/>
  <c r="E65" i="58"/>
  <c r="E69" i="58" s="1"/>
  <c r="E66" i="58"/>
  <c r="E70" i="58" s="1"/>
  <c r="I82" i="58" a="1"/>
  <c r="I82" i="58" s="1"/>
  <c r="I67" i="58"/>
  <c r="I64" i="58"/>
  <c r="I68" i="58" s="1"/>
  <c r="I65" i="58"/>
  <c r="I69" i="58" s="1"/>
  <c r="I66" i="58"/>
  <c r="I70" i="58" s="1"/>
  <c r="G64" i="58"/>
  <c r="G68" i="58" s="1"/>
  <c r="G67" i="58"/>
  <c r="G82" i="58" a="1"/>
  <c r="G82" i="58" s="1"/>
  <c r="G65" i="58"/>
  <c r="G69" i="58" s="1"/>
  <c r="G66" i="58"/>
  <c r="G70" i="58" s="1"/>
  <c r="H82" i="58" a="1"/>
  <c r="H82" i="58" s="1"/>
  <c r="H67" i="58"/>
  <c r="H64" i="58"/>
  <c r="H68" i="58" s="1"/>
  <c r="H65" i="58"/>
  <c r="H69" i="58" s="1"/>
  <c r="H66" i="58"/>
  <c r="H70" i="58" s="1"/>
  <c r="F67" i="58"/>
  <c r="F64" i="58"/>
  <c r="F68" i="58" s="1"/>
  <c r="F82" i="58" a="1"/>
  <c r="F82" i="58" s="1"/>
  <c r="F66" i="58"/>
  <c r="F70" i="58" s="1"/>
  <c r="F65" i="58"/>
  <c r="F69" i="58" s="1"/>
  <c r="AI69" i="81"/>
  <c r="Z69" i="80"/>
  <c r="AI68" i="84"/>
  <c r="K68" i="73"/>
  <c r="AI68" i="70"/>
  <c r="O68" i="73"/>
  <c r="U68" i="77"/>
  <c r="AF68" i="73"/>
  <c r="AD68" i="84"/>
  <c r="M68" i="71"/>
  <c r="S68" i="73"/>
  <c r="AH68" i="87"/>
  <c r="S68" i="84"/>
  <c r="AB68" i="86"/>
  <c r="AG68" i="77"/>
  <c r="AA68" i="84"/>
  <c r="P68" i="83"/>
  <c r="M68" i="85"/>
  <c r="Y68" i="84"/>
  <c r="AH68" i="81"/>
  <c r="X69" i="88"/>
  <c r="Y69" i="70"/>
  <c r="U69" i="86"/>
  <c r="L70" i="82"/>
  <c r="P68" i="73"/>
  <c r="AB70" i="86"/>
  <c r="N68" i="71"/>
  <c r="R70" i="85"/>
  <c r="P69" i="86"/>
  <c r="M70" i="84"/>
  <c r="K69" i="88"/>
  <c r="U70" i="86"/>
  <c r="R68" i="70"/>
  <c r="AA68" i="87"/>
  <c r="Z70" i="71"/>
  <c r="N70" i="72"/>
  <c r="AC69" i="85"/>
  <c r="AC69" i="76"/>
  <c r="AG69" i="73"/>
  <c r="K69" i="75"/>
  <c r="R70" i="70"/>
  <c r="X70" i="70"/>
  <c r="Q69" i="82"/>
  <c r="AI70" i="81"/>
  <c r="L69" i="81"/>
  <c r="J87" i="67"/>
  <c r="J129" i="67"/>
  <c r="J137" i="67" s="1"/>
  <c r="J92" i="58"/>
  <c r="J93" i="58"/>
  <c r="AB68" i="76"/>
  <c r="AD68" i="80"/>
  <c r="M68" i="80"/>
  <c r="U68" i="71"/>
  <c r="N68" i="87"/>
  <c r="Q68" i="76"/>
  <c r="U68" i="81"/>
  <c r="V68" i="84"/>
  <c r="L68" i="80"/>
  <c r="AF68" i="80"/>
  <c r="Y68" i="71"/>
  <c r="R68" i="77"/>
  <c r="W68" i="74"/>
  <c r="AH70" i="88"/>
  <c r="AF70" i="77"/>
  <c r="S70" i="76"/>
  <c r="W70" i="70"/>
  <c r="L70" i="74"/>
  <c r="AB70" i="70"/>
  <c r="Q70" i="76"/>
  <c r="AA70" i="70"/>
  <c r="AH70" i="86"/>
  <c r="AB70" i="80"/>
  <c r="AA70" i="87"/>
  <c r="O70" i="75"/>
  <c r="AB70" i="85"/>
  <c r="AI69" i="76"/>
  <c r="O69" i="72"/>
  <c r="X69" i="70"/>
  <c r="R69" i="86"/>
  <c r="Z69" i="81"/>
  <c r="W69" i="86"/>
  <c r="AF69" i="77"/>
  <c r="W68" i="75"/>
  <c r="AB68" i="83"/>
  <c r="N68" i="70"/>
  <c r="AH68" i="74"/>
  <c r="N68" i="80"/>
  <c r="AB68" i="87"/>
  <c r="X68" i="88"/>
  <c r="S68" i="76"/>
  <c r="W68" i="72"/>
  <c r="AE69" i="81"/>
  <c r="M69" i="77"/>
  <c r="Q68" i="81"/>
  <c r="V69" i="80"/>
  <c r="Z70" i="82"/>
  <c r="V70" i="86"/>
  <c r="N70" i="87"/>
  <c r="V68" i="72"/>
  <c r="AG70" i="73"/>
  <c r="T69" i="82"/>
  <c r="AA68" i="88"/>
  <c r="P70" i="80"/>
  <c r="Y69" i="86"/>
  <c r="AE68" i="74"/>
  <c r="AI70" i="84"/>
  <c r="T70" i="70"/>
  <c r="L70" i="81"/>
  <c r="N69" i="70"/>
  <c r="AC68" i="71"/>
  <c r="M68" i="76"/>
  <c r="W70" i="74"/>
  <c r="AJ68" i="83"/>
  <c r="AC68" i="86"/>
  <c r="AI70" i="71"/>
  <c r="M70" i="80"/>
  <c r="Q69" i="76"/>
  <c r="X68" i="87"/>
  <c r="W69" i="81"/>
  <c r="U68" i="73"/>
  <c r="AF68" i="74"/>
  <c r="S70" i="75"/>
  <c r="M68" i="77"/>
  <c r="Q70" i="84"/>
  <c r="P70" i="73"/>
  <c r="AC68" i="76"/>
  <c r="V70" i="83"/>
  <c r="Z68" i="72"/>
  <c r="O70" i="86"/>
  <c r="U68" i="80"/>
  <c r="Z68" i="73"/>
  <c r="AD68" i="85"/>
  <c r="AF69" i="80"/>
  <c r="AJ68" i="70"/>
  <c r="AJ68" i="77"/>
  <c r="K70" i="88"/>
  <c r="M70" i="86"/>
  <c r="T70" i="83"/>
  <c r="AJ69" i="75"/>
  <c r="AD68" i="88"/>
  <c r="W68" i="80"/>
  <c r="V70" i="84"/>
  <c r="U69" i="71"/>
  <c r="T68" i="70"/>
  <c r="R70" i="77"/>
  <c r="Z68" i="81"/>
  <c r="N69" i="80"/>
  <c r="X70" i="75"/>
  <c r="AH69" i="88"/>
  <c r="O68" i="72"/>
  <c r="AC70" i="73"/>
  <c r="AA68" i="70"/>
  <c r="O69" i="75"/>
  <c r="AI69" i="74"/>
  <c r="T70" i="86"/>
  <c r="Q68" i="70"/>
  <c r="W70" i="72"/>
  <c r="Y68" i="87"/>
  <c r="AB69" i="87"/>
  <c r="T70" i="82"/>
  <c r="Q70" i="82"/>
  <c r="AC69" i="83"/>
  <c r="AE70" i="75"/>
  <c r="X68" i="76"/>
  <c r="AA70" i="74"/>
  <c r="AF70" i="88"/>
  <c r="AH69" i="86"/>
  <c r="R68" i="87"/>
  <c r="AA68" i="72"/>
  <c r="AC70" i="83"/>
  <c r="O68" i="87"/>
  <c r="AJ69" i="88"/>
  <c r="Y70" i="86"/>
  <c r="AD70" i="85"/>
  <c r="U69" i="82"/>
  <c r="AG68" i="82"/>
  <c r="U68" i="86"/>
  <c r="Z68" i="71"/>
  <c r="R68" i="81"/>
  <c r="AD69" i="77"/>
  <c r="U69" i="83"/>
  <c r="AF69" i="87"/>
  <c r="AB70" i="76"/>
  <c r="T68" i="83"/>
  <c r="X70" i="88"/>
  <c r="W70" i="73"/>
  <c r="Y70" i="71"/>
  <c r="U69" i="87"/>
  <c r="AE70" i="85"/>
  <c r="AG69" i="76"/>
  <c r="N70" i="71"/>
  <c r="AI70" i="76"/>
  <c r="L69" i="74"/>
  <c r="O70" i="88"/>
  <c r="Z68" i="85"/>
  <c r="M70" i="81"/>
  <c r="V69" i="86"/>
  <c r="Q70" i="86"/>
  <c r="S68" i="85"/>
  <c r="R68" i="86"/>
  <c r="S129" i="89"/>
  <c r="S137" i="89" s="1"/>
  <c r="AE133" i="89"/>
  <c r="N69" i="83"/>
  <c r="T70" i="71"/>
  <c r="R69" i="71"/>
  <c r="AG68" i="73"/>
  <c r="AB69" i="74"/>
  <c r="AJ69" i="84"/>
  <c r="Q70" i="75"/>
  <c r="V68" i="76"/>
  <c r="N68" i="72"/>
  <c r="K70" i="75"/>
  <c r="M69" i="88"/>
  <c r="Y68" i="70"/>
  <c r="AH70" i="73"/>
  <c r="AJ68" i="81"/>
  <c r="X70" i="82"/>
  <c r="V70" i="72"/>
  <c r="Y69" i="82"/>
  <c r="U70" i="71"/>
  <c r="O68" i="83"/>
  <c r="M69" i="85"/>
  <c r="X69" i="82"/>
  <c r="V69" i="76"/>
  <c r="T70" i="77"/>
  <c r="P68" i="86"/>
  <c r="K68" i="77"/>
  <c r="L68" i="86"/>
  <c r="AC69" i="81"/>
  <c r="AG69" i="80"/>
  <c r="S68" i="70"/>
  <c r="AJ70" i="81"/>
  <c r="AF69" i="73"/>
  <c r="AC68" i="83"/>
  <c r="X68" i="82"/>
  <c r="L68" i="81"/>
  <c r="AB69" i="80"/>
  <c r="Z68" i="87"/>
  <c r="L70" i="76"/>
  <c r="P69" i="85"/>
  <c r="AH69" i="71"/>
  <c r="L69" i="88"/>
  <c r="AE68" i="80"/>
  <c r="X70" i="73"/>
  <c r="AF68" i="77"/>
  <c r="T69" i="83"/>
  <c r="AH68" i="73"/>
  <c r="Q69" i="73"/>
  <c r="T68" i="82"/>
  <c r="T69" i="70"/>
  <c r="Q69" i="86"/>
  <c r="N68" i="75"/>
  <c r="AJ70" i="74"/>
  <c r="W70" i="80"/>
  <c r="N70" i="83"/>
  <c r="AE70" i="77"/>
  <c r="V70" i="82"/>
  <c r="AB70" i="77"/>
  <c r="Z70" i="81"/>
  <c r="Q69" i="81"/>
  <c r="P69" i="83"/>
  <c r="Q69" i="75"/>
  <c r="V70" i="80"/>
  <c r="V69" i="72"/>
  <c r="T68" i="81"/>
  <c r="S70" i="71"/>
  <c r="V70" i="70"/>
  <c r="Y69" i="87"/>
  <c r="AG70" i="77"/>
  <c r="V69" i="84"/>
  <c r="O68" i="86"/>
  <c r="W68" i="76"/>
  <c r="V68" i="80"/>
  <c r="AG69" i="85"/>
  <c r="N68" i="83"/>
  <c r="M68" i="81"/>
  <c r="Q68" i="72"/>
  <c r="X70" i="76"/>
  <c r="AD70" i="84"/>
  <c r="AB70" i="75"/>
  <c r="AJ69" i="85"/>
  <c r="Z68" i="88"/>
  <c r="O70" i="82"/>
  <c r="AE70" i="73"/>
  <c r="Q68" i="75"/>
  <c r="AB70" i="83"/>
  <c r="L68" i="87"/>
  <c r="Q69" i="70"/>
  <c r="AA70" i="72"/>
  <c r="AJ68" i="72"/>
  <c r="AF70" i="81"/>
  <c r="X70" i="80"/>
  <c r="R69" i="70"/>
  <c r="Z69" i="82"/>
  <c r="V70" i="76"/>
  <c r="L69" i="76"/>
  <c r="Z68" i="74"/>
  <c r="AI68" i="88"/>
  <c r="K69" i="72"/>
  <c r="AG70" i="84"/>
  <c r="V68" i="70"/>
  <c r="W70" i="71"/>
  <c r="O69" i="80"/>
  <c r="AD69" i="87"/>
  <c r="AG70" i="75"/>
  <c r="U70" i="81"/>
  <c r="N70" i="80"/>
  <c r="U70" i="80"/>
  <c r="N69" i="87"/>
  <c r="S68" i="75"/>
  <c r="T70" i="75"/>
  <c r="M70" i="71"/>
  <c r="AA69" i="72"/>
  <c r="Z69" i="83"/>
  <c r="M69" i="87"/>
  <c r="U70" i="76"/>
  <c r="O68" i="76"/>
  <c r="O68" i="84"/>
  <c r="T68" i="84"/>
  <c r="AB70" i="88"/>
  <c r="K68" i="74"/>
  <c r="K69" i="80"/>
  <c r="Y69" i="76"/>
  <c r="Y69" i="72"/>
  <c r="Q68" i="82"/>
  <c r="AG68" i="75"/>
  <c r="M70" i="76"/>
  <c r="AC69" i="70"/>
  <c r="M68" i="73"/>
  <c r="AH68" i="70"/>
  <c r="AJ70" i="71"/>
  <c r="V69" i="88"/>
  <c r="AC69" i="80"/>
  <c r="Q69" i="80"/>
  <c r="U68" i="70"/>
  <c r="Z68" i="77"/>
  <c r="L70" i="75"/>
  <c r="AD69" i="84"/>
  <c r="Z69" i="74"/>
  <c r="R68" i="85"/>
  <c r="S68" i="83"/>
  <c r="AG70" i="83"/>
  <c r="AE69" i="87"/>
  <c r="M68" i="82"/>
  <c r="K70" i="82"/>
  <c r="AD70" i="88"/>
  <c r="N68" i="85"/>
  <c r="S68" i="86"/>
  <c r="AB68" i="70"/>
  <c r="N69" i="72"/>
  <c r="AA69" i="75"/>
  <c r="L68" i="76"/>
  <c r="Q69" i="84"/>
  <c r="S70" i="81"/>
  <c r="R69" i="88"/>
  <c r="AH69" i="80"/>
  <c r="AI68" i="76"/>
  <c r="AJ68" i="76"/>
  <c r="U68" i="72"/>
  <c r="V69" i="85"/>
  <c r="AB70" i="82"/>
  <c r="AJ70" i="83"/>
  <c r="X70" i="81"/>
  <c r="AG70" i="81"/>
  <c r="AB69" i="71"/>
  <c r="P68" i="88"/>
  <c r="R70" i="80"/>
  <c r="Y70" i="75"/>
  <c r="AD70" i="70"/>
  <c r="AD69" i="81"/>
  <c r="AE68" i="75"/>
  <c r="W70" i="87"/>
  <c r="Z69" i="87"/>
  <c r="AB69" i="85"/>
  <c r="U68" i="75"/>
  <c r="X69" i="73"/>
  <c r="Q69" i="83"/>
  <c r="S68" i="82"/>
  <c r="AI70" i="80"/>
  <c r="Y70" i="74"/>
  <c r="AC70" i="72"/>
  <c r="AG68" i="72"/>
  <c r="Q70" i="73"/>
  <c r="AA69" i="71"/>
  <c r="O69" i="83"/>
  <c r="Z69" i="71"/>
  <c r="AA69" i="85"/>
  <c r="N70" i="70"/>
  <c r="R68" i="75"/>
  <c r="Z70" i="84"/>
  <c r="P68" i="74"/>
  <c r="L70" i="85"/>
  <c r="AF70" i="76"/>
  <c r="AF68" i="84"/>
  <c r="Z68" i="82"/>
  <c r="AF69" i="71"/>
  <c r="R68" i="72"/>
  <c r="S69" i="86"/>
  <c r="L69" i="82"/>
  <c r="AH68" i="88"/>
  <c r="W70" i="86"/>
  <c r="AG70" i="87"/>
  <c r="V69" i="87"/>
  <c r="R70" i="76"/>
  <c r="R68" i="74"/>
  <c r="Y68" i="80"/>
  <c r="AA68" i="80"/>
  <c r="X68" i="75"/>
  <c r="AA70" i="77"/>
  <c r="Z70" i="75"/>
  <c r="AJ70" i="75"/>
  <c r="AH70" i="76"/>
  <c r="W69" i="84"/>
  <c r="X69" i="84"/>
  <c r="V70" i="74"/>
  <c r="AG70" i="74"/>
  <c r="N69" i="88"/>
  <c r="AE70" i="82"/>
  <c r="AJ68" i="86"/>
  <c r="AD84" i="87"/>
  <c r="AD134" i="87" s="1"/>
  <c r="AD85" i="87"/>
  <c r="AD83" i="87"/>
  <c r="AD133" i="87" s="1"/>
  <c r="AD132" i="87"/>
  <c r="T81" i="70"/>
  <c r="T80" i="70"/>
  <c r="T86" i="70"/>
  <c r="T128" i="70"/>
  <c r="T79" i="70"/>
  <c r="AA92" i="85"/>
  <c r="AA93" i="85"/>
  <c r="AA91" i="85"/>
  <c r="N86" i="75"/>
  <c r="N81" i="75"/>
  <c r="N80" i="75"/>
  <c r="N79" i="75"/>
  <c r="N128" i="75"/>
  <c r="M86" i="85"/>
  <c r="M79" i="85"/>
  <c r="M128" i="85"/>
  <c r="M80" i="85"/>
  <c r="M81" i="85"/>
  <c r="AH128" i="72"/>
  <c r="AH79" i="72"/>
  <c r="AH80" i="72"/>
  <c r="AH86" i="72"/>
  <c r="AH81" i="72"/>
  <c r="O93" i="73"/>
  <c r="O92" i="73"/>
  <c r="O91" i="73"/>
  <c r="AA93" i="76"/>
  <c r="AA92" i="76"/>
  <c r="AA91" i="76"/>
  <c r="Z92" i="88"/>
  <c r="Z93" i="88"/>
  <c r="Z91" i="88"/>
  <c r="P83" i="70"/>
  <c r="P133" i="70" s="1"/>
  <c r="P85" i="70"/>
  <c r="P135" i="70" s="1"/>
  <c r="P84" i="70"/>
  <c r="P134" i="70" s="1"/>
  <c r="P132" i="70"/>
  <c r="R69" i="84"/>
  <c r="S86" i="71"/>
  <c r="S83" i="71"/>
  <c r="S133" i="71" s="1"/>
  <c r="S85" i="71"/>
  <c r="S135" i="71" s="1"/>
  <c r="S132" i="71"/>
  <c r="S84" i="71"/>
  <c r="S134" i="71" s="1"/>
  <c r="N85" i="83"/>
  <c r="N135" i="83" s="1"/>
  <c r="N83" i="83"/>
  <c r="N133" i="83" s="1"/>
  <c r="N132" i="83"/>
  <c r="N84" i="83"/>
  <c r="N134" i="83" s="1"/>
  <c r="AC80" i="77"/>
  <c r="AC81" i="77"/>
  <c r="AC131" i="77" s="1"/>
  <c r="AC86" i="77"/>
  <c r="AC79" i="77"/>
  <c r="AC128" i="77"/>
  <c r="AI91" i="75"/>
  <c r="AI93" i="75"/>
  <c r="AI92" i="75"/>
  <c r="M86" i="83"/>
  <c r="M84" i="83"/>
  <c r="M83" i="83"/>
  <c r="M133" i="83" s="1"/>
  <c r="M132" i="83"/>
  <c r="M85" i="83"/>
  <c r="AF80" i="72"/>
  <c r="AF81" i="72"/>
  <c r="AF79" i="72"/>
  <c r="AF128" i="72"/>
  <c r="AH86" i="82"/>
  <c r="AH81" i="82"/>
  <c r="AH128" i="82"/>
  <c r="AH80" i="82"/>
  <c r="AH79" i="82"/>
  <c r="N93" i="72"/>
  <c r="N91" i="72"/>
  <c r="N92" i="72"/>
  <c r="O80" i="71"/>
  <c r="O130" i="71" s="1"/>
  <c r="O79" i="71"/>
  <c r="O81" i="71"/>
  <c r="O86" i="71"/>
  <c r="O128" i="71"/>
  <c r="Y79" i="87"/>
  <c r="Y81" i="87"/>
  <c r="Y86" i="87"/>
  <c r="Y80" i="87"/>
  <c r="Y128" i="87"/>
  <c r="AJ91" i="81"/>
  <c r="AJ93" i="81"/>
  <c r="AJ92" i="81"/>
  <c r="V70" i="75"/>
  <c r="AE128" i="84"/>
  <c r="AE86" i="84"/>
  <c r="AE79" i="84"/>
  <c r="AE81" i="84"/>
  <c r="AE80" i="84"/>
  <c r="X128" i="74"/>
  <c r="X80" i="74"/>
  <c r="X86" i="74"/>
  <c r="X79" i="74"/>
  <c r="X81" i="74"/>
  <c r="AG92" i="77"/>
  <c r="AG91" i="77"/>
  <c r="AG93" i="77"/>
  <c r="K91" i="76"/>
  <c r="K92" i="76"/>
  <c r="K93" i="76"/>
  <c r="W91" i="81"/>
  <c r="W93" i="81"/>
  <c r="W92" i="81"/>
  <c r="AJ93" i="87"/>
  <c r="AJ92" i="87"/>
  <c r="AJ91" i="87"/>
  <c r="P84" i="85"/>
  <c r="P134" i="85" s="1"/>
  <c r="P85" i="85"/>
  <c r="P135" i="85" s="1"/>
  <c r="P83" i="85"/>
  <c r="P133" i="85" s="1"/>
  <c r="P132" i="85"/>
  <c r="AA68" i="82"/>
  <c r="U93" i="73"/>
  <c r="U92" i="73"/>
  <c r="U91" i="73"/>
  <c r="X86" i="85"/>
  <c r="X81" i="85"/>
  <c r="X128" i="85"/>
  <c r="X80" i="85"/>
  <c r="X79" i="85"/>
  <c r="K86" i="84"/>
  <c r="K84" i="84"/>
  <c r="K134" i="84" s="1"/>
  <c r="K132" i="84"/>
  <c r="K85" i="84"/>
  <c r="K135" i="84" s="1"/>
  <c r="K83" i="84"/>
  <c r="K133" i="84" s="1"/>
  <c r="N93" i="87"/>
  <c r="N91" i="87"/>
  <c r="N92" i="87"/>
  <c r="AJ84" i="73"/>
  <c r="AJ134" i="73" s="1"/>
  <c r="AJ85" i="73"/>
  <c r="AJ132" i="73"/>
  <c r="AJ83" i="73"/>
  <c r="AJ133" i="73" s="1"/>
  <c r="P70" i="87"/>
  <c r="AI93" i="77"/>
  <c r="AI91" i="77"/>
  <c r="AI92" i="77"/>
  <c r="X86" i="87"/>
  <c r="X85" i="87"/>
  <c r="X135" i="87" s="1"/>
  <c r="X132" i="87"/>
  <c r="X83" i="87"/>
  <c r="X133" i="87" s="1"/>
  <c r="X84" i="87"/>
  <c r="X134" i="87" s="1"/>
  <c r="W79" i="81"/>
  <c r="W80" i="81"/>
  <c r="W81" i="81"/>
  <c r="W128" i="81"/>
  <c r="W86" i="81"/>
  <c r="AE81" i="81"/>
  <c r="AE86" i="81"/>
  <c r="AE79" i="81"/>
  <c r="AE80" i="81"/>
  <c r="AE128" i="81"/>
  <c r="T91" i="76"/>
  <c r="T93" i="76"/>
  <c r="T92" i="76"/>
  <c r="AG92" i="72"/>
  <c r="AG93" i="72"/>
  <c r="AG91" i="72"/>
  <c r="AD70" i="81"/>
  <c r="Y84" i="73"/>
  <c r="Y134" i="73" s="1"/>
  <c r="Y83" i="73"/>
  <c r="Y133" i="73" s="1"/>
  <c r="Y85" i="73"/>
  <c r="Y135" i="73" s="1"/>
  <c r="Y132" i="73"/>
  <c r="U69" i="73"/>
  <c r="R70" i="71"/>
  <c r="AJ80" i="80"/>
  <c r="AJ81" i="80"/>
  <c r="AJ86" i="80"/>
  <c r="AJ79" i="80"/>
  <c r="AJ128" i="80"/>
  <c r="O128" i="70"/>
  <c r="O79" i="70"/>
  <c r="O80" i="70"/>
  <c r="O130" i="70" s="1"/>
  <c r="O81" i="70"/>
  <c r="O131" i="70" s="1"/>
  <c r="O86" i="70"/>
  <c r="X84" i="86"/>
  <c r="X134" i="86" s="1"/>
  <c r="X83" i="86"/>
  <c r="X133" i="86" s="1"/>
  <c r="X85" i="86"/>
  <c r="X135" i="86" s="1"/>
  <c r="X132" i="86"/>
  <c r="K85" i="86"/>
  <c r="K135" i="86" s="1"/>
  <c r="K83" i="86"/>
  <c r="K133" i="86" s="1"/>
  <c r="K84" i="86"/>
  <c r="K134" i="86" s="1"/>
  <c r="K132" i="86"/>
  <c r="AJ84" i="82"/>
  <c r="AJ134" i="82" s="1"/>
  <c r="AJ132" i="82"/>
  <c r="AJ85" i="82"/>
  <c r="AJ83" i="82"/>
  <c r="AJ133" i="82" s="1"/>
  <c r="AC70" i="86"/>
  <c r="Y79" i="83"/>
  <c r="Y128" i="83"/>
  <c r="Y81" i="83"/>
  <c r="Y131" i="83" s="1"/>
  <c r="Y80" i="83"/>
  <c r="Y86" i="83"/>
  <c r="O80" i="87"/>
  <c r="O128" i="87"/>
  <c r="O81" i="87"/>
  <c r="O86" i="87"/>
  <c r="O79" i="87"/>
  <c r="R81" i="77"/>
  <c r="R79" i="77"/>
  <c r="R80" i="77"/>
  <c r="R86" i="77"/>
  <c r="R128" i="77"/>
  <c r="S86" i="77"/>
  <c r="S128" i="77"/>
  <c r="S79" i="77"/>
  <c r="S81" i="77"/>
  <c r="S80" i="77"/>
  <c r="AB92" i="85"/>
  <c r="AB91" i="85"/>
  <c r="AB93" i="85"/>
  <c r="Q93" i="75"/>
  <c r="Q92" i="75"/>
  <c r="Q91" i="75"/>
  <c r="X92" i="71"/>
  <c r="X93" i="71"/>
  <c r="X91" i="71"/>
  <c r="AE69" i="75"/>
  <c r="N91" i="84"/>
  <c r="N93" i="84"/>
  <c r="N92" i="84"/>
  <c r="Y92" i="74"/>
  <c r="Y91" i="74"/>
  <c r="Y93" i="74"/>
  <c r="AC92" i="70"/>
  <c r="AC91" i="70"/>
  <c r="AC93" i="70"/>
  <c r="Q93" i="70"/>
  <c r="Q91" i="70"/>
  <c r="Q92" i="70"/>
  <c r="W81" i="76"/>
  <c r="W86" i="76"/>
  <c r="W79" i="76"/>
  <c r="W80" i="76"/>
  <c r="W128" i="76"/>
  <c r="AF128" i="85"/>
  <c r="AF81" i="85"/>
  <c r="AF80" i="85"/>
  <c r="AF79" i="85"/>
  <c r="M70" i="85"/>
  <c r="AJ70" i="84"/>
  <c r="AC83" i="88"/>
  <c r="AC84" i="88"/>
  <c r="AC134" i="88" s="1"/>
  <c r="AC85" i="88"/>
  <c r="AC135" i="88" s="1"/>
  <c r="AC132" i="88"/>
  <c r="AH84" i="84"/>
  <c r="AH134" i="84" s="1"/>
  <c r="AH83" i="84"/>
  <c r="AH133" i="84" s="1"/>
  <c r="AH132" i="84"/>
  <c r="AH85" i="84"/>
  <c r="AJ85" i="84"/>
  <c r="AJ83" i="84"/>
  <c r="AJ133" i="84" s="1"/>
  <c r="AJ84" i="84"/>
  <c r="AJ134" i="84" s="1"/>
  <c r="AJ132" i="84"/>
  <c r="N85" i="74"/>
  <c r="N135" i="74" s="1"/>
  <c r="N83" i="74"/>
  <c r="N133" i="74" s="1"/>
  <c r="N84" i="74"/>
  <c r="N134" i="74" s="1"/>
  <c r="N132" i="74"/>
  <c r="X85" i="74"/>
  <c r="X135" i="74" s="1"/>
  <c r="X83" i="74"/>
  <c r="X133" i="74" s="1"/>
  <c r="X132" i="74"/>
  <c r="X84" i="74"/>
  <c r="X134" i="74" s="1"/>
  <c r="AC86" i="70"/>
  <c r="AC85" i="70"/>
  <c r="AC135" i="70" s="1"/>
  <c r="AC83" i="70"/>
  <c r="AC84" i="70"/>
  <c r="AC132" i="70"/>
  <c r="AG91" i="87"/>
  <c r="AG92" i="87"/>
  <c r="AG93" i="87"/>
  <c r="N132" i="85"/>
  <c r="N85" i="85"/>
  <c r="N135" i="85" s="1"/>
  <c r="N83" i="85"/>
  <c r="N133" i="85" s="1"/>
  <c r="N84" i="85"/>
  <c r="N134" i="85" s="1"/>
  <c r="AF84" i="71"/>
  <c r="AF85" i="71"/>
  <c r="AF83" i="71"/>
  <c r="AF133" i="71" s="1"/>
  <c r="AF132" i="71"/>
  <c r="Z81" i="82"/>
  <c r="Z128" i="82"/>
  <c r="Z80" i="82"/>
  <c r="Z86" i="82"/>
  <c r="Z79" i="82"/>
  <c r="AE81" i="73"/>
  <c r="AE86" i="73"/>
  <c r="AE79" i="73"/>
  <c r="AE80" i="73"/>
  <c r="AE128" i="73"/>
  <c r="AE84" i="73"/>
  <c r="AE134" i="73" s="1"/>
  <c r="AE85" i="73"/>
  <c r="AE83" i="73"/>
  <c r="AE133" i="73" s="1"/>
  <c r="AE132" i="73"/>
  <c r="AF128" i="71"/>
  <c r="AF86" i="71"/>
  <c r="AF81" i="71"/>
  <c r="AF79" i="71"/>
  <c r="AF80" i="71"/>
  <c r="AH128" i="70"/>
  <c r="AH79" i="70"/>
  <c r="AH86" i="70"/>
  <c r="AH80" i="70"/>
  <c r="AH81" i="70"/>
  <c r="R69" i="72"/>
  <c r="AA86" i="86"/>
  <c r="AA81" i="86"/>
  <c r="AA80" i="86"/>
  <c r="AA79" i="86"/>
  <c r="AA128" i="86"/>
  <c r="S70" i="86"/>
  <c r="M79" i="83"/>
  <c r="M128" i="83"/>
  <c r="M80" i="83"/>
  <c r="M130" i="83" s="1"/>
  <c r="M81" i="83"/>
  <c r="M131" i="83" s="1"/>
  <c r="AF70" i="83"/>
  <c r="N79" i="87"/>
  <c r="N128" i="87"/>
  <c r="N86" i="87"/>
  <c r="N81" i="87"/>
  <c r="N80" i="87"/>
  <c r="Y81" i="77"/>
  <c r="Y86" i="77"/>
  <c r="Y80" i="77"/>
  <c r="Y79" i="77"/>
  <c r="Y128" i="77"/>
  <c r="S93" i="81"/>
  <c r="S92" i="81"/>
  <c r="S91" i="81"/>
  <c r="T93" i="81"/>
  <c r="T91" i="81"/>
  <c r="T92" i="81"/>
  <c r="P69" i="75"/>
  <c r="W92" i="74"/>
  <c r="W93" i="74"/>
  <c r="W91" i="74"/>
  <c r="AH93" i="70"/>
  <c r="AH92" i="70"/>
  <c r="AH91" i="70"/>
  <c r="P132" i="75"/>
  <c r="P85" i="75"/>
  <c r="P84" i="75"/>
  <c r="P134" i="75" s="1"/>
  <c r="P83" i="75"/>
  <c r="P133" i="75" s="1"/>
  <c r="AE69" i="85"/>
  <c r="AE83" i="88"/>
  <c r="AE84" i="88"/>
  <c r="AE134" i="88" s="1"/>
  <c r="AE85" i="88"/>
  <c r="AE132" i="88"/>
  <c r="K69" i="70"/>
  <c r="W69" i="80"/>
  <c r="P70" i="76"/>
  <c r="L93" i="75"/>
  <c r="L91" i="75"/>
  <c r="L92" i="75"/>
  <c r="Q91" i="83"/>
  <c r="Q92" i="83"/>
  <c r="Q93" i="83"/>
  <c r="U92" i="83"/>
  <c r="U91" i="83"/>
  <c r="U93" i="83"/>
  <c r="T69" i="77"/>
  <c r="AG84" i="71"/>
  <c r="AG85" i="71"/>
  <c r="AG132" i="71"/>
  <c r="AG83" i="71"/>
  <c r="AG133" i="71" s="1"/>
  <c r="AC92" i="77"/>
  <c r="AC93" i="77"/>
  <c r="AC91" i="77"/>
  <c r="Q128" i="82"/>
  <c r="Q81" i="82"/>
  <c r="Q80" i="82"/>
  <c r="Q79" i="82"/>
  <c r="Q86" i="82"/>
  <c r="U81" i="82"/>
  <c r="U79" i="82"/>
  <c r="U80" i="82"/>
  <c r="U128" i="82"/>
  <c r="U86" i="82"/>
  <c r="R70" i="82"/>
  <c r="W69" i="73"/>
  <c r="AJ69" i="71"/>
  <c r="V79" i="88"/>
  <c r="V86" i="88"/>
  <c r="V128" i="88"/>
  <c r="V80" i="88"/>
  <c r="V81" i="88"/>
  <c r="AF128" i="88"/>
  <c r="AF81" i="88"/>
  <c r="AF131" i="88" s="1"/>
  <c r="AF80" i="88"/>
  <c r="AF79" i="88"/>
  <c r="AF86" i="88"/>
  <c r="Q68" i="80"/>
  <c r="U81" i="70"/>
  <c r="U80" i="70"/>
  <c r="U128" i="70"/>
  <c r="U79" i="70"/>
  <c r="U86" i="70"/>
  <c r="AD85" i="86"/>
  <c r="AD83" i="86"/>
  <c r="AD133" i="86" s="1"/>
  <c r="AD84" i="86"/>
  <c r="AD134" i="86" s="1"/>
  <c r="AD132" i="86"/>
  <c r="AI83" i="82"/>
  <c r="AI133" i="82" s="1"/>
  <c r="AI85" i="82"/>
  <c r="AI84" i="82"/>
  <c r="AI134" i="82" s="1"/>
  <c r="AI132" i="82"/>
  <c r="AH85" i="76"/>
  <c r="AH84" i="76"/>
  <c r="AH134" i="76" s="1"/>
  <c r="AH83" i="76"/>
  <c r="AH133" i="76" s="1"/>
  <c r="AH132" i="76"/>
  <c r="AE68" i="86"/>
  <c r="Z69" i="77"/>
  <c r="AE80" i="77"/>
  <c r="AE79" i="77"/>
  <c r="AE81" i="77"/>
  <c r="AE128" i="77"/>
  <c r="R128" i="67"/>
  <c r="R79" i="67"/>
  <c r="R80" i="67"/>
  <c r="R81" i="67"/>
  <c r="R91" i="84"/>
  <c r="R93" i="84"/>
  <c r="R92" i="84"/>
  <c r="W91" i="80"/>
  <c r="W93" i="80"/>
  <c r="W92" i="80"/>
  <c r="AE91" i="74"/>
  <c r="AE92" i="74"/>
  <c r="AE93" i="74"/>
  <c r="L69" i="75"/>
  <c r="AA85" i="88"/>
  <c r="AA135" i="88" s="1"/>
  <c r="AA132" i="88"/>
  <c r="AA83" i="88"/>
  <c r="AA84" i="88"/>
  <c r="AA134" i="88" s="1"/>
  <c r="Z70" i="74"/>
  <c r="Z132" i="70"/>
  <c r="Z83" i="70"/>
  <c r="Z133" i="70" s="1"/>
  <c r="Z84" i="70"/>
  <c r="Z134" i="70" s="1"/>
  <c r="Z85" i="70"/>
  <c r="Z135" i="70" s="1"/>
  <c r="N70" i="73"/>
  <c r="AI128" i="88"/>
  <c r="AI80" i="88"/>
  <c r="AI79" i="88"/>
  <c r="AI81" i="88"/>
  <c r="AI86" i="88"/>
  <c r="W91" i="71"/>
  <c r="W93" i="71"/>
  <c r="W92" i="71"/>
  <c r="Y68" i="85"/>
  <c r="T92" i="83"/>
  <c r="T93" i="83"/>
  <c r="T91" i="83"/>
  <c r="K68" i="72"/>
  <c r="R93" i="77"/>
  <c r="R91" i="77"/>
  <c r="R92" i="77"/>
  <c r="Y83" i="83"/>
  <c r="Y132" i="83"/>
  <c r="Y84" i="83"/>
  <c r="Y85" i="83"/>
  <c r="U93" i="76"/>
  <c r="U91" i="76"/>
  <c r="U92" i="76"/>
  <c r="AE91" i="76"/>
  <c r="AE92" i="76"/>
  <c r="AE93" i="76"/>
  <c r="AH79" i="71"/>
  <c r="AH81" i="71"/>
  <c r="AH80" i="71"/>
  <c r="AH128" i="71"/>
  <c r="AD92" i="86"/>
  <c r="AD93" i="86"/>
  <c r="AD91" i="86"/>
  <c r="W68" i="88"/>
  <c r="L70" i="88"/>
  <c r="AI128" i="70"/>
  <c r="AI81" i="70"/>
  <c r="AI80" i="70"/>
  <c r="AI79" i="70"/>
  <c r="AA85" i="76"/>
  <c r="AA135" i="76" s="1"/>
  <c r="AA84" i="76"/>
  <c r="AA134" i="76" s="1"/>
  <c r="AA83" i="76"/>
  <c r="AA133" i="76" s="1"/>
  <c r="AA132" i="76"/>
  <c r="AC83" i="72"/>
  <c r="AC133" i="72" s="1"/>
  <c r="AC132" i="72"/>
  <c r="AC84" i="72"/>
  <c r="AC134" i="72" s="1"/>
  <c r="AC85" i="72"/>
  <c r="AG132" i="72"/>
  <c r="AG83" i="72"/>
  <c r="AG133" i="72" s="1"/>
  <c r="AG84" i="72"/>
  <c r="AG134" i="72" s="1"/>
  <c r="AG85" i="72"/>
  <c r="T69" i="86"/>
  <c r="W86" i="86"/>
  <c r="W79" i="86"/>
  <c r="W80" i="86"/>
  <c r="W81" i="86"/>
  <c r="W128" i="86"/>
  <c r="AI70" i="83"/>
  <c r="X68" i="83"/>
  <c r="AG68" i="87"/>
  <c r="V80" i="87"/>
  <c r="V79" i="87"/>
  <c r="V86" i="87"/>
  <c r="V81" i="87"/>
  <c r="V128" i="87"/>
  <c r="L79" i="67"/>
  <c r="L129" i="67" s="1"/>
  <c r="L128" i="67"/>
  <c r="L80" i="67"/>
  <c r="L81" i="67"/>
  <c r="L91" i="85"/>
  <c r="L93" i="85"/>
  <c r="L92" i="85"/>
  <c r="AI91" i="81"/>
  <c r="AI92" i="81"/>
  <c r="AI93" i="81"/>
  <c r="AE93" i="81"/>
  <c r="AE92" i="81"/>
  <c r="AE91" i="81"/>
  <c r="AC69" i="75"/>
  <c r="AH91" i="84"/>
  <c r="AH92" i="84"/>
  <c r="AH93" i="84"/>
  <c r="AE70" i="76"/>
  <c r="AD83" i="75"/>
  <c r="AD85" i="75"/>
  <c r="AD135" i="75" s="1"/>
  <c r="AD84" i="75"/>
  <c r="AD134" i="75" s="1"/>
  <c r="AD132" i="75"/>
  <c r="Q86" i="85"/>
  <c r="Q128" i="85"/>
  <c r="Q79" i="85"/>
  <c r="Q80" i="85"/>
  <c r="Q81" i="85"/>
  <c r="Z79" i="84"/>
  <c r="Z81" i="84"/>
  <c r="Z80" i="84"/>
  <c r="Z128" i="84"/>
  <c r="AG69" i="84"/>
  <c r="N68" i="74"/>
  <c r="P70" i="74"/>
  <c r="Y83" i="84"/>
  <c r="Y133" i="84" s="1"/>
  <c r="Y84" i="84"/>
  <c r="Y134" i="84" s="1"/>
  <c r="Y85" i="84"/>
  <c r="Y135" i="84" s="1"/>
  <c r="Y132" i="84"/>
  <c r="AG83" i="80"/>
  <c r="AG133" i="80" s="1"/>
  <c r="AG84" i="80"/>
  <c r="AG134" i="80" s="1"/>
  <c r="AG85" i="80"/>
  <c r="AG132" i="80"/>
  <c r="AH85" i="70"/>
  <c r="AH132" i="70"/>
  <c r="AH84" i="70"/>
  <c r="AH134" i="70" s="1"/>
  <c r="AH83" i="70"/>
  <c r="AH133" i="70" s="1"/>
  <c r="L86" i="85"/>
  <c r="L132" i="85"/>
  <c r="L85" i="85"/>
  <c r="L135" i="85" s="1"/>
  <c r="L84" i="85"/>
  <c r="L83" i="85"/>
  <c r="L133" i="85" s="1"/>
  <c r="W70" i="82"/>
  <c r="M70" i="83"/>
  <c r="AE70" i="88"/>
  <c r="Q80" i="83"/>
  <c r="Q81" i="83"/>
  <c r="Q79" i="83"/>
  <c r="Q86" i="83"/>
  <c r="Q128" i="83"/>
  <c r="X91" i="87"/>
  <c r="X93" i="87"/>
  <c r="X92" i="87"/>
  <c r="AB86" i="85"/>
  <c r="AB132" i="85"/>
  <c r="AB84" i="85"/>
  <c r="AB85" i="85"/>
  <c r="AB135" i="85" s="1"/>
  <c r="AB83" i="85"/>
  <c r="AB133" i="85" s="1"/>
  <c r="AE84" i="71"/>
  <c r="AE85" i="71"/>
  <c r="AE83" i="71"/>
  <c r="AE133" i="71" s="1"/>
  <c r="AE132" i="71"/>
  <c r="L69" i="83"/>
  <c r="AB70" i="81"/>
  <c r="S69" i="81"/>
  <c r="Y92" i="76"/>
  <c r="Y93" i="76"/>
  <c r="Y91" i="76"/>
  <c r="Y84" i="81"/>
  <c r="Y134" i="81" s="1"/>
  <c r="Y85" i="81"/>
  <c r="Y135" i="81" s="1"/>
  <c r="Y83" i="81"/>
  <c r="Y133" i="81" s="1"/>
  <c r="Y132" i="81"/>
  <c r="V70" i="73"/>
  <c r="N79" i="71"/>
  <c r="N86" i="71"/>
  <c r="N81" i="71"/>
  <c r="N128" i="71"/>
  <c r="N80" i="71"/>
  <c r="K68" i="71"/>
  <c r="R79" i="88"/>
  <c r="R128" i="88"/>
  <c r="R81" i="88"/>
  <c r="R86" i="88"/>
  <c r="R80" i="88"/>
  <c r="Q70" i="88"/>
  <c r="AH70" i="80"/>
  <c r="Z86" i="80"/>
  <c r="Z79" i="80"/>
  <c r="Z80" i="80"/>
  <c r="Z81" i="80"/>
  <c r="Z128" i="80"/>
  <c r="V69" i="70"/>
  <c r="Z83" i="86"/>
  <c r="Z133" i="86" s="1"/>
  <c r="Z84" i="86"/>
  <c r="Z134" i="86" s="1"/>
  <c r="Z85" i="86"/>
  <c r="Z135" i="86" s="1"/>
  <c r="Z132" i="86"/>
  <c r="O83" i="82"/>
  <c r="O133" i="82" s="1"/>
  <c r="O85" i="82"/>
  <c r="O135" i="82" s="1"/>
  <c r="O84" i="82"/>
  <c r="O134" i="82" s="1"/>
  <c r="O132" i="82"/>
  <c r="AI83" i="76"/>
  <c r="AI133" i="76" s="1"/>
  <c r="AI84" i="76"/>
  <c r="AI134" i="76" s="1"/>
  <c r="AI132" i="76"/>
  <c r="AI85" i="76"/>
  <c r="AJ85" i="76"/>
  <c r="AJ132" i="76"/>
  <c r="AJ83" i="76"/>
  <c r="AJ133" i="76" s="1"/>
  <c r="AJ84" i="76"/>
  <c r="AJ134" i="76" s="1"/>
  <c r="U69" i="72"/>
  <c r="V81" i="83"/>
  <c r="V86" i="83"/>
  <c r="V80" i="83"/>
  <c r="V79" i="83"/>
  <c r="V128" i="83"/>
  <c r="AH68" i="83"/>
  <c r="W81" i="87"/>
  <c r="W128" i="87"/>
  <c r="W80" i="87"/>
  <c r="W79" i="87"/>
  <c r="W86" i="87"/>
  <c r="M68" i="87"/>
  <c r="AF128" i="77"/>
  <c r="AF80" i="77"/>
  <c r="AF86" i="77"/>
  <c r="AF79" i="77"/>
  <c r="AF81" i="77"/>
  <c r="K92" i="71"/>
  <c r="K93" i="71"/>
  <c r="K91" i="71"/>
  <c r="AB68" i="75"/>
  <c r="AB93" i="84"/>
  <c r="AB92" i="84"/>
  <c r="AB91" i="84"/>
  <c r="AI93" i="74"/>
  <c r="AI92" i="74"/>
  <c r="AI91" i="74"/>
  <c r="AA93" i="70"/>
  <c r="AA91" i="70"/>
  <c r="AA92" i="70"/>
  <c r="AA70" i="76"/>
  <c r="R68" i="76"/>
  <c r="U69" i="85"/>
  <c r="AH70" i="84"/>
  <c r="AE68" i="84"/>
  <c r="R70" i="74"/>
  <c r="K83" i="88"/>
  <c r="K133" i="88" s="1"/>
  <c r="K85" i="88"/>
  <c r="K132" i="88"/>
  <c r="K84" i="88"/>
  <c r="K134" i="88" s="1"/>
  <c r="Y69" i="80"/>
  <c r="AA70" i="80"/>
  <c r="AC68" i="85"/>
  <c r="S70" i="82"/>
  <c r="Y68" i="81"/>
  <c r="AG91" i="76"/>
  <c r="AG93" i="76"/>
  <c r="AG92" i="76"/>
  <c r="AI80" i="80"/>
  <c r="AI86" i="80"/>
  <c r="AI128" i="80"/>
  <c r="AI81" i="80"/>
  <c r="AI79" i="80"/>
  <c r="AC68" i="87"/>
  <c r="Y84" i="74"/>
  <c r="Y134" i="74" s="1"/>
  <c r="Y83" i="74"/>
  <c r="Y133" i="74" s="1"/>
  <c r="Y85" i="74"/>
  <c r="Y135" i="74" s="1"/>
  <c r="Y132" i="74"/>
  <c r="AC86" i="72"/>
  <c r="AC81" i="72"/>
  <c r="AC80" i="72"/>
  <c r="AC79" i="72"/>
  <c r="AC128" i="72"/>
  <c r="V86" i="85"/>
  <c r="V132" i="85"/>
  <c r="V84" i="85"/>
  <c r="V134" i="85" s="1"/>
  <c r="V83" i="85"/>
  <c r="V133" i="85" s="1"/>
  <c r="V85" i="85"/>
  <c r="AJ68" i="82"/>
  <c r="AB68" i="82"/>
  <c r="V81" i="81"/>
  <c r="V86" i="81"/>
  <c r="V79" i="81"/>
  <c r="V80" i="81"/>
  <c r="V128" i="81"/>
  <c r="AG69" i="81"/>
  <c r="AI79" i="73"/>
  <c r="AI128" i="73"/>
  <c r="AI81" i="73"/>
  <c r="AI86" i="73"/>
  <c r="AI80" i="73"/>
  <c r="T79" i="71"/>
  <c r="T80" i="71"/>
  <c r="T81" i="71"/>
  <c r="T131" i="71" s="1"/>
  <c r="T128" i="71"/>
  <c r="T86" i="71"/>
  <c r="AB86" i="71"/>
  <c r="AB80" i="71"/>
  <c r="AB79" i="71"/>
  <c r="AB81" i="71"/>
  <c r="AB128" i="71"/>
  <c r="P128" i="88"/>
  <c r="P81" i="88"/>
  <c r="P80" i="88"/>
  <c r="P79" i="88"/>
  <c r="N132" i="82"/>
  <c r="N83" i="82"/>
  <c r="N133" i="82" s="1"/>
  <c r="N85" i="82"/>
  <c r="N135" i="82" s="1"/>
  <c r="N84" i="82"/>
  <c r="N134" i="82" s="1"/>
  <c r="AA84" i="82"/>
  <c r="AA134" i="82" s="1"/>
  <c r="AA85" i="82"/>
  <c r="AA135" i="82" s="1"/>
  <c r="AA83" i="82"/>
  <c r="AA133" i="82" s="1"/>
  <c r="AA132" i="82"/>
  <c r="L69" i="86"/>
  <c r="S81" i="83"/>
  <c r="S80" i="83"/>
  <c r="S79" i="83"/>
  <c r="S128" i="83"/>
  <c r="AG69" i="83"/>
  <c r="T86" i="87"/>
  <c r="T81" i="87"/>
  <c r="T128" i="87"/>
  <c r="T79" i="87"/>
  <c r="T80" i="87"/>
  <c r="AE68" i="87"/>
  <c r="V79" i="77"/>
  <c r="V80" i="77"/>
  <c r="V86" i="77"/>
  <c r="V128" i="77"/>
  <c r="V81" i="77"/>
  <c r="Q68" i="77"/>
  <c r="AG91" i="75"/>
  <c r="AG92" i="75"/>
  <c r="AG93" i="75"/>
  <c r="AA92" i="71"/>
  <c r="AA91" i="71"/>
  <c r="AA93" i="71"/>
  <c r="AF69" i="75"/>
  <c r="AH91" i="80"/>
  <c r="AH93" i="80"/>
  <c r="AH92" i="80"/>
  <c r="S91" i="70"/>
  <c r="S93" i="70"/>
  <c r="S92" i="70"/>
  <c r="K70" i="76"/>
  <c r="K70" i="85"/>
  <c r="AA92" i="88"/>
  <c r="AA91" i="88"/>
  <c r="AA93" i="88"/>
  <c r="L79" i="84"/>
  <c r="L81" i="84"/>
  <c r="L131" i="84" s="1"/>
  <c r="L80" i="84"/>
  <c r="L86" i="84"/>
  <c r="L128" i="84"/>
  <c r="O70" i="84"/>
  <c r="U69" i="74"/>
  <c r="AB68" i="88"/>
  <c r="K70" i="74"/>
  <c r="AG70" i="70"/>
  <c r="O69" i="81"/>
  <c r="K79" i="67"/>
  <c r="K129" i="67" s="1"/>
  <c r="K128" i="67"/>
  <c r="K80" i="67"/>
  <c r="K81" i="67"/>
  <c r="Y70" i="76"/>
  <c r="Z91" i="87"/>
  <c r="Z92" i="87"/>
  <c r="Z93" i="87"/>
  <c r="AD128" i="72"/>
  <c r="AD86" i="72"/>
  <c r="AD80" i="72"/>
  <c r="AD81" i="72"/>
  <c r="AD131" i="72" s="1"/>
  <c r="AD79" i="72"/>
  <c r="Y70" i="72"/>
  <c r="AI86" i="77"/>
  <c r="AI85" i="77"/>
  <c r="AI84" i="77"/>
  <c r="AI134" i="77" s="1"/>
  <c r="AI132" i="77"/>
  <c r="AI83" i="77"/>
  <c r="AI133" i="77" s="1"/>
  <c r="W70" i="85"/>
  <c r="AA70" i="82"/>
  <c r="W69" i="83"/>
  <c r="AC86" i="81"/>
  <c r="AC81" i="81"/>
  <c r="AC128" i="81"/>
  <c r="AC80" i="81"/>
  <c r="AC79" i="81"/>
  <c r="AF80" i="81"/>
  <c r="AF79" i="81"/>
  <c r="AF81" i="81"/>
  <c r="AF86" i="81"/>
  <c r="AF128" i="81"/>
  <c r="AI91" i="82"/>
  <c r="AI93" i="82"/>
  <c r="AI92" i="82"/>
  <c r="N85" i="81"/>
  <c r="N83" i="81"/>
  <c r="N133" i="81" s="1"/>
  <c r="N132" i="81"/>
  <c r="N84" i="81"/>
  <c r="AH79" i="73"/>
  <c r="AH81" i="73"/>
  <c r="AH80" i="73"/>
  <c r="AH128" i="73"/>
  <c r="S92" i="73"/>
  <c r="S93" i="73"/>
  <c r="S91" i="73"/>
  <c r="W92" i="73"/>
  <c r="W91" i="73"/>
  <c r="W93" i="73"/>
  <c r="P70" i="71"/>
  <c r="AE86" i="71"/>
  <c r="AE81" i="71"/>
  <c r="AE79" i="71"/>
  <c r="AE80" i="71"/>
  <c r="AE128" i="71"/>
  <c r="AG128" i="80"/>
  <c r="AG81" i="80"/>
  <c r="AG86" i="80"/>
  <c r="AG79" i="80"/>
  <c r="AG80" i="80"/>
  <c r="X79" i="80"/>
  <c r="X86" i="80"/>
  <c r="X81" i="80"/>
  <c r="X128" i="80"/>
  <c r="X80" i="80"/>
  <c r="S70" i="70"/>
  <c r="L132" i="86"/>
  <c r="L83" i="86"/>
  <c r="L133" i="86" s="1"/>
  <c r="L85" i="86"/>
  <c r="L135" i="86" s="1"/>
  <c r="L84" i="86"/>
  <c r="L134" i="86" s="1"/>
  <c r="W84" i="76"/>
  <c r="W134" i="76" s="1"/>
  <c r="W83" i="76"/>
  <c r="W133" i="76" s="1"/>
  <c r="W85" i="76"/>
  <c r="W135" i="76" s="1"/>
  <c r="W132" i="76"/>
  <c r="N128" i="86"/>
  <c r="N86" i="86"/>
  <c r="N79" i="86"/>
  <c r="N80" i="86"/>
  <c r="N81" i="86"/>
  <c r="Z68" i="86"/>
  <c r="K80" i="83"/>
  <c r="K128" i="83"/>
  <c r="K81" i="83"/>
  <c r="K86" i="83"/>
  <c r="K79" i="83"/>
  <c r="X79" i="87"/>
  <c r="X81" i="87"/>
  <c r="X128" i="87"/>
  <c r="X80" i="87"/>
  <c r="U79" i="77"/>
  <c r="U80" i="77"/>
  <c r="U86" i="77"/>
  <c r="U81" i="77"/>
  <c r="U128" i="77"/>
  <c r="AA69" i="77"/>
  <c r="P93" i="85"/>
  <c r="P92" i="85"/>
  <c r="P91" i="85"/>
  <c r="Z81" i="75"/>
  <c r="Z86" i="75"/>
  <c r="Z80" i="75"/>
  <c r="Z79" i="75"/>
  <c r="Z128" i="75"/>
  <c r="AI91" i="80"/>
  <c r="AI93" i="80"/>
  <c r="AI92" i="80"/>
  <c r="X91" i="80"/>
  <c r="X92" i="80"/>
  <c r="X93" i="80"/>
  <c r="AH91" i="74"/>
  <c r="AH92" i="74"/>
  <c r="AH93" i="74"/>
  <c r="T93" i="74"/>
  <c r="T91" i="74"/>
  <c r="T92" i="74"/>
  <c r="AH68" i="76"/>
  <c r="AI70" i="85"/>
  <c r="AD92" i="88"/>
  <c r="AD93" i="88"/>
  <c r="AD91" i="88"/>
  <c r="AF92" i="88"/>
  <c r="AF91" i="88"/>
  <c r="AF93" i="88"/>
  <c r="AG69" i="74"/>
  <c r="N68" i="88"/>
  <c r="K69" i="84"/>
  <c r="O70" i="74"/>
  <c r="Y132" i="70"/>
  <c r="Y85" i="70"/>
  <c r="Y135" i="70" s="1"/>
  <c r="Y83" i="70"/>
  <c r="Y133" i="70" s="1"/>
  <c r="Y84" i="70"/>
  <c r="Y134" i="70" s="1"/>
  <c r="X69" i="72"/>
  <c r="K84" i="77"/>
  <c r="K134" i="77" s="1"/>
  <c r="K83" i="77"/>
  <c r="K133" i="77" s="1"/>
  <c r="K85" i="77"/>
  <c r="K135" i="77" s="1"/>
  <c r="K132" i="77"/>
  <c r="AE80" i="82"/>
  <c r="AE86" i="82"/>
  <c r="AE81" i="82"/>
  <c r="AE79" i="82"/>
  <c r="AE128" i="82"/>
  <c r="V93" i="76"/>
  <c r="V91" i="76"/>
  <c r="V92" i="76"/>
  <c r="AF93" i="86"/>
  <c r="AF92" i="86"/>
  <c r="AF91" i="86"/>
  <c r="AE69" i="70"/>
  <c r="AF68" i="86"/>
  <c r="P68" i="87"/>
  <c r="AF69" i="76"/>
  <c r="AF70" i="84"/>
  <c r="AC85" i="75"/>
  <c r="AC135" i="75" s="1"/>
  <c r="AC83" i="75"/>
  <c r="AC132" i="75"/>
  <c r="AC84" i="75"/>
  <c r="AC134" i="75" s="1"/>
  <c r="AC84" i="80"/>
  <c r="AC134" i="80" s="1"/>
  <c r="AC83" i="80"/>
  <c r="AC133" i="80" s="1"/>
  <c r="AC132" i="80"/>
  <c r="AC85" i="80"/>
  <c r="AC135" i="80" s="1"/>
  <c r="R92" i="83"/>
  <c r="R93" i="83"/>
  <c r="R91" i="83"/>
  <c r="N128" i="81"/>
  <c r="N79" i="81"/>
  <c r="N81" i="81"/>
  <c r="N131" i="81" s="1"/>
  <c r="N80" i="81"/>
  <c r="N130" i="81" s="1"/>
  <c r="N86" i="81"/>
  <c r="Q86" i="75"/>
  <c r="Q79" i="75"/>
  <c r="Q81" i="75"/>
  <c r="Q80" i="75"/>
  <c r="Q128" i="75"/>
  <c r="T85" i="84"/>
  <c r="T135" i="84" s="1"/>
  <c r="T84" i="84"/>
  <c r="T134" i="84" s="1"/>
  <c r="T132" i="84"/>
  <c r="T83" i="84"/>
  <c r="T133" i="84" s="1"/>
  <c r="S92" i="83"/>
  <c r="S91" i="83"/>
  <c r="S93" i="83"/>
  <c r="S86" i="83"/>
  <c r="S83" i="83"/>
  <c r="S133" i="83" s="1"/>
  <c r="S85" i="83"/>
  <c r="S135" i="83" s="1"/>
  <c r="S84" i="83"/>
  <c r="S134" i="83" s="1"/>
  <c r="S132" i="83"/>
  <c r="N81" i="73"/>
  <c r="N131" i="73" s="1"/>
  <c r="N80" i="73"/>
  <c r="N79" i="73"/>
  <c r="N86" i="73"/>
  <c r="N128" i="73"/>
  <c r="V79" i="80"/>
  <c r="V80" i="80"/>
  <c r="V81" i="80"/>
  <c r="V86" i="80"/>
  <c r="V128" i="80"/>
  <c r="AH93" i="71"/>
  <c r="AH92" i="71"/>
  <c r="AH91" i="71"/>
  <c r="L68" i="75"/>
  <c r="Z79" i="74"/>
  <c r="Z81" i="74"/>
  <c r="Z128" i="74"/>
  <c r="Z80" i="74"/>
  <c r="Z86" i="74"/>
  <c r="Z93" i="83"/>
  <c r="Z91" i="83"/>
  <c r="Z92" i="83"/>
  <c r="O83" i="75"/>
  <c r="O133" i="75" s="1"/>
  <c r="O84" i="75"/>
  <c r="O134" i="75" s="1"/>
  <c r="O132" i="75"/>
  <c r="O85" i="75"/>
  <c r="O135" i="75" s="1"/>
  <c r="N86" i="70"/>
  <c r="N132" i="70"/>
  <c r="N83" i="70"/>
  <c r="N133" i="70" s="1"/>
  <c r="N85" i="70"/>
  <c r="N84" i="70"/>
  <c r="N134" i="70" s="1"/>
  <c r="AB92" i="71"/>
  <c r="AB93" i="71"/>
  <c r="AB91" i="71"/>
  <c r="L85" i="83"/>
  <c r="L83" i="83"/>
  <c r="L133" i="83" s="1"/>
  <c r="L84" i="83"/>
  <c r="L134" i="83" s="1"/>
  <c r="L132" i="83"/>
  <c r="Z92" i="76"/>
  <c r="Z93" i="76"/>
  <c r="Z91" i="76"/>
  <c r="N79" i="67"/>
  <c r="N129" i="67" s="1"/>
  <c r="N128" i="67"/>
  <c r="N80" i="67"/>
  <c r="N81" i="67"/>
  <c r="AI80" i="76"/>
  <c r="AI81" i="76"/>
  <c r="AI79" i="76"/>
  <c r="AI86" i="76"/>
  <c r="AI128" i="76"/>
  <c r="AI80" i="74"/>
  <c r="AI81" i="74"/>
  <c r="AI79" i="74"/>
  <c r="AI128" i="74"/>
  <c r="V86" i="84"/>
  <c r="V81" i="84"/>
  <c r="V80" i="84"/>
  <c r="V79" i="84"/>
  <c r="V128" i="84"/>
  <c r="U83" i="83"/>
  <c r="U84" i="83"/>
  <c r="U134" i="83" s="1"/>
  <c r="U85" i="83"/>
  <c r="U135" i="83" s="1"/>
  <c r="U132" i="83"/>
  <c r="Z69" i="76"/>
  <c r="AI81" i="72"/>
  <c r="AI128" i="72"/>
  <c r="AI80" i="72"/>
  <c r="AI79" i="72"/>
  <c r="R85" i="87"/>
  <c r="R135" i="87" s="1"/>
  <c r="R83" i="87"/>
  <c r="R133" i="87" s="1"/>
  <c r="R132" i="87"/>
  <c r="R84" i="87"/>
  <c r="R134" i="87" s="1"/>
  <c r="P128" i="71"/>
  <c r="P86" i="71"/>
  <c r="P81" i="71"/>
  <c r="P80" i="71"/>
  <c r="P79" i="71"/>
  <c r="Z69" i="86"/>
  <c r="S85" i="75"/>
  <c r="S84" i="75"/>
  <c r="S134" i="75" s="1"/>
  <c r="S83" i="75"/>
  <c r="S133" i="75" s="1"/>
  <c r="S132" i="75"/>
  <c r="AC91" i="87"/>
  <c r="AC93" i="87"/>
  <c r="AC92" i="87"/>
  <c r="U84" i="77"/>
  <c r="U134" i="77" s="1"/>
  <c r="U85" i="77"/>
  <c r="U135" i="77" s="1"/>
  <c r="U132" i="77"/>
  <c r="U83" i="77"/>
  <c r="U133" i="77" s="1"/>
  <c r="N83" i="77"/>
  <c r="N133" i="77" s="1"/>
  <c r="N85" i="77"/>
  <c r="N135" i="77" s="1"/>
  <c r="N84" i="77"/>
  <c r="N134" i="77" s="1"/>
  <c r="N132" i="77"/>
  <c r="M86" i="82"/>
  <c r="M79" i="82"/>
  <c r="M80" i="82"/>
  <c r="M81" i="82"/>
  <c r="M128" i="82"/>
  <c r="M69" i="81"/>
  <c r="Q68" i="73"/>
  <c r="AC92" i="73"/>
  <c r="AC93" i="73"/>
  <c r="AC91" i="73"/>
  <c r="U86" i="73"/>
  <c r="U83" i="73"/>
  <c r="U133" i="73" s="1"/>
  <c r="U85" i="73"/>
  <c r="U135" i="73" s="1"/>
  <c r="U84" i="73"/>
  <c r="U134" i="73" s="1"/>
  <c r="U132" i="73"/>
  <c r="AA92" i="86"/>
  <c r="AA93" i="86"/>
  <c r="AA91" i="86"/>
  <c r="AD86" i="88"/>
  <c r="AD80" i="88"/>
  <c r="AD79" i="88"/>
  <c r="AD81" i="88"/>
  <c r="AD128" i="88"/>
  <c r="P79" i="80"/>
  <c r="P80" i="80"/>
  <c r="P86" i="80"/>
  <c r="P81" i="80"/>
  <c r="P128" i="80"/>
  <c r="X68" i="70"/>
  <c r="AG132" i="86"/>
  <c r="AG84" i="86"/>
  <c r="AG134" i="86" s="1"/>
  <c r="AG85" i="86"/>
  <c r="AG83" i="86"/>
  <c r="R84" i="82"/>
  <c r="R134" i="82" s="1"/>
  <c r="R85" i="82"/>
  <c r="R135" i="82" s="1"/>
  <c r="R132" i="82"/>
  <c r="R83" i="82"/>
  <c r="R133" i="82" s="1"/>
  <c r="AD83" i="76"/>
  <c r="AD133" i="76" s="1"/>
  <c r="AD84" i="76"/>
  <c r="AD134" i="76" s="1"/>
  <c r="AD85" i="76"/>
  <c r="AD132" i="76"/>
  <c r="L83" i="72"/>
  <c r="L133" i="72" s="1"/>
  <c r="L132" i="72"/>
  <c r="L84" i="72"/>
  <c r="L134" i="72" s="1"/>
  <c r="L85" i="72"/>
  <c r="L135" i="72" s="1"/>
  <c r="AE84" i="72"/>
  <c r="AE134" i="72" s="1"/>
  <c r="AE83" i="72"/>
  <c r="AE133" i="72" s="1"/>
  <c r="AE85" i="72"/>
  <c r="AE132" i="72"/>
  <c r="AC81" i="86"/>
  <c r="AC86" i="86"/>
  <c r="AC80" i="86"/>
  <c r="AC128" i="86"/>
  <c r="AC79" i="86"/>
  <c r="Q81" i="86"/>
  <c r="Q80" i="86"/>
  <c r="Q86" i="86"/>
  <c r="Q79" i="86"/>
  <c r="Q128" i="86"/>
  <c r="AA86" i="87"/>
  <c r="AA80" i="87"/>
  <c r="AA79" i="87"/>
  <c r="AA81" i="87"/>
  <c r="AA128" i="87"/>
  <c r="O69" i="87"/>
  <c r="L128" i="77"/>
  <c r="L86" i="77"/>
  <c r="L80" i="77"/>
  <c r="L79" i="77"/>
  <c r="L81" i="77"/>
  <c r="S69" i="77"/>
  <c r="AH79" i="67"/>
  <c r="AH128" i="67"/>
  <c r="AH81" i="67"/>
  <c r="AH80" i="67"/>
  <c r="X91" i="85"/>
  <c r="X93" i="85"/>
  <c r="X92" i="85"/>
  <c r="V93" i="71"/>
  <c r="V92" i="71"/>
  <c r="V91" i="71"/>
  <c r="AG69" i="75"/>
  <c r="AA79" i="84"/>
  <c r="AA80" i="84"/>
  <c r="AA81" i="84"/>
  <c r="AA131" i="84" s="1"/>
  <c r="AA86" i="84"/>
  <c r="AA128" i="84"/>
  <c r="AI84" i="88"/>
  <c r="AI134" i="88" s="1"/>
  <c r="AI85" i="88"/>
  <c r="AI132" i="88"/>
  <c r="AI83" i="88"/>
  <c r="U83" i="74"/>
  <c r="U133" i="74" s="1"/>
  <c r="U84" i="74"/>
  <c r="U134" i="74" s="1"/>
  <c r="U132" i="74"/>
  <c r="U85" i="74"/>
  <c r="U135" i="74" s="1"/>
  <c r="AD85" i="70"/>
  <c r="AD83" i="70"/>
  <c r="AD133" i="70" s="1"/>
  <c r="AD84" i="70"/>
  <c r="AD134" i="70" s="1"/>
  <c r="AD132" i="70"/>
  <c r="U85" i="70"/>
  <c r="U135" i="70" s="1"/>
  <c r="U132" i="70"/>
  <c r="U83" i="70"/>
  <c r="U133" i="70" s="1"/>
  <c r="U84" i="70"/>
  <c r="U134" i="70" s="1"/>
  <c r="V83" i="87"/>
  <c r="V133" i="87" s="1"/>
  <c r="V85" i="87"/>
  <c r="V135" i="87" s="1"/>
  <c r="V132" i="87"/>
  <c r="V84" i="87"/>
  <c r="V134" i="87" s="1"/>
  <c r="M80" i="73"/>
  <c r="M79" i="73"/>
  <c r="M129" i="73" s="1"/>
  <c r="M81" i="73"/>
  <c r="M128" i="73"/>
  <c r="X92" i="83"/>
  <c r="X93" i="83"/>
  <c r="X91" i="83"/>
  <c r="Q86" i="72"/>
  <c r="Q80" i="72"/>
  <c r="Q81" i="72"/>
  <c r="Q79" i="72"/>
  <c r="Q128" i="72"/>
  <c r="AD85" i="71"/>
  <c r="AD132" i="71"/>
  <c r="AD83" i="71"/>
  <c r="AD133" i="71" s="1"/>
  <c r="AD84" i="71"/>
  <c r="Z83" i="71"/>
  <c r="Z133" i="71" s="1"/>
  <c r="Z85" i="71"/>
  <c r="Z135" i="71" s="1"/>
  <c r="Z84" i="71"/>
  <c r="Z134" i="71" s="1"/>
  <c r="Z132" i="71"/>
  <c r="W92" i="77"/>
  <c r="W91" i="77"/>
  <c r="W93" i="77"/>
  <c r="O68" i="82"/>
  <c r="M93" i="76"/>
  <c r="M92" i="76"/>
  <c r="M91" i="76"/>
  <c r="AJ132" i="81"/>
  <c r="AJ84" i="81"/>
  <c r="AJ134" i="81" s="1"/>
  <c r="AJ85" i="81"/>
  <c r="AJ83" i="81"/>
  <c r="AJ133" i="81" s="1"/>
  <c r="AE69" i="73"/>
  <c r="AC86" i="88"/>
  <c r="AC81" i="88"/>
  <c r="AC80" i="88"/>
  <c r="AC79" i="88"/>
  <c r="AC128" i="88"/>
  <c r="AF79" i="80"/>
  <c r="AF81" i="80"/>
  <c r="AF80" i="80"/>
  <c r="AF86" i="80"/>
  <c r="AF128" i="80"/>
  <c r="AH69" i="70"/>
  <c r="K83" i="76"/>
  <c r="K133" i="76" s="1"/>
  <c r="K84" i="76"/>
  <c r="K134" i="76" s="1"/>
  <c r="K85" i="76"/>
  <c r="K135" i="76" s="1"/>
  <c r="K132" i="76"/>
  <c r="R70" i="72"/>
  <c r="AA70" i="86"/>
  <c r="AF86" i="83"/>
  <c r="AF128" i="83"/>
  <c r="AF80" i="83"/>
  <c r="AF79" i="83"/>
  <c r="AF81" i="83"/>
  <c r="U81" i="87"/>
  <c r="U128" i="87"/>
  <c r="U86" i="87"/>
  <c r="U79" i="87"/>
  <c r="U80" i="87"/>
  <c r="AH70" i="77"/>
  <c r="R93" i="85"/>
  <c r="R92" i="85"/>
  <c r="R91" i="85"/>
  <c r="AC91" i="85"/>
  <c r="AC92" i="85"/>
  <c r="AC93" i="85"/>
  <c r="AC93" i="75"/>
  <c r="AC91" i="75"/>
  <c r="AC92" i="75"/>
  <c r="AJ93" i="71"/>
  <c r="AJ92" i="71"/>
  <c r="AJ91" i="71"/>
  <c r="P92" i="71"/>
  <c r="P93" i="71"/>
  <c r="P91" i="71"/>
  <c r="P79" i="75"/>
  <c r="P81" i="75"/>
  <c r="P131" i="75" s="1"/>
  <c r="P80" i="75"/>
  <c r="P86" i="75"/>
  <c r="P128" i="75"/>
  <c r="V91" i="80"/>
  <c r="V92" i="80"/>
  <c r="V93" i="80"/>
  <c r="L93" i="74"/>
  <c r="L92" i="74"/>
  <c r="L91" i="74"/>
  <c r="AB91" i="70"/>
  <c r="AB92" i="70"/>
  <c r="AB93" i="70"/>
  <c r="Z69" i="85"/>
  <c r="AA79" i="85"/>
  <c r="AA128" i="85"/>
  <c r="AA86" i="85"/>
  <c r="AA81" i="85"/>
  <c r="AA80" i="85"/>
  <c r="U86" i="84"/>
  <c r="U128" i="84"/>
  <c r="U80" i="84"/>
  <c r="U81" i="84"/>
  <c r="U79" i="84"/>
  <c r="U84" i="88"/>
  <c r="U134" i="88" s="1"/>
  <c r="U83" i="88"/>
  <c r="U133" i="88" s="1"/>
  <c r="U85" i="88"/>
  <c r="U135" i="88" s="1"/>
  <c r="U132" i="88"/>
  <c r="T83" i="74"/>
  <c r="T133" i="74" s="1"/>
  <c r="T84" i="74"/>
  <c r="T134" i="74" s="1"/>
  <c r="T85" i="74"/>
  <c r="T135" i="74" s="1"/>
  <c r="T132" i="74"/>
  <c r="K86" i="70"/>
  <c r="K85" i="70"/>
  <c r="K84" i="70"/>
  <c r="K134" i="70" s="1"/>
  <c r="K83" i="70"/>
  <c r="K133" i="70" s="1"/>
  <c r="K132" i="70"/>
  <c r="L91" i="82"/>
  <c r="L92" i="82"/>
  <c r="L93" i="82"/>
  <c r="P68" i="76"/>
  <c r="W81" i="83"/>
  <c r="W79" i="83"/>
  <c r="W128" i="83"/>
  <c r="W80" i="83"/>
  <c r="W130" i="83" s="1"/>
  <c r="W86" i="83"/>
  <c r="N91" i="85"/>
  <c r="N92" i="85"/>
  <c r="N93" i="85"/>
  <c r="M70" i="72"/>
  <c r="N80" i="72"/>
  <c r="N79" i="72"/>
  <c r="N128" i="72"/>
  <c r="N86" i="72"/>
  <c r="N81" i="72"/>
  <c r="K85" i="71"/>
  <c r="K135" i="71" s="1"/>
  <c r="K132" i="71"/>
  <c r="K84" i="71"/>
  <c r="K134" i="71" s="1"/>
  <c r="K83" i="71"/>
  <c r="K133" i="71" s="1"/>
  <c r="R69" i="82"/>
  <c r="W69" i="87"/>
  <c r="AI68" i="81"/>
  <c r="S91" i="82"/>
  <c r="S92" i="82"/>
  <c r="S93" i="82"/>
  <c r="AF92" i="82"/>
  <c r="AF93" i="82"/>
  <c r="AF91" i="82"/>
  <c r="AD68" i="73"/>
  <c r="W80" i="73"/>
  <c r="W128" i="73"/>
  <c r="W86" i="73"/>
  <c r="W81" i="73"/>
  <c r="W79" i="73"/>
  <c r="L83" i="73"/>
  <c r="L133" i="73" s="1"/>
  <c r="L84" i="73"/>
  <c r="L134" i="73" s="1"/>
  <c r="L85" i="73"/>
  <c r="L135" i="73" s="1"/>
  <c r="L132" i="73"/>
  <c r="AJ68" i="71"/>
  <c r="AB92" i="86"/>
  <c r="AB93" i="86"/>
  <c r="AB91" i="86"/>
  <c r="V70" i="88"/>
  <c r="Q70" i="80"/>
  <c r="AE69" i="86"/>
  <c r="AB128" i="83"/>
  <c r="AB79" i="83"/>
  <c r="AB81" i="83"/>
  <c r="AB86" i="83"/>
  <c r="AB80" i="83"/>
  <c r="AA92" i="81"/>
  <c r="AA93" i="81"/>
  <c r="AA91" i="81"/>
  <c r="O91" i="71"/>
  <c r="O92" i="71"/>
  <c r="O93" i="71"/>
  <c r="T68" i="75"/>
  <c r="AD68" i="76"/>
  <c r="L80" i="76"/>
  <c r="L86" i="76"/>
  <c r="L128" i="76"/>
  <c r="L81" i="76"/>
  <c r="L79" i="76"/>
  <c r="AE91" i="88"/>
  <c r="AE92" i="88"/>
  <c r="AE93" i="88"/>
  <c r="AF83" i="84"/>
  <c r="AF133" i="84" s="1"/>
  <c r="AF132" i="84"/>
  <c r="AF85" i="84"/>
  <c r="AF84" i="84"/>
  <c r="AF134" i="84" s="1"/>
  <c r="P132" i="87"/>
  <c r="P85" i="87"/>
  <c r="P135" i="87" s="1"/>
  <c r="P84" i="87"/>
  <c r="P134" i="87" s="1"/>
  <c r="P83" i="87"/>
  <c r="P133" i="87" s="1"/>
  <c r="N68" i="73"/>
  <c r="AE79" i="67"/>
  <c r="AE128" i="67"/>
  <c r="AE81" i="67"/>
  <c r="AE80" i="67"/>
  <c r="R69" i="75"/>
  <c r="Y69" i="85"/>
  <c r="R79" i="84"/>
  <c r="R81" i="84"/>
  <c r="R80" i="84"/>
  <c r="R128" i="84"/>
  <c r="R86" i="84"/>
  <c r="AH85" i="80"/>
  <c r="AH83" i="80"/>
  <c r="AH133" i="80" s="1"/>
  <c r="AH84" i="80"/>
  <c r="AH134" i="80" s="1"/>
  <c r="AH132" i="80"/>
  <c r="AE70" i="72"/>
  <c r="O85" i="71"/>
  <c r="O135" i="71" s="1"/>
  <c r="O84" i="71"/>
  <c r="O83" i="71"/>
  <c r="O133" i="71" s="1"/>
  <c r="O132" i="71"/>
  <c r="T91" i="77"/>
  <c r="T92" i="77"/>
  <c r="T93" i="77"/>
  <c r="P79" i="82"/>
  <c r="P86" i="82"/>
  <c r="P81" i="82"/>
  <c r="P80" i="82"/>
  <c r="P128" i="82"/>
  <c r="Q85" i="87"/>
  <c r="Q84" i="87"/>
  <c r="Q134" i="87" s="1"/>
  <c r="Q132" i="87"/>
  <c r="Q83" i="87"/>
  <c r="Q133" i="87" s="1"/>
  <c r="Y70" i="83"/>
  <c r="P70" i="81"/>
  <c r="AH80" i="81"/>
  <c r="AH86" i="81"/>
  <c r="AH79" i="81"/>
  <c r="AH81" i="81"/>
  <c r="AH128" i="81"/>
  <c r="K93" i="82"/>
  <c r="K92" i="82"/>
  <c r="K91" i="82"/>
  <c r="AG92" i="82"/>
  <c r="AG91" i="82"/>
  <c r="AG93" i="82"/>
  <c r="AG83" i="81"/>
  <c r="AG133" i="81" s="1"/>
  <c r="AG84" i="81"/>
  <c r="AG134" i="81" s="1"/>
  <c r="AG85" i="81"/>
  <c r="AG132" i="81"/>
  <c r="AG79" i="73"/>
  <c r="AG81" i="73"/>
  <c r="AG80" i="73"/>
  <c r="AG128" i="73"/>
  <c r="V84" i="73"/>
  <c r="V134" i="73" s="1"/>
  <c r="V85" i="73"/>
  <c r="V135" i="73" s="1"/>
  <c r="V132" i="73"/>
  <c r="V83" i="73"/>
  <c r="V133" i="73" s="1"/>
  <c r="W79" i="88"/>
  <c r="W86" i="88"/>
  <c r="W80" i="88"/>
  <c r="W81" i="88"/>
  <c r="W128" i="88"/>
  <c r="S86" i="80"/>
  <c r="S79" i="80"/>
  <c r="S80" i="80"/>
  <c r="S128" i="80"/>
  <c r="S81" i="80"/>
  <c r="AE70" i="80"/>
  <c r="L128" i="70"/>
  <c r="L79" i="70"/>
  <c r="L86" i="70"/>
  <c r="L81" i="70"/>
  <c r="L80" i="70"/>
  <c r="AI69" i="83"/>
  <c r="R70" i="83"/>
  <c r="X69" i="83"/>
  <c r="AG91" i="85"/>
  <c r="AG93" i="85"/>
  <c r="AG92" i="85"/>
  <c r="AG93" i="71"/>
  <c r="AG91" i="71"/>
  <c r="AG92" i="71"/>
  <c r="AE93" i="71"/>
  <c r="AE92" i="71"/>
  <c r="AE91" i="71"/>
  <c r="U86" i="75"/>
  <c r="U81" i="75"/>
  <c r="U128" i="75"/>
  <c r="U79" i="75"/>
  <c r="U80" i="75"/>
  <c r="AE86" i="76"/>
  <c r="AE81" i="76"/>
  <c r="AE131" i="76" s="1"/>
  <c r="AE80" i="76"/>
  <c r="AE79" i="76"/>
  <c r="AE128" i="76"/>
  <c r="O69" i="85"/>
  <c r="Q70" i="85"/>
  <c r="P70" i="84"/>
  <c r="N70" i="74"/>
  <c r="O84" i="88"/>
  <c r="O134" i="88" s="1"/>
  <c r="O83" i="88"/>
  <c r="O133" i="88" s="1"/>
  <c r="O85" i="88"/>
  <c r="O135" i="88" s="1"/>
  <c r="O132" i="88"/>
  <c r="AE85" i="84"/>
  <c r="AE84" i="84"/>
  <c r="AE134" i="84" s="1"/>
  <c r="AE83" i="84"/>
  <c r="AE133" i="84" s="1"/>
  <c r="AE132" i="84"/>
  <c r="AG83" i="84"/>
  <c r="AG133" i="84" s="1"/>
  <c r="AG132" i="84"/>
  <c r="AG84" i="84"/>
  <c r="AG134" i="84" s="1"/>
  <c r="AG85" i="84"/>
  <c r="AG85" i="74"/>
  <c r="AG83" i="74"/>
  <c r="AG133" i="74" s="1"/>
  <c r="AG84" i="74"/>
  <c r="AG134" i="74" s="1"/>
  <c r="AG132" i="74"/>
  <c r="M70" i="74"/>
  <c r="W128" i="82"/>
  <c r="W86" i="82"/>
  <c r="W80" i="82"/>
  <c r="W79" i="82"/>
  <c r="W81" i="82"/>
  <c r="AE68" i="88"/>
  <c r="Q93" i="85"/>
  <c r="Q92" i="85"/>
  <c r="Q91" i="85"/>
  <c r="P92" i="80"/>
  <c r="P91" i="80"/>
  <c r="P93" i="80"/>
  <c r="S68" i="88"/>
  <c r="M132" i="71"/>
  <c r="M84" i="71"/>
  <c r="M134" i="71" s="1"/>
  <c r="M85" i="71"/>
  <c r="M135" i="71" s="1"/>
  <c r="M83" i="71"/>
  <c r="M133" i="71" s="1"/>
  <c r="O93" i="77"/>
  <c r="O91" i="77"/>
  <c r="O92" i="77"/>
  <c r="AH68" i="82"/>
  <c r="O83" i="87"/>
  <c r="O133" i="87" s="1"/>
  <c r="O84" i="87"/>
  <c r="O134" i="87" s="1"/>
  <c r="O132" i="87"/>
  <c r="O85" i="87"/>
  <c r="O135" i="87" s="1"/>
  <c r="L68" i="83"/>
  <c r="S68" i="81"/>
  <c r="AD93" i="76"/>
  <c r="AD92" i="76"/>
  <c r="AD91" i="76"/>
  <c r="V81" i="73"/>
  <c r="V86" i="73"/>
  <c r="V79" i="73"/>
  <c r="V80" i="73"/>
  <c r="V128" i="73"/>
  <c r="AC84" i="73"/>
  <c r="AC134" i="73" s="1"/>
  <c r="AC83" i="73"/>
  <c r="AC133" i="73" s="1"/>
  <c r="AC85" i="73"/>
  <c r="AC135" i="73" s="1"/>
  <c r="AC132" i="73"/>
  <c r="K86" i="71"/>
  <c r="K79" i="71"/>
  <c r="K80" i="71"/>
  <c r="K81" i="71"/>
  <c r="K128" i="71"/>
  <c r="K93" i="86"/>
  <c r="K91" i="86"/>
  <c r="K92" i="86"/>
  <c r="Y70" i="88"/>
  <c r="Q69" i="88"/>
  <c r="AH68" i="80"/>
  <c r="R85" i="76"/>
  <c r="R135" i="76" s="1"/>
  <c r="R83" i="76"/>
  <c r="R133" i="76" s="1"/>
  <c r="R132" i="76"/>
  <c r="R84" i="76"/>
  <c r="R134" i="76" s="1"/>
  <c r="U132" i="72"/>
  <c r="U83" i="72"/>
  <c r="U133" i="72" s="1"/>
  <c r="U84" i="72"/>
  <c r="U134" i="72" s="1"/>
  <c r="U85" i="72"/>
  <c r="AH80" i="83"/>
  <c r="AH79" i="83"/>
  <c r="AH81" i="83"/>
  <c r="AH128" i="83"/>
  <c r="AH86" i="83"/>
  <c r="AI69" i="87"/>
  <c r="M70" i="87"/>
  <c r="K128" i="77"/>
  <c r="K80" i="77"/>
  <c r="K81" i="77"/>
  <c r="K79" i="77"/>
  <c r="K86" i="77"/>
  <c r="AJ91" i="75"/>
  <c r="AJ93" i="75"/>
  <c r="AJ92" i="75"/>
  <c r="R91" i="71"/>
  <c r="R92" i="71"/>
  <c r="R93" i="71"/>
  <c r="AB93" i="74"/>
  <c r="AB91" i="74"/>
  <c r="AB92" i="74"/>
  <c r="R69" i="76"/>
  <c r="U70" i="85"/>
  <c r="AH68" i="84"/>
  <c r="AE69" i="84"/>
  <c r="AH80" i="74"/>
  <c r="AH81" i="74"/>
  <c r="AH79" i="74"/>
  <c r="AH86" i="74"/>
  <c r="AH128" i="74"/>
  <c r="AD86" i="84"/>
  <c r="AD83" i="84"/>
  <c r="AD133" i="84" s="1"/>
  <c r="AD132" i="84"/>
  <c r="AD85" i="84"/>
  <c r="AD135" i="84" s="1"/>
  <c r="AD84" i="84"/>
  <c r="AD134" i="84" s="1"/>
  <c r="Y70" i="80"/>
  <c r="AA69" i="80"/>
  <c r="S132" i="70"/>
  <c r="S83" i="70"/>
  <c r="S133" i="70" s="1"/>
  <c r="S85" i="70"/>
  <c r="S135" i="70" s="1"/>
  <c r="S84" i="70"/>
  <c r="S134" i="70" s="1"/>
  <c r="V83" i="70"/>
  <c r="V133" i="70" s="1"/>
  <c r="V132" i="70"/>
  <c r="V84" i="70"/>
  <c r="V134" i="70" s="1"/>
  <c r="V85" i="70"/>
  <c r="V135" i="70" s="1"/>
  <c r="AC83" i="85"/>
  <c r="AC133" i="85" s="1"/>
  <c r="AC84" i="85"/>
  <c r="AC85" i="85"/>
  <c r="AC135" i="85" s="1"/>
  <c r="AC132" i="85"/>
  <c r="S69" i="82"/>
  <c r="Y69" i="81"/>
  <c r="Z68" i="70"/>
  <c r="AC70" i="87"/>
  <c r="AJ92" i="80"/>
  <c r="AJ93" i="80"/>
  <c r="AJ91" i="80"/>
  <c r="AE84" i="75"/>
  <c r="AE134" i="75" s="1"/>
  <c r="AE83" i="75"/>
  <c r="AE85" i="75"/>
  <c r="AE135" i="75" s="1"/>
  <c r="AE132" i="75"/>
  <c r="AB68" i="72"/>
  <c r="AG69" i="72"/>
  <c r="V68" i="85"/>
  <c r="AJ86" i="82"/>
  <c r="AJ128" i="82"/>
  <c r="AJ79" i="82"/>
  <c r="AJ80" i="82"/>
  <c r="AJ81" i="82"/>
  <c r="AB81" i="82"/>
  <c r="AB79" i="82"/>
  <c r="AB128" i="82"/>
  <c r="AB80" i="82"/>
  <c r="AB86" i="82"/>
  <c r="U85" i="87"/>
  <c r="U135" i="87" s="1"/>
  <c r="U83" i="87"/>
  <c r="U133" i="87" s="1"/>
  <c r="U84" i="87"/>
  <c r="U134" i="87" s="1"/>
  <c r="U132" i="87"/>
  <c r="V69" i="81"/>
  <c r="X93" i="76"/>
  <c r="X92" i="76"/>
  <c r="X91" i="76"/>
  <c r="AA85" i="81"/>
  <c r="AA135" i="81" s="1"/>
  <c r="AA83" i="81"/>
  <c r="AA133" i="81" s="1"/>
  <c r="AA84" i="81"/>
  <c r="AA134" i="81" s="1"/>
  <c r="AA132" i="81"/>
  <c r="U128" i="73"/>
  <c r="U80" i="73"/>
  <c r="U79" i="73"/>
  <c r="U81" i="73"/>
  <c r="AI69" i="73"/>
  <c r="AJ92" i="73"/>
  <c r="AJ93" i="73"/>
  <c r="AJ91" i="73"/>
  <c r="W69" i="71"/>
  <c r="Q93" i="86"/>
  <c r="Q92" i="86"/>
  <c r="Q91" i="86"/>
  <c r="N91" i="86"/>
  <c r="N92" i="86"/>
  <c r="N93" i="86"/>
  <c r="P68" i="70"/>
  <c r="O85" i="86"/>
  <c r="O135" i="86" s="1"/>
  <c r="O83" i="86"/>
  <c r="O133" i="86" s="1"/>
  <c r="O84" i="86"/>
  <c r="O134" i="86" s="1"/>
  <c r="O132" i="86"/>
  <c r="AE80" i="87"/>
  <c r="AE79" i="87"/>
  <c r="AE81" i="87"/>
  <c r="AE128" i="87"/>
  <c r="AE86" i="87"/>
  <c r="V68" i="77"/>
  <c r="X70" i="77"/>
  <c r="AD79" i="67"/>
  <c r="AD128" i="67"/>
  <c r="AD81" i="67"/>
  <c r="AD80" i="67"/>
  <c r="AG91" i="81"/>
  <c r="AG92" i="81"/>
  <c r="AG93" i="81"/>
  <c r="AD91" i="75"/>
  <c r="AD92" i="75"/>
  <c r="AD93" i="75"/>
  <c r="AF68" i="75"/>
  <c r="AG80" i="76"/>
  <c r="AG130" i="76" s="1"/>
  <c r="AG79" i="76"/>
  <c r="AG81" i="76"/>
  <c r="AG128" i="76"/>
  <c r="AG86" i="76"/>
  <c r="K68" i="76"/>
  <c r="Z81" i="76"/>
  <c r="Z86" i="76"/>
  <c r="Z80" i="76"/>
  <c r="Z79" i="76"/>
  <c r="Z128" i="76"/>
  <c r="AH83" i="75"/>
  <c r="AH84" i="75"/>
  <c r="AH134" i="75" s="1"/>
  <c r="AH85" i="75"/>
  <c r="AH132" i="75"/>
  <c r="K68" i="85"/>
  <c r="AB70" i="84"/>
  <c r="Q81" i="74"/>
  <c r="Q79" i="74"/>
  <c r="Q80" i="74"/>
  <c r="Q86" i="74"/>
  <c r="Q128" i="74"/>
  <c r="S70" i="74"/>
  <c r="AG132" i="88"/>
  <c r="AG85" i="88"/>
  <c r="AG83" i="88"/>
  <c r="AG84" i="88"/>
  <c r="AG134" i="88" s="1"/>
  <c r="AB69" i="88"/>
  <c r="AC85" i="84"/>
  <c r="AC135" i="84" s="1"/>
  <c r="AC83" i="84"/>
  <c r="AC133" i="84" s="1"/>
  <c r="AC84" i="84"/>
  <c r="AC134" i="84" s="1"/>
  <c r="AC132" i="84"/>
  <c r="Z85" i="80"/>
  <c r="Z135" i="80" s="1"/>
  <c r="Z84" i="80"/>
  <c r="Z134" i="80" s="1"/>
  <c r="Z132" i="80"/>
  <c r="Z83" i="80"/>
  <c r="Z133" i="80" s="1"/>
  <c r="AJ84" i="80"/>
  <c r="AJ134" i="80" s="1"/>
  <c r="AJ83" i="80"/>
  <c r="AJ133" i="80" s="1"/>
  <c r="AJ132" i="80"/>
  <c r="AJ85" i="80"/>
  <c r="AH85" i="74"/>
  <c r="AH83" i="74"/>
  <c r="AH133" i="74" s="1"/>
  <c r="AH84" i="74"/>
  <c r="AH134" i="74" s="1"/>
  <c r="AH132" i="74"/>
  <c r="K85" i="74"/>
  <c r="K135" i="74" s="1"/>
  <c r="K83" i="74"/>
  <c r="K133" i="74" s="1"/>
  <c r="K84" i="74"/>
  <c r="K134" i="74" s="1"/>
  <c r="K132" i="74"/>
  <c r="AG68" i="70"/>
  <c r="O70" i="81"/>
  <c r="AC92" i="86"/>
  <c r="AC91" i="86"/>
  <c r="AC93" i="86"/>
  <c r="Y68" i="76"/>
  <c r="P93" i="88"/>
  <c r="P92" i="88"/>
  <c r="P91" i="88"/>
  <c r="AD68" i="72"/>
  <c r="Y86" i="72"/>
  <c r="Y79" i="72"/>
  <c r="Y80" i="72"/>
  <c r="Y81" i="72"/>
  <c r="Y128" i="72"/>
  <c r="W68" i="85"/>
  <c r="Q93" i="77"/>
  <c r="Q91" i="77"/>
  <c r="Q92" i="77"/>
  <c r="AA69" i="82"/>
  <c r="W68" i="83"/>
  <c r="AC68" i="81"/>
  <c r="AA81" i="81"/>
  <c r="AA86" i="81"/>
  <c r="AA128" i="81"/>
  <c r="AA79" i="81"/>
  <c r="AA80" i="81"/>
  <c r="L91" i="76"/>
  <c r="L93" i="76"/>
  <c r="L92" i="76"/>
  <c r="P93" i="72"/>
  <c r="P92" i="72"/>
  <c r="P91" i="72"/>
  <c r="N70" i="81"/>
  <c r="L69" i="73"/>
  <c r="T70" i="73"/>
  <c r="AH86" i="73"/>
  <c r="AH132" i="73"/>
  <c r="AH84" i="73"/>
  <c r="AH134" i="73" s="1"/>
  <c r="AH83" i="73"/>
  <c r="AH133" i="73" s="1"/>
  <c r="AH85" i="73"/>
  <c r="P68" i="71"/>
  <c r="V92" i="86"/>
  <c r="V91" i="86"/>
  <c r="V93" i="86"/>
  <c r="X81" i="88"/>
  <c r="X79" i="88"/>
  <c r="X86" i="88"/>
  <c r="X128" i="88"/>
  <c r="X80" i="88"/>
  <c r="Y70" i="70"/>
  <c r="R85" i="86"/>
  <c r="R135" i="86" s="1"/>
  <c r="R84" i="86"/>
  <c r="R134" i="86" s="1"/>
  <c r="R83" i="86"/>
  <c r="R133" i="86" s="1"/>
  <c r="R132" i="86"/>
  <c r="AG86" i="82"/>
  <c r="AG85" i="82"/>
  <c r="AG132" i="82"/>
  <c r="AG83" i="82"/>
  <c r="AG133" i="82" s="1"/>
  <c r="AG84" i="82"/>
  <c r="AG134" i="82" s="1"/>
  <c r="AB86" i="76"/>
  <c r="AB83" i="76"/>
  <c r="AB133" i="76" s="1"/>
  <c r="AB132" i="76"/>
  <c r="AB85" i="76"/>
  <c r="AB135" i="76" s="1"/>
  <c r="AB84" i="76"/>
  <c r="AB134" i="76" s="1"/>
  <c r="S68" i="72"/>
  <c r="AJ84" i="72"/>
  <c r="AJ134" i="72" s="1"/>
  <c r="AJ85" i="72"/>
  <c r="AJ83" i="72"/>
  <c r="AJ133" i="72" s="1"/>
  <c r="AJ132" i="72"/>
  <c r="N69" i="86"/>
  <c r="Z70" i="86"/>
  <c r="AE70" i="83"/>
  <c r="S69" i="87"/>
  <c r="P70" i="77"/>
  <c r="AA68" i="77"/>
  <c r="U128" i="67"/>
  <c r="U79" i="67"/>
  <c r="U81" i="67"/>
  <c r="U80" i="67"/>
  <c r="U93" i="81"/>
  <c r="U92" i="81"/>
  <c r="U91" i="81"/>
  <c r="T91" i="71"/>
  <c r="T92" i="71"/>
  <c r="T93" i="71"/>
  <c r="AI79" i="75"/>
  <c r="AI81" i="75"/>
  <c r="AI128" i="75"/>
  <c r="AI80" i="75"/>
  <c r="AI86" i="75"/>
  <c r="Z68" i="75"/>
  <c r="M92" i="84"/>
  <c r="M91" i="84"/>
  <c r="M93" i="84"/>
  <c r="R92" i="80"/>
  <c r="R91" i="80"/>
  <c r="R93" i="80"/>
  <c r="U93" i="70"/>
  <c r="U92" i="70"/>
  <c r="U91" i="70"/>
  <c r="Q79" i="76"/>
  <c r="Q81" i="76"/>
  <c r="Q131" i="76" s="1"/>
  <c r="Q80" i="76"/>
  <c r="Q130" i="76" s="1"/>
  <c r="Q86" i="76"/>
  <c r="Q128" i="76"/>
  <c r="AH81" i="76"/>
  <c r="AH86" i="76"/>
  <c r="AH80" i="76"/>
  <c r="AH128" i="76"/>
  <c r="AH79" i="76"/>
  <c r="N81" i="84"/>
  <c r="N86" i="84"/>
  <c r="N128" i="84"/>
  <c r="N79" i="84"/>
  <c r="N80" i="84"/>
  <c r="X68" i="84"/>
  <c r="W80" i="74"/>
  <c r="W79" i="74"/>
  <c r="W81" i="74"/>
  <c r="W131" i="74" s="1"/>
  <c r="W128" i="74"/>
  <c r="W86" i="74"/>
  <c r="AG68" i="74"/>
  <c r="N70" i="88"/>
  <c r="K68" i="84"/>
  <c r="O84" i="74"/>
  <c r="O83" i="74"/>
  <c r="O133" i="74" s="1"/>
  <c r="O85" i="74"/>
  <c r="O135" i="74" s="1"/>
  <c r="O132" i="74"/>
  <c r="O69" i="70"/>
  <c r="N92" i="83"/>
  <c r="N91" i="83"/>
  <c r="N93" i="83"/>
  <c r="X68" i="72"/>
  <c r="K69" i="83"/>
  <c r="M92" i="86"/>
  <c r="M91" i="86"/>
  <c r="M93" i="86"/>
  <c r="AE68" i="70"/>
  <c r="AF70" i="86"/>
  <c r="P86" i="87"/>
  <c r="P81" i="87"/>
  <c r="P79" i="87"/>
  <c r="P80" i="87"/>
  <c r="P128" i="87"/>
  <c r="AD93" i="80"/>
  <c r="AD91" i="80"/>
  <c r="AD92" i="80"/>
  <c r="AD91" i="87"/>
  <c r="AD92" i="87"/>
  <c r="AD93" i="87"/>
  <c r="Z83" i="83"/>
  <c r="Z84" i="83"/>
  <c r="Z134" i="83" s="1"/>
  <c r="Z85" i="83"/>
  <c r="Z135" i="83" s="1"/>
  <c r="Z132" i="83"/>
  <c r="AB128" i="67"/>
  <c r="AB79" i="67"/>
  <c r="AB80" i="67"/>
  <c r="AB81" i="67"/>
  <c r="AG91" i="80"/>
  <c r="AG93" i="80"/>
  <c r="AG92" i="80"/>
  <c r="N128" i="85"/>
  <c r="N86" i="85"/>
  <c r="N81" i="85"/>
  <c r="N80" i="85"/>
  <c r="N79" i="85"/>
  <c r="X92" i="77"/>
  <c r="X93" i="77"/>
  <c r="X91" i="77"/>
  <c r="Z92" i="73"/>
  <c r="Z91" i="73"/>
  <c r="Z93" i="73"/>
  <c r="AB84" i="70"/>
  <c r="AB134" i="70" s="1"/>
  <c r="AB83" i="70"/>
  <c r="AB133" i="70" s="1"/>
  <c r="AB85" i="70"/>
  <c r="AB135" i="70" s="1"/>
  <c r="AB132" i="70"/>
  <c r="R93" i="72"/>
  <c r="R92" i="72"/>
  <c r="R91" i="72"/>
  <c r="AH83" i="82"/>
  <c r="AH133" i="82" s="1"/>
  <c r="AH132" i="82"/>
  <c r="AH84" i="82"/>
  <c r="AH134" i="82" s="1"/>
  <c r="AH85" i="82"/>
  <c r="AA79" i="67"/>
  <c r="AA128" i="67"/>
  <c r="AA81" i="67"/>
  <c r="AA80" i="67"/>
  <c r="U91" i="88"/>
  <c r="U93" i="88"/>
  <c r="U92" i="88"/>
  <c r="AD81" i="82"/>
  <c r="AD80" i="82"/>
  <c r="AD79" i="82"/>
  <c r="AD128" i="82"/>
  <c r="AD86" i="82"/>
  <c r="S83" i="73"/>
  <c r="S133" i="73" s="1"/>
  <c r="S85" i="73"/>
  <c r="S135" i="73" s="1"/>
  <c r="S84" i="73"/>
  <c r="S134" i="73" s="1"/>
  <c r="S132" i="73"/>
  <c r="X81" i="83"/>
  <c r="X128" i="83"/>
  <c r="X79" i="83"/>
  <c r="X80" i="83"/>
  <c r="X86" i="83"/>
  <c r="AG81" i="84"/>
  <c r="AG79" i="84"/>
  <c r="AG86" i="84"/>
  <c r="AG80" i="84"/>
  <c r="AG128" i="84"/>
  <c r="AI85" i="84"/>
  <c r="AI132" i="84"/>
  <c r="AI84" i="84"/>
  <c r="AI134" i="84" s="1"/>
  <c r="AI83" i="84"/>
  <c r="AI133" i="84" s="1"/>
  <c r="AJ93" i="77"/>
  <c r="AJ92" i="77"/>
  <c r="AJ91" i="77"/>
  <c r="L93" i="83"/>
  <c r="L91" i="83"/>
  <c r="L92" i="83"/>
  <c r="AI70" i="82"/>
  <c r="Y92" i="86"/>
  <c r="Y93" i="86"/>
  <c r="Y91" i="86"/>
  <c r="AJ81" i="70"/>
  <c r="AJ80" i="70"/>
  <c r="AJ79" i="70"/>
  <c r="AJ128" i="70"/>
  <c r="AE92" i="85"/>
  <c r="AE93" i="85"/>
  <c r="AE91" i="85"/>
  <c r="AE132" i="87"/>
  <c r="AE84" i="87"/>
  <c r="AE134" i="87" s="1"/>
  <c r="AE85" i="87"/>
  <c r="AE83" i="87"/>
  <c r="AE133" i="87" s="1"/>
  <c r="Q80" i="77"/>
  <c r="Q86" i="77"/>
  <c r="Q128" i="77"/>
  <c r="Q79" i="77"/>
  <c r="Q81" i="77"/>
  <c r="AJ91" i="72"/>
  <c r="AJ92" i="72"/>
  <c r="AJ93" i="72"/>
  <c r="V93" i="83"/>
  <c r="V91" i="83"/>
  <c r="V92" i="83"/>
  <c r="AH93" i="86"/>
  <c r="AH92" i="86"/>
  <c r="AH91" i="86"/>
  <c r="AF91" i="85"/>
  <c r="AF93" i="85"/>
  <c r="AF92" i="85"/>
  <c r="AA91" i="84"/>
  <c r="AA93" i="84"/>
  <c r="AA92" i="84"/>
  <c r="AB91" i="87"/>
  <c r="AB92" i="87"/>
  <c r="AB93" i="87"/>
  <c r="P69" i="72"/>
  <c r="Z81" i="72"/>
  <c r="Z86" i="72"/>
  <c r="Z128" i="72"/>
  <c r="Z79" i="72"/>
  <c r="Z80" i="72"/>
  <c r="AA84" i="85"/>
  <c r="AA83" i="85"/>
  <c r="AA133" i="85" s="1"/>
  <c r="AA85" i="85"/>
  <c r="AA135" i="85" s="1"/>
  <c r="AA132" i="85"/>
  <c r="S92" i="77"/>
  <c r="S93" i="77"/>
  <c r="S91" i="77"/>
  <c r="AJ69" i="81"/>
  <c r="W92" i="82"/>
  <c r="W91" i="82"/>
  <c r="W93" i="82"/>
  <c r="AH93" i="82"/>
  <c r="AH92" i="82"/>
  <c r="AH91" i="82"/>
  <c r="AD132" i="81"/>
  <c r="AD85" i="81"/>
  <c r="AD83" i="81"/>
  <c r="AD133" i="81" s="1"/>
  <c r="AD84" i="81"/>
  <c r="AD134" i="81" s="1"/>
  <c r="AG80" i="88"/>
  <c r="AG79" i="88"/>
  <c r="AG86" i="88"/>
  <c r="AG128" i="88"/>
  <c r="AG81" i="88"/>
  <c r="P68" i="80"/>
  <c r="AH80" i="87"/>
  <c r="AH128" i="87"/>
  <c r="AH79" i="87"/>
  <c r="AH81" i="87"/>
  <c r="AH86" i="87"/>
  <c r="S68" i="77"/>
  <c r="AI92" i="71"/>
  <c r="AI93" i="71"/>
  <c r="AI91" i="71"/>
  <c r="AG86" i="75"/>
  <c r="AG80" i="75"/>
  <c r="AG81" i="75"/>
  <c r="AG79" i="75"/>
  <c r="AG128" i="75"/>
  <c r="Y91" i="84"/>
  <c r="Y92" i="84"/>
  <c r="Y93" i="84"/>
  <c r="U92" i="80"/>
  <c r="U93" i="80"/>
  <c r="U91" i="80"/>
  <c r="L92" i="88"/>
  <c r="L91" i="88"/>
  <c r="L93" i="88"/>
  <c r="Q83" i="80"/>
  <c r="Q133" i="80" s="1"/>
  <c r="Q85" i="80"/>
  <c r="Q135" i="80" s="1"/>
  <c r="Q84" i="80"/>
  <c r="Q134" i="80" s="1"/>
  <c r="Q132" i="80"/>
  <c r="L69" i="72"/>
  <c r="M91" i="87"/>
  <c r="M93" i="87"/>
  <c r="M92" i="87"/>
  <c r="U91" i="77"/>
  <c r="U93" i="77"/>
  <c r="U92" i="77"/>
  <c r="X81" i="82"/>
  <c r="X79" i="82"/>
  <c r="X80" i="82"/>
  <c r="X86" i="82"/>
  <c r="X128" i="82"/>
  <c r="AJ85" i="87"/>
  <c r="AJ83" i="87"/>
  <c r="AJ133" i="87" s="1"/>
  <c r="AJ84" i="87"/>
  <c r="AJ134" i="87" s="1"/>
  <c r="AJ132" i="87"/>
  <c r="X84" i="83"/>
  <c r="X134" i="83" s="1"/>
  <c r="X132" i="83"/>
  <c r="X85" i="83"/>
  <c r="X135" i="83" s="1"/>
  <c r="X83" i="83"/>
  <c r="AE84" i="83"/>
  <c r="AE134" i="83" s="1"/>
  <c r="AE85" i="83"/>
  <c r="AE83" i="83"/>
  <c r="AE132" i="83"/>
  <c r="Q70" i="81"/>
  <c r="Y92" i="82"/>
  <c r="Y93" i="82"/>
  <c r="Y91" i="82"/>
  <c r="O91" i="72"/>
  <c r="O93" i="72"/>
  <c r="O92" i="72"/>
  <c r="Q85" i="73"/>
  <c r="Q135" i="73" s="1"/>
  <c r="Q83" i="73"/>
  <c r="Q133" i="73" s="1"/>
  <c r="Q84" i="73"/>
  <c r="Q134" i="73" s="1"/>
  <c r="Q132" i="73"/>
  <c r="X79" i="71"/>
  <c r="X81" i="71"/>
  <c r="X131" i="71" s="1"/>
  <c r="X80" i="71"/>
  <c r="X130" i="71" s="1"/>
  <c r="X128" i="71"/>
  <c r="X86" i="71"/>
  <c r="AI93" i="86"/>
  <c r="AI91" i="86"/>
  <c r="AI92" i="86"/>
  <c r="AJ80" i="88"/>
  <c r="AJ81" i="88"/>
  <c r="AJ79" i="88"/>
  <c r="AJ86" i="88"/>
  <c r="AJ128" i="88"/>
  <c r="K80" i="70"/>
  <c r="K79" i="70"/>
  <c r="K81" i="70"/>
  <c r="K131" i="70" s="1"/>
  <c r="K128" i="70"/>
  <c r="S69" i="76"/>
  <c r="T85" i="76"/>
  <c r="T135" i="76" s="1"/>
  <c r="T83" i="76"/>
  <c r="T132" i="76"/>
  <c r="T84" i="76"/>
  <c r="T134" i="76" s="1"/>
  <c r="R84" i="72"/>
  <c r="R134" i="72" s="1"/>
  <c r="R132" i="72"/>
  <c r="R83" i="72"/>
  <c r="R133" i="72" s="1"/>
  <c r="R85" i="72"/>
  <c r="R135" i="72" s="1"/>
  <c r="M84" i="72"/>
  <c r="M134" i="72" s="1"/>
  <c r="M85" i="72"/>
  <c r="M135" i="72" s="1"/>
  <c r="M83" i="72"/>
  <c r="M133" i="72" s="1"/>
  <c r="M132" i="72"/>
  <c r="AG68" i="86"/>
  <c r="AF68" i="83"/>
  <c r="AD81" i="77"/>
  <c r="AD86" i="77"/>
  <c r="AD80" i="77"/>
  <c r="AD79" i="77"/>
  <c r="AD128" i="77"/>
  <c r="V79" i="67"/>
  <c r="V128" i="67"/>
  <c r="V81" i="67"/>
  <c r="V80" i="67"/>
  <c r="X93" i="75"/>
  <c r="X92" i="75"/>
  <c r="X91" i="75"/>
  <c r="X79" i="76"/>
  <c r="X81" i="76"/>
  <c r="X80" i="76"/>
  <c r="X86" i="76"/>
  <c r="X128" i="76"/>
  <c r="Z70" i="85"/>
  <c r="N91" i="88"/>
  <c r="N93" i="88"/>
  <c r="N92" i="88"/>
  <c r="S80" i="84"/>
  <c r="S79" i="84"/>
  <c r="S81" i="84"/>
  <c r="S86" i="84"/>
  <c r="S128" i="84"/>
  <c r="V83" i="80"/>
  <c r="V133" i="80" s="1"/>
  <c r="V84" i="80"/>
  <c r="V134" i="80" s="1"/>
  <c r="V85" i="80"/>
  <c r="V135" i="80" s="1"/>
  <c r="V132" i="80"/>
  <c r="T83" i="70"/>
  <c r="T133" i="70" s="1"/>
  <c r="T85" i="70"/>
  <c r="T135" i="70" s="1"/>
  <c r="T84" i="70"/>
  <c r="T134" i="70" s="1"/>
  <c r="T132" i="70"/>
  <c r="K68" i="70"/>
  <c r="Q85" i="83"/>
  <c r="Q135" i="83" s="1"/>
  <c r="Q84" i="83"/>
  <c r="Q134" i="83" s="1"/>
  <c r="Q83" i="83"/>
  <c r="Q133" i="83" s="1"/>
  <c r="Q132" i="83"/>
  <c r="P69" i="76"/>
  <c r="R92" i="88"/>
  <c r="R91" i="88"/>
  <c r="R93" i="88"/>
  <c r="AG91" i="83"/>
  <c r="AG92" i="83"/>
  <c r="AG93" i="83"/>
  <c r="T68" i="77"/>
  <c r="Q83" i="85"/>
  <c r="Q133" i="85" s="1"/>
  <c r="Q84" i="85"/>
  <c r="Q134" i="85" s="1"/>
  <c r="Q132" i="85"/>
  <c r="Q85" i="85"/>
  <c r="Q135" i="85" s="1"/>
  <c r="V93" i="77"/>
  <c r="V92" i="77"/>
  <c r="V91" i="77"/>
  <c r="R79" i="82"/>
  <c r="R86" i="82"/>
  <c r="R128" i="82"/>
  <c r="R81" i="82"/>
  <c r="R80" i="82"/>
  <c r="W85" i="87"/>
  <c r="W135" i="87" s="1"/>
  <c r="W132" i="87"/>
  <c r="W83" i="87"/>
  <c r="W133" i="87" s="1"/>
  <c r="W84" i="87"/>
  <c r="W134" i="87" s="1"/>
  <c r="T70" i="81"/>
  <c r="AI86" i="81"/>
  <c r="AI80" i="81"/>
  <c r="AI128" i="81"/>
  <c r="AI79" i="81"/>
  <c r="AI81" i="81"/>
  <c r="V92" i="72"/>
  <c r="V91" i="72"/>
  <c r="V93" i="72"/>
  <c r="Q85" i="81"/>
  <c r="Q135" i="81" s="1"/>
  <c r="Q84" i="81"/>
  <c r="Q134" i="81" s="1"/>
  <c r="Q83" i="81"/>
  <c r="Q133" i="81" s="1"/>
  <c r="Q132" i="81"/>
  <c r="T83" i="81"/>
  <c r="T133" i="81" s="1"/>
  <c r="T132" i="81"/>
  <c r="T84" i="81"/>
  <c r="T134" i="81" s="1"/>
  <c r="T85" i="81"/>
  <c r="T135" i="81" s="1"/>
  <c r="AD69" i="73"/>
  <c r="V68" i="88"/>
  <c r="AB86" i="88"/>
  <c r="AB81" i="88"/>
  <c r="AB131" i="88" s="1"/>
  <c r="AB80" i="88"/>
  <c r="AB79" i="88"/>
  <c r="AB128" i="88"/>
  <c r="T86" i="86"/>
  <c r="T84" i="86"/>
  <c r="T134" i="86" s="1"/>
  <c r="T83" i="86"/>
  <c r="T133" i="86" s="1"/>
  <c r="T85" i="86"/>
  <c r="T132" i="86"/>
  <c r="Y86" i="76"/>
  <c r="Y132" i="76"/>
  <c r="Y85" i="76"/>
  <c r="Y135" i="76" s="1"/>
  <c r="Y84" i="76"/>
  <c r="Y134" i="76" s="1"/>
  <c r="Y83" i="76"/>
  <c r="Y133" i="76" s="1"/>
  <c r="N132" i="72"/>
  <c r="N85" i="72"/>
  <c r="N135" i="72" s="1"/>
  <c r="N83" i="72"/>
  <c r="N133" i="72" s="1"/>
  <c r="N84" i="72"/>
  <c r="N134" i="72" s="1"/>
  <c r="AE70" i="86"/>
  <c r="AB69" i="83"/>
  <c r="Z86" i="87"/>
  <c r="Z80" i="87"/>
  <c r="Z79" i="87"/>
  <c r="Z128" i="87"/>
  <c r="Z81" i="87"/>
  <c r="AJ69" i="87"/>
  <c r="Z128" i="77"/>
  <c r="Z86" i="77"/>
  <c r="Z79" i="77"/>
  <c r="Z81" i="77"/>
  <c r="Z80" i="77"/>
  <c r="AB91" i="75"/>
  <c r="AB92" i="75"/>
  <c r="AB93" i="75"/>
  <c r="AA91" i="75"/>
  <c r="AA92" i="75"/>
  <c r="AA93" i="75"/>
  <c r="W93" i="84"/>
  <c r="W92" i="84"/>
  <c r="W91" i="84"/>
  <c r="K93" i="70"/>
  <c r="K92" i="70"/>
  <c r="K91" i="70"/>
  <c r="AD69" i="76"/>
  <c r="L83" i="75"/>
  <c r="L133" i="75" s="1"/>
  <c r="L84" i="75"/>
  <c r="L134" i="75" s="1"/>
  <c r="L132" i="75"/>
  <c r="L85" i="75"/>
  <c r="L135" i="75" s="1"/>
  <c r="W79" i="85"/>
  <c r="W81" i="85"/>
  <c r="W80" i="85"/>
  <c r="W128" i="85"/>
  <c r="W86" i="85"/>
  <c r="AB79" i="74"/>
  <c r="AB86" i="74"/>
  <c r="AB80" i="74"/>
  <c r="AB128" i="74"/>
  <c r="AB81" i="74"/>
  <c r="AB131" i="74" s="1"/>
  <c r="AC79" i="74"/>
  <c r="AC86" i="74"/>
  <c r="AC80" i="74"/>
  <c r="AC81" i="74"/>
  <c r="AC128" i="74"/>
  <c r="W83" i="88"/>
  <c r="W133" i="88" s="1"/>
  <c r="W84" i="88"/>
  <c r="W134" i="88" s="1"/>
  <c r="W85" i="88"/>
  <c r="W135" i="88" s="1"/>
  <c r="W132" i="88"/>
  <c r="R85" i="84"/>
  <c r="R135" i="84" s="1"/>
  <c r="R83" i="84"/>
  <c r="R133" i="84" s="1"/>
  <c r="R84" i="84"/>
  <c r="R134" i="84" s="1"/>
  <c r="R132" i="84"/>
  <c r="AI85" i="80"/>
  <c r="AI84" i="80"/>
  <c r="AI134" i="80" s="1"/>
  <c r="AI83" i="80"/>
  <c r="AI133" i="80" s="1"/>
  <c r="AI132" i="80"/>
  <c r="AC83" i="74"/>
  <c r="AC133" i="74" s="1"/>
  <c r="AC84" i="74"/>
  <c r="AC134" i="74" s="1"/>
  <c r="AC85" i="74"/>
  <c r="AC135" i="74" s="1"/>
  <c r="AC132" i="74"/>
  <c r="Z85" i="74"/>
  <c r="Z135" i="74" s="1"/>
  <c r="Z83" i="74"/>
  <c r="Z133" i="74" s="1"/>
  <c r="Z84" i="74"/>
  <c r="Z134" i="74" s="1"/>
  <c r="Z132" i="74"/>
  <c r="Q86" i="70"/>
  <c r="Q85" i="70"/>
  <c r="Q84" i="70"/>
  <c r="Q132" i="70"/>
  <c r="Q83" i="70"/>
  <c r="AI85" i="81"/>
  <c r="AI83" i="81"/>
  <c r="AI133" i="81" s="1"/>
  <c r="AI132" i="81"/>
  <c r="AI84" i="81"/>
  <c r="AI134" i="81" s="1"/>
  <c r="N69" i="73"/>
  <c r="L85" i="76"/>
  <c r="L135" i="76" s="1"/>
  <c r="L132" i="76"/>
  <c r="L83" i="76"/>
  <c r="L133" i="76" s="1"/>
  <c r="L84" i="76"/>
  <c r="L134" i="76" s="1"/>
  <c r="AH79" i="86"/>
  <c r="AH80" i="86"/>
  <c r="AH81" i="86"/>
  <c r="AH128" i="86"/>
  <c r="AH86" i="86"/>
  <c r="Q91" i="84"/>
  <c r="Q92" i="84"/>
  <c r="Q93" i="84"/>
  <c r="K86" i="72"/>
  <c r="K81" i="72"/>
  <c r="K79" i="72"/>
  <c r="K128" i="72"/>
  <c r="K80" i="72"/>
  <c r="M83" i="77"/>
  <c r="M133" i="77" s="1"/>
  <c r="M85" i="77"/>
  <c r="M135" i="77" s="1"/>
  <c r="M84" i="77"/>
  <c r="M134" i="77" s="1"/>
  <c r="M132" i="77"/>
  <c r="Y85" i="77"/>
  <c r="Y135" i="77" s="1"/>
  <c r="Y84" i="77"/>
  <c r="Y134" i="77" s="1"/>
  <c r="Y83" i="77"/>
  <c r="Y133" i="77" s="1"/>
  <c r="Y132" i="77"/>
  <c r="AH132" i="85"/>
  <c r="AH83" i="85"/>
  <c r="AH133" i="85" s="1"/>
  <c r="AH85" i="85"/>
  <c r="AH84" i="85"/>
  <c r="L80" i="82"/>
  <c r="L79" i="82"/>
  <c r="L86" i="82"/>
  <c r="L81" i="82"/>
  <c r="L128" i="82"/>
  <c r="Y68" i="83"/>
  <c r="P68" i="81"/>
  <c r="AI91" i="72"/>
  <c r="AI93" i="72"/>
  <c r="AI92" i="72"/>
  <c r="O83" i="81"/>
  <c r="O133" i="81" s="1"/>
  <c r="O132" i="81"/>
  <c r="O84" i="81"/>
  <c r="O134" i="81" s="1"/>
  <c r="O85" i="81"/>
  <c r="O135" i="81" s="1"/>
  <c r="S69" i="71"/>
  <c r="AH86" i="88"/>
  <c r="AH128" i="88"/>
  <c r="AH81" i="88"/>
  <c r="AH80" i="88"/>
  <c r="AH79" i="88"/>
  <c r="L68" i="88"/>
  <c r="AE81" i="80"/>
  <c r="AE86" i="80"/>
  <c r="AE79" i="80"/>
  <c r="AE80" i="80"/>
  <c r="AE128" i="80"/>
  <c r="L68" i="70"/>
  <c r="AA132" i="86"/>
  <c r="AA85" i="86"/>
  <c r="AA135" i="86" s="1"/>
  <c r="AA83" i="86"/>
  <c r="AA133" i="86" s="1"/>
  <c r="AA84" i="86"/>
  <c r="AA134" i="86" s="1"/>
  <c r="M85" i="82"/>
  <c r="M135" i="82" s="1"/>
  <c r="M83" i="82"/>
  <c r="M133" i="82" s="1"/>
  <c r="M84" i="82"/>
  <c r="M134" i="82" s="1"/>
  <c r="M132" i="82"/>
  <c r="AE83" i="76"/>
  <c r="AE133" i="76" s="1"/>
  <c r="AE84" i="76"/>
  <c r="AE134" i="76" s="1"/>
  <c r="AE85" i="76"/>
  <c r="AE132" i="76"/>
  <c r="T79" i="86"/>
  <c r="T80" i="86"/>
  <c r="T81" i="86"/>
  <c r="T131" i="86" s="1"/>
  <c r="T128" i="86"/>
  <c r="AI68" i="83"/>
  <c r="R86" i="83"/>
  <c r="R81" i="83"/>
  <c r="R80" i="83"/>
  <c r="R79" i="83"/>
  <c r="R128" i="83"/>
  <c r="R81" i="87"/>
  <c r="R86" i="87"/>
  <c r="R128" i="87"/>
  <c r="R79" i="87"/>
  <c r="R80" i="87"/>
  <c r="AG69" i="87"/>
  <c r="W81" i="77"/>
  <c r="W80" i="77"/>
  <c r="W86" i="77"/>
  <c r="W79" i="77"/>
  <c r="W128" i="77"/>
  <c r="AC86" i="75"/>
  <c r="AC81" i="75"/>
  <c r="AC128" i="75"/>
  <c r="AC80" i="75"/>
  <c r="AC79" i="75"/>
  <c r="V92" i="84"/>
  <c r="V91" i="84"/>
  <c r="V93" i="84"/>
  <c r="T91" i="80"/>
  <c r="T93" i="80"/>
  <c r="T92" i="80"/>
  <c r="Z93" i="74"/>
  <c r="Z92" i="74"/>
  <c r="Z91" i="74"/>
  <c r="T92" i="70"/>
  <c r="T91" i="70"/>
  <c r="T93" i="70"/>
  <c r="K85" i="75"/>
  <c r="K135" i="75" s="1"/>
  <c r="K132" i="75"/>
  <c r="K84" i="75"/>
  <c r="K83" i="75"/>
  <c r="O68" i="85"/>
  <c r="Q69" i="85"/>
  <c r="P68" i="84"/>
  <c r="N86" i="74"/>
  <c r="N81" i="74"/>
  <c r="N79" i="74"/>
  <c r="N80" i="74"/>
  <c r="N128" i="74"/>
  <c r="M69" i="74"/>
  <c r="W69" i="82"/>
  <c r="AB91" i="72"/>
  <c r="AB93" i="72"/>
  <c r="AB92" i="72"/>
  <c r="AG70" i="71"/>
  <c r="AE69" i="88"/>
  <c r="T79" i="76"/>
  <c r="T129" i="76" s="1"/>
  <c r="T81" i="76"/>
  <c r="T80" i="76"/>
  <c r="T86" i="76"/>
  <c r="T128" i="76"/>
  <c r="M92" i="88"/>
  <c r="M91" i="88"/>
  <c r="M93" i="88"/>
  <c r="S70" i="88"/>
  <c r="S80" i="72"/>
  <c r="S130" i="72" s="1"/>
  <c r="S79" i="72"/>
  <c r="S129" i="72" s="1"/>
  <c r="S81" i="72"/>
  <c r="S131" i="72" s="1"/>
  <c r="S128" i="72"/>
  <c r="AH70" i="82"/>
  <c r="AF83" i="87"/>
  <c r="AF133" i="87" s="1"/>
  <c r="AF84" i="87"/>
  <c r="AF134" i="87" s="1"/>
  <c r="AF85" i="87"/>
  <c r="AF132" i="87"/>
  <c r="L70" i="83"/>
  <c r="K81" i="81"/>
  <c r="K79" i="81"/>
  <c r="K80" i="81"/>
  <c r="K128" i="81"/>
  <c r="K86" i="81"/>
  <c r="T91" i="82"/>
  <c r="T92" i="82"/>
  <c r="T93" i="82"/>
  <c r="X85" i="81"/>
  <c r="X135" i="81" s="1"/>
  <c r="X84" i="81"/>
  <c r="X134" i="81" s="1"/>
  <c r="X132" i="81"/>
  <c r="X83" i="81"/>
  <c r="X133" i="81" s="1"/>
  <c r="R70" i="73"/>
  <c r="X84" i="73"/>
  <c r="X134" i="73" s="1"/>
  <c r="X83" i="73"/>
  <c r="X133" i="73" s="1"/>
  <c r="X85" i="73"/>
  <c r="X135" i="73" s="1"/>
  <c r="X132" i="73"/>
  <c r="K70" i="71"/>
  <c r="Y68" i="88"/>
  <c r="Q68" i="88"/>
  <c r="V80" i="70"/>
  <c r="V128" i="70"/>
  <c r="V86" i="70"/>
  <c r="V81" i="70"/>
  <c r="V79" i="70"/>
  <c r="AB83" i="72"/>
  <c r="AB133" i="72" s="1"/>
  <c r="AB84" i="72"/>
  <c r="AB134" i="72" s="1"/>
  <c r="AB85" i="72"/>
  <c r="AB135" i="72" s="1"/>
  <c r="AB132" i="72"/>
  <c r="AD68" i="86"/>
  <c r="AH70" i="83"/>
  <c r="AI68" i="87"/>
  <c r="M81" i="87"/>
  <c r="M131" i="87" s="1"/>
  <c r="M80" i="87"/>
  <c r="M79" i="87"/>
  <c r="M128" i="87"/>
  <c r="M86" i="87"/>
  <c r="AG81" i="77"/>
  <c r="AG86" i="77"/>
  <c r="AG79" i="77"/>
  <c r="AG80" i="77"/>
  <c r="AG128" i="77"/>
  <c r="AI128" i="67"/>
  <c r="AI79" i="67"/>
  <c r="AI81" i="67"/>
  <c r="AI80" i="67"/>
  <c r="M91" i="81"/>
  <c r="M93" i="81"/>
  <c r="M92" i="81"/>
  <c r="AC91" i="81"/>
  <c r="AC93" i="81"/>
  <c r="AC92" i="81"/>
  <c r="AB81" i="75"/>
  <c r="AB131" i="75" s="1"/>
  <c r="AB80" i="75"/>
  <c r="AB79" i="75"/>
  <c r="AB86" i="75"/>
  <c r="AB128" i="75"/>
  <c r="AA86" i="76"/>
  <c r="AA128" i="76"/>
  <c r="AA81" i="76"/>
  <c r="AA80" i="76"/>
  <c r="AA79" i="76"/>
  <c r="R83" i="75"/>
  <c r="R133" i="75" s="1"/>
  <c r="R132" i="75"/>
  <c r="R85" i="75"/>
  <c r="R135" i="75" s="1"/>
  <c r="R84" i="75"/>
  <c r="R134" i="75" s="1"/>
  <c r="U84" i="75"/>
  <c r="U134" i="75" s="1"/>
  <c r="U85" i="75"/>
  <c r="U135" i="75" s="1"/>
  <c r="U83" i="75"/>
  <c r="U133" i="75" s="1"/>
  <c r="U132" i="75"/>
  <c r="U68" i="85"/>
  <c r="O93" i="88"/>
  <c r="O92" i="88"/>
  <c r="O91" i="88"/>
  <c r="AJ93" i="88"/>
  <c r="AJ91" i="88"/>
  <c r="AJ92" i="88"/>
  <c r="AE70" i="84"/>
  <c r="R81" i="74"/>
  <c r="R79" i="74"/>
  <c r="R80" i="74"/>
  <c r="R86" i="74"/>
  <c r="R128" i="74"/>
  <c r="S83" i="84"/>
  <c r="S133" i="84" s="1"/>
  <c r="S85" i="84"/>
  <c r="S135" i="84" s="1"/>
  <c r="S84" i="84"/>
  <c r="S134" i="84" s="1"/>
  <c r="S132" i="84"/>
  <c r="Y84" i="80"/>
  <c r="Y134" i="80" s="1"/>
  <c r="Y85" i="80"/>
  <c r="Y135" i="80" s="1"/>
  <c r="Y83" i="80"/>
  <c r="Y133" i="80" s="1"/>
  <c r="Y132" i="80"/>
  <c r="AA85" i="80"/>
  <c r="AA135" i="80" s="1"/>
  <c r="AA84" i="80"/>
  <c r="AA134" i="80" s="1"/>
  <c r="AA132" i="80"/>
  <c r="AA83" i="80"/>
  <c r="AA133" i="80" s="1"/>
  <c r="R132" i="74"/>
  <c r="R84" i="74"/>
  <c r="R134" i="74" s="1"/>
  <c r="R85" i="74"/>
  <c r="R135" i="74" s="1"/>
  <c r="R83" i="74"/>
  <c r="R133" i="74" s="1"/>
  <c r="Y70" i="81"/>
  <c r="Z81" i="88"/>
  <c r="Z128" i="88"/>
  <c r="Z80" i="88"/>
  <c r="Z86" i="88"/>
  <c r="Z79" i="88"/>
  <c r="Z70" i="70"/>
  <c r="AA86" i="83"/>
  <c r="AA81" i="83"/>
  <c r="AA80" i="83"/>
  <c r="AA128" i="83"/>
  <c r="AA79" i="83"/>
  <c r="AC86" i="87"/>
  <c r="AC81" i="87"/>
  <c r="AC131" i="87" s="1"/>
  <c r="AC128" i="87"/>
  <c r="AC80" i="87"/>
  <c r="AC79" i="87"/>
  <c r="R92" i="81"/>
  <c r="R93" i="81"/>
  <c r="R91" i="81"/>
  <c r="U85" i="84"/>
  <c r="U135" i="84" s="1"/>
  <c r="U132" i="84"/>
  <c r="U83" i="84"/>
  <c r="U133" i="84" s="1"/>
  <c r="U84" i="84"/>
  <c r="U134" i="84" s="1"/>
  <c r="Q93" i="87"/>
  <c r="Q92" i="87"/>
  <c r="Q91" i="87"/>
  <c r="T92" i="87"/>
  <c r="T91" i="87"/>
  <c r="T93" i="87"/>
  <c r="W80" i="72"/>
  <c r="W79" i="72"/>
  <c r="W81" i="72"/>
  <c r="W86" i="72"/>
  <c r="W128" i="72"/>
  <c r="AB70" i="72"/>
  <c r="AG81" i="72"/>
  <c r="AG86" i="72"/>
  <c r="AG79" i="72"/>
  <c r="AG128" i="72"/>
  <c r="AG80" i="72"/>
  <c r="W85" i="77"/>
  <c r="W135" i="77" s="1"/>
  <c r="W83" i="77"/>
  <c r="W133" i="77" s="1"/>
  <c r="W84" i="77"/>
  <c r="W134" i="77" s="1"/>
  <c r="W132" i="77"/>
  <c r="V70" i="85"/>
  <c r="AI83" i="85"/>
  <c r="AI133" i="85" s="1"/>
  <c r="AI84" i="85"/>
  <c r="AI85" i="85"/>
  <c r="AI132" i="85"/>
  <c r="N91" i="77"/>
  <c r="N93" i="77"/>
  <c r="N92" i="77"/>
  <c r="AJ70" i="82"/>
  <c r="AC69" i="82"/>
  <c r="AJ132" i="83"/>
  <c r="AJ84" i="83"/>
  <c r="AJ134" i="83" s="1"/>
  <c r="AJ85" i="83"/>
  <c r="AJ83" i="83"/>
  <c r="V68" i="81"/>
  <c r="Y70" i="73"/>
  <c r="AH91" i="73"/>
  <c r="AH93" i="73"/>
  <c r="AH92" i="73"/>
  <c r="O68" i="80"/>
  <c r="L80" i="80"/>
  <c r="L81" i="80"/>
  <c r="L131" i="80" s="1"/>
  <c r="L79" i="80"/>
  <c r="L86" i="80"/>
  <c r="L128" i="80"/>
  <c r="AI70" i="86"/>
  <c r="AC85" i="76"/>
  <c r="AC135" i="76" s="1"/>
  <c r="AC84" i="76"/>
  <c r="AC134" i="76" s="1"/>
  <c r="AC83" i="76"/>
  <c r="AC133" i="76" s="1"/>
  <c r="AC132" i="76"/>
  <c r="AD84" i="72"/>
  <c r="AD134" i="72" s="1"/>
  <c r="AD85" i="72"/>
  <c r="AD83" i="72"/>
  <c r="AD133" i="72" s="1"/>
  <c r="AD132" i="72"/>
  <c r="Z84" i="72"/>
  <c r="Z134" i="72" s="1"/>
  <c r="Z83" i="72"/>
  <c r="Z133" i="72" s="1"/>
  <c r="Z85" i="72"/>
  <c r="Z135" i="72" s="1"/>
  <c r="Z132" i="72"/>
  <c r="X81" i="86"/>
  <c r="X86" i="86"/>
  <c r="X128" i="86"/>
  <c r="X80" i="86"/>
  <c r="X79" i="86"/>
  <c r="L86" i="86"/>
  <c r="L128" i="86"/>
  <c r="L81" i="86"/>
  <c r="L79" i="86"/>
  <c r="L80" i="86"/>
  <c r="AG86" i="83"/>
  <c r="AG80" i="83"/>
  <c r="AG79" i="83"/>
  <c r="AG81" i="83"/>
  <c r="AG128" i="83"/>
  <c r="T70" i="87"/>
  <c r="AB81" i="87"/>
  <c r="AB80" i="87"/>
  <c r="AB79" i="87"/>
  <c r="AB86" i="87"/>
  <c r="AB128" i="87"/>
  <c r="V70" i="77"/>
  <c r="X68" i="77"/>
  <c r="AF128" i="67"/>
  <c r="AF79" i="67"/>
  <c r="AF81" i="67"/>
  <c r="AF80" i="67"/>
  <c r="AF79" i="75"/>
  <c r="AF86" i="75"/>
  <c r="AF128" i="75"/>
  <c r="AF80" i="75"/>
  <c r="AF81" i="75"/>
  <c r="Y81" i="75"/>
  <c r="Y86" i="75"/>
  <c r="Y80" i="75"/>
  <c r="Y79" i="75"/>
  <c r="Y128" i="75"/>
  <c r="K92" i="74"/>
  <c r="K93" i="74"/>
  <c r="K91" i="74"/>
  <c r="K69" i="76"/>
  <c r="AG81" i="85"/>
  <c r="AG80" i="85"/>
  <c r="AG79" i="85"/>
  <c r="AG128" i="85"/>
  <c r="AG86" i="85"/>
  <c r="K81" i="85"/>
  <c r="K128" i="85"/>
  <c r="K86" i="85"/>
  <c r="K79" i="85"/>
  <c r="K80" i="85"/>
  <c r="AB80" i="84"/>
  <c r="AB128" i="84"/>
  <c r="AB81" i="84"/>
  <c r="AB86" i="84"/>
  <c r="AB79" i="84"/>
  <c r="O81" i="84"/>
  <c r="O79" i="84"/>
  <c r="O80" i="84"/>
  <c r="O128" i="84"/>
  <c r="O86" i="84"/>
  <c r="S68" i="74"/>
  <c r="M86" i="88"/>
  <c r="M84" i="88"/>
  <c r="M134" i="88" s="1"/>
  <c r="M85" i="88"/>
  <c r="M135" i="88" s="1"/>
  <c r="M83" i="88"/>
  <c r="M133" i="88" s="1"/>
  <c r="M132" i="88"/>
  <c r="M69" i="70"/>
  <c r="L132" i="77"/>
  <c r="L84" i="77"/>
  <c r="L134" i="77" s="1"/>
  <c r="L85" i="77"/>
  <c r="L135" i="77" s="1"/>
  <c r="L83" i="77"/>
  <c r="L133" i="77" s="1"/>
  <c r="L85" i="71"/>
  <c r="L135" i="71" s="1"/>
  <c r="L84" i="71"/>
  <c r="L134" i="71" s="1"/>
  <c r="L83" i="71"/>
  <c r="L133" i="71" s="1"/>
  <c r="L132" i="71"/>
  <c r="O128" i="81"/>
  <c r="O79" i="81"/>
  <c r="O86" i="81"/>
  <c r="O80" i="81"/>
  <c r="O81" i="81"/>
  <c r="AG93" i="70"/>
  <c r="AG92" i="70"/>
  <c r="AG91" i="70"/>
  <c r="Y80" i="76"/>
  <c r="Y81" i="76"/>
  <c r="Y128" i="76"/>
  <c r="Y79" i="76"/>
  <c r="AD70" i="72"/>
  <c r="AJ69" i="72"/>
  <c r="AD83" i="77"/>
  <c r="AD133" i="77" s="1"/>
  <c r="AD84" i="77"/>
  <c r="AD134" i="77" s="1"/>
  <c r="AD85" i="77"/>
  <c r="AD135" i="77" s="1"/>
  <c r="AD132" i="77"/>
  <c r="X85" i="85"/>
  <c r="X135" i="85" s="1"/>
  <c r="X132" i="85"/>
  <c r="X84" i="85"/>
  <c r="X134" i="85" s="1"/>
  <c r="X83" i="85"/>
  <c r="X133" i="85" s="1"/>
  <c r="W69" i="85"/>
  <c r="AE91" i="77"/>
  <c r="AE92" i="77"/>
  <c r="AE93" i="77"/>
  <c r="AF68" i="82"/>
  <c r="V83" i="83"/>
  <c r="V132" i="83"/>
  <c r="V84" i="83"/>
  <c r="V134" i="83" s="1"/>
  <c r="V85" i="83"/>
  <c r="V135" i="83" s="1"/>
  <c r="W70" i="83"/>
  <c r="N69" i="81"/>
  <c r="L70" i="73"/>
  <c r="T68" i="73"/>
  <c r="AD69" i="71"/>
  <c r="P69" i="71"/>
  <c r="T70" i="80"/>
  <c r="X68" i="80"/>
  <c r="K70" i="86"/>
  <c r="AJ128" i="83"/>
  <c r="AJ86" i="83"/>
  <c r="AJ80" i="83"/>
  <c r="AJ81" i="83"/>
  <c r="AJ79" i="83"/>
  <c r="AE81" i="83"/>
  <c r="AE86" i="83"/>
  <c r="AE79" i="83"/>
  <c r="AE80" i="83"/>
  <c r="AE128" i="83"/>
  <c r="Q69" i="87"/>
  <c r="S68" i="87"/>
  <c r="AA80" i="77"/>
  <c r="AA86" i="77"/>
  <c r="AA79" i="77"/>
  <c r="AA81" i="77"/>
  <c r="AA128" i="77"/>
  <c r="N93" i="71"/>
  <c r="N91" i="71"/>
  <c r="N92" i="71"/>
  <c r="AI69" i="75"/>
  <c r="Z69" i="75"/>
  <c r="N70" i="76"/>
  <c r="N85" i="75"/>
  <c r="N135" i="75" s="1"/>
  <c r="N83" i="75"/>
  <c r="N133" i="75" s="1"/>
  <c r="N132" i="75"/>
  <c r="N84" i="75"/>
  <c r="N134" i="75" s="1"/>
  <c r="L80" i="85"/>
  <c r="L130" i="85" s="1"/>
  <c r="L81" i="85"/>
  <c r="L79" i="85"/>
  <c r="L128" i="85"/>
  <c r="AI69" i="85"/>
  <c r="N70" i="84"/>
  <c r="X80" i="84"/>
  <c r="X81" i="84"/>
  <c r="X79" i="84"/>
  <c r="X86" i="84"/>
  <c r="X128" i="84"/>
  <c r="T68" i="74"/>
  <c r="N85" i="88"/>
  <c r="N135" i="88" s="1"/>
  <c r="N84" i="88"/>
  <c r="N134" i="88" s="1"/>
  <c r="N83" i="88"/>
  <c r="N133" i="88" s="1"/>
  <c r="N132" i="88"/>
  <c r="R83" i="88"/>
  <c r="R133" i="88" s="1"/>
  <c r="R84" i="88"/>
  <c r="R134" i="88" s="1"/>
  <c r="R85" i="88"/>
  <c r="R135" i="88" s="1"/>
  <c r="R132" i="88"/>
  <c r="K70" i="84"/>
  <c r="AE85" i="80"/>
  <c r="AE83" i="80"/>
  <c r="AE133" i="80" s="1"/>
  <c r="AE84" i="80"/>
  <c r="AE134" i="80" s="1"/>
  <c r="AE132" i="80"/>
  <c r="AJ132" i="74"/>
  <c r="AJ85" i="74"/>
  <c r="AJ84" i="74"/>
  <c r="AJ134" i="74" s="1"/>
  <c r="AJ83" i="74"/>
  <c r="AJ133" i="74" s="1"/>
  <c r="O68" i="74"/>
  <c r="O83" i="70"/>
  <c r="O133" i="70" s="1"/>
  <c r="O85" i="70"/>
  <c r="O84" i="70"/>
  <c r="O132" i="70"/>
  <c r="T70" i="72"/>
  <c r="AG83" i="77"/>
  <c r="AG133" i="77" s="1"/>
  <c r="AG84" i="77"/>
  <c r="AG134" i="77" s="1"/>
  <c r="AG85" i="77"/>
  <c r="AG132" i="77"/>
  <c r="K70" i="83"/>
  <c r="AE70" i="70"/>
  <c r="AF80" i="86"/>
  <c r="AF81" i="86"/>
  <c r="AF79" i="86"/>
  <c r="AF86" i="86"/>
  <c r="AF128" i="86"/>
  <c r="AI69" i="77"/>
  <c r="AF91" i="81"/>
  <c r="AF93" i="81"/>
  <c r="AF92" i="81"/>
  <c r="AH69" i="85"/>
  <c r="AF69" i="84"/>
  <c r="O83" i="80"/>
  <c r="O133" i="80" s="1"/>
  <c r="O85" i="80"/>
  <c r="O135" i="80" s="1"/>
  <c r="O84" i="80"/>
  <c r="O134" i="80" s="1"/>
  <c r="O132" i="80"/>
  <c r="AF84" i="81"/>
  <c r="AF134" i="81" s="1"/>
  <c r="AF85" i="81"/>
  <c r="AF83" i="81"/>
  <c r="AF133" i="81" s="1"/>
  <c r="AF132" i="81"/>
  <c r="L93" i="70"/>
  <c r="L92" i="70"/>
  <c r="L91" i="70"/>
  <c r="O128" i="74"/>
  <c r="O81" i="74"/>
  <c r="O79" i="74"/>
  <c r="O80" i="74"/>
  <c r="O130" i="74" s="1"/>
  <c r="O86" i="74"/>
  <c r="P83" i="74"/>
  <c r="P133" i="74" s="1"/>
  <c r="P132" i="74"/>
  <c r="P84" i="74"/>
  <c r="P134" i="74" s="1"/>
  <c r="P85" i="74"/>
  <c r="P135" i="74" s="1"/>
  <c r="S84" i="86"/>
  <c r="S134" i="86" s="1"/>
  <c r="S83" i="86"/>
  <c r="S133" i="86" s="1"/>
  <c r="S85" i="86"/>
  <c r="S135" i="86" s="1"/>
  <c r="S132" i="86"/>
  <c r="X128" i="67"/>
  <c r="X79" i="67"/>
  <c r="X80" i="67"/>
  <c r="X81" i="67"/>
  <c r="AJ128" i="76"/>
  <c r="AJ79" i="76"/>
  <c r="AJ80" i="76"/>
  <c r="AJ81" i="76"/>
  <c r="AJ86" i="76"/>
  <c r="O132" i="84"/>
  <c r="O83" i="84"/>
  <c r="O133" i="84" s="1"/>
  <c r="O85" i="84"/>
  <c r="O135" i="84" s="1"/>
  <c r="O84" i="84"/>
  <c r="O134" i="84" s="1"/>
  <c r="AI86" i="74"/>
  <c r="AI84" i="74"/>
  <c r="AI134" i="74" s="1"/>
  <c r="AI85" i="74"/>
  <c r="AI132" i="74"/>
  <c r="AI83" i="74"/>
  <c r="AI133" i="74" s="1"/>
  <c r="AG85" i="85"/>
  <c r="AG84" i="85"/>
  <c r="AG132" i="85"/>
  <c r="AG83" i="85"/>
  <c r="AG133" i="85" s="1"/>
  <c r="AI80" i="86"/>
  <c r="AI81" i="86"/>
  <c r="AI86" i="86"/>
  <c r="AI79" i="86"/>
  <c r="AI128" i="86"/>
  <c r="AI91" i="85"/>
  <c r="AI93" i="85"/>
  <c r="AI92" i="85"/>
  <c r="P80" i="85"/>
  <c r="P79" i="85"/>
  <c r="P128" i="85"/>
  <c r="P86" i="85"/>
  <c r="P81" i="85"/>
  <c r="S84" i="82"/>
  <c r="S134" i="82" s="1"/>
  <c r="S83" i="82"/>
  <c r="S133" i="82" s="1"/>
  <c r="S85" i="82"/>
  <c r="S135" i="82" s="1"/>
  <c r="S132" i="82"/>
  <c r="O93" i="87"/>
  <c r="O92" i="87"/>
  <c r="O91" i="87"/>
  <c r="M128" i="71"/>
  <c r="M81" i="71"/>
  <c r="M80" i="71"/>
  <c r="M86" i="71"/>
  <c r="M79" i="71"/>
  <c r="AD128" i="83"/>
  <c r="AD86" i="83"/>
  <c r="AD80" i="83"/>
  <c r="AD81" i="83"/>
  <c r="AD79" i="83"/>
  <c r="AE128" i="88"/>
  <c r="AE86" i="88"/>
  <c r="AE81" i="88"/>
  <c r="AE80" i="88"/>
  <c r="AE79" i="88"/>
  <c r="M79" i="70"/>
  <c r="M81" i="70"/>
  <c r="M131" i="70" s="1"/>
  <c r="M80" i="70"/>
  <c r="M128" i="70"/>
  <c r="M86" i="70"/>
  <c r="O92" i="80"/>
  <c r="O91" i="80"/>
  <c r="O93" i="80"/>
  <c r="O83" i="73"/>
  <c r="O133" i="73" s="1"/>
  <c r="O85" i="73"/>
  <c r="O135" i="73" s="1"/>
  <c r="O84" i="73"/>
  <c r="O134" i="73" s="1"/>
  <c r="O132" i="73"/>
  <c r="T93" i="85"/>
  <c r="T92" i="85"/>
  <c r="T91" i="85"/>
  <c r="X79" i="75"/>
  <c r="X81" i="75"/>
  <c r="X86" i="75"/>
  <c r="X80" i="75"/>
  <c r="X128" i="75"/>
  <c r="AG84" i="70"/>
  <c r="AG134" i="70" s="1"/>
  <c r="AG85" i="70"/>
  <c r="AG132" i="70"/>
  <c r="AG83" i="70"/>
  <c r="AG133" i="70" s="1"/>
  <c r="X85" i="80"/>
  <c r="X135" i="80" s="1"/>
  <c r="X132" i="80"/>
  <c r="X84" i="80"/>
  <c r="X134" i="80" s="1"/>
  <c r="X83" i="80"/>
  <c r="X133" i="80" s="1"/>
  <c r="U85" i="80"/>
  <c r="U135" i="80" s="1"/>
  <c r="U83" i="80"/>
  <c r="U133" i="80" s="1"/>
  <c r="U132" i="80"/>
  <c r="U84" i="80"/>
  <c r="U134" i="80" s="1"/>
  <c r="P80" i="72"/>
  <c r="P81" i="72"/>
  <c r="P131" i="72" s="1"/>
  <c r="P128" i="72"/>
  <c r="P79" i="72"/>
  <c r="P86" i="72"/>
  <c r="Z70" i="72"/>
  <c r="Y85" i="85"/>
  <c r="Y135" i="85" s="1"/>
  <c r="Y84" i="85"/>
  <c r="Y134" i="85" s="1"/>
  <c r="Y132" i="85"/>
  <c r="Y83" i="85"/>
  <c r="Y133" i="85" s="1"/>
  <c r="U83" i="71"/>
  <c r="U133" i="71" s="1"/>
  <c r="U85" i="71"/>
  <c r="U135" i="71" s="1"/>
  <c r="U84" i="71"/>
  <c r="U134" i="71" s="1"/>
  <c r="U132" i="71"/>
  <c r="P85" i="71"/>
  <c r="P135" i="71" s="1"/>
  <c r="P83" i="71"/>
  <c r="P133" i="71" s="1"/>
  <c r="P84" i="71"/>
  <c r="P134" i="71" s="1"/>
  <c r="P132" i="71"/>
  <c r="K86" i="82"/>
  <c r="K79" i="82"/>
  <c r="K81" i="82"/>
  <c r="K80" i="82"/>
  <c r="K128" i="82"/>
  <c r="X69" i="87"/>
  <c r="AI84" i="83"/>
  <c r="AI134" i="83" s="1"/>
  <c r="AI85" i="83"/>
  <c r="AI83" i="83"/>
  <c r="AI132" i="83"/>
  <c r="AD93" i="82"/>
  <c r="AD92" i="82"/>
  <c r="AD91" i="82"/>
  <c r="AC92" i="76"/>
  <c r="AC91" i="76"/>
  <c r="AC93" i="76"/>
  <c r="M85" i="81"/>
  <c r="M135" i="81" s="1"/>
  <c r="M84" i="81"/>
  <c r="M134" i="81" s="1"/>
  <c r="M83" i="81"/>
  <c r="M133" i="81" s="1"/>
  <c r="M132" i="81"/>
  <c r="AD68" i="81"/>
  <c r="AC86" i="71"/>
  <c r="AC81" i="71"/>
  <c r="AC131" i="71" s="1"/>
  <c r="AC80" i="71"/>
  <c r="AC79" i="71"/>
  <c r="AC128" i="71"/>
  <c r="AD86" i="80"/>
  <c r="AD79" i="80"/>
  <c r="AD80" i="80"/>
  <c r="AD81" i="80"/>
  <c r="AD131" i="80" s="1"/>
  <c r="AD128" i="80"/>
  <c r="W83" i="82"/>
  <c r="W133" i="82" s="1"/>
  <c r="W85" i="82"/>
  <c r="W135" i="82" s="1"/>
  <c r="W84" i="82"/>
  <c r="W134" i="82" s="1"/>
  <c r="W132" i="82"/>
  <c r="AF86" i="72"/>
  <c r="AF83" i="72"/>
  <c r="AF133" i="72" s="1"/>
  <c r="AF85" i="72"/>
  <c r="AF84" i="72"/>
  <c r="AF134" i="72" s="1"/>
  <c r="AF132" i="72"/>
  <c r="V68" i="86"/>
  <c r="AC86" i="83"/>
  <c r="AC79" i="83"/>
  <c r="AC128" i="83"/>
  <c r="AC81" i="83"/>
  <c r="AC131" i="83" s="1"/>
  <c r="AC80" i="83"/>
  <c r="L69" i="77"/>
  <c r="M79" i="67"/>
  <c r="M129" i="67" s="1"/>
  <c r="M128" i="67"/>
  <c r="M81" i="67"/>
  <c r="M80" i="67"/>
  <c r="Z93" i="81"/>
  <c r="Z91" i="81"/>
  <c r="Z92" i="81"/>
  <c r="K92" i="75"/>
  <c r="K93" i="75"/>
  <c r="K91" i="75"/>
  <c r="AC93" i="84"/>
  <c r="AC91" i="84"/>
  <c r="AC92" i="84"/>
  <c r="M128" i="76"/>
  <c r="M81" i="76"/>
  <c r="M79" i="76"/>
  <c r="M80" i="76"/>
  <c r="M86" i="76"/>
  <c r="W91" i="88"/>
  <c r="W93" i="88"/>
  <c r="W92" i="88"/>
  <c r="AJ68" i="84"/>
  <c r="AJ81" i="74"/>
  <c r="AJ79" i="74"/>
  <c r="AJ80" i="74"/>
  <c r="AJ86" i="74"/>
  <c r="AJ128" i="74"/>
  <c r="L70" i="72"/>
  <c r="Z86" i="81"/>
  <c r="Z79" i="81"/>
  <c r="Z128" i="81"/>
  <c r="Z80" i="81"/>
  <c r="Z81" i="81"/>
  <c r="AB85" i="73"/>
  <c r="AB135" i="73" s="1"/>
  <c r="AB132" i="73"/>
  <c r="AB84" i="73"/>
  <c r="AB134" i="73" s="1"/>
  <c r="AB83" i="73"/>
  <c r="AB133" i="73" s="1"/>
  <c r="AA91" i="87"/>
  <c r="AA92" i="87"/>
  <c r="AA93" i="87"/>
  <c r="AA85" i="77"/>
  <c r="AA135" i="77" s="1"/>
  <c r="AA132" i="77"/>
  <c r="AA83" i="77"/>
  <c r="AA133" i="77" s="1"/>
  <c r="AA84" i="77"/>
  <c r="AA134" i="77" s="1"/>
  <c r="Z83" i="85"/>
  <c r="Z133" i="85" s="1"/>
  <c r="Z85" i="85"/>
  <c r="Z135" i="85" s="1"/>
  <c r="Z84" i="85"/>
  <c r="Z132" i="85"/>
  <c r="O80" i="82"/>
  <c r="O128" i="82"/>
  <c r="O79" i="82"/>
  <c r="O86" i="82"/>
  <c r="O81" i="82"/>
  <c r="AE68" i="73"/>
  <c r="AD84" i="73"/>
  <c r="AD134" i="73" s="1"/>
  <c r="AD83" i="73"/>
  <c r="AD133" i="73" s="1"/>
  <c r="AD85" i="73"/>
  <c r="AD132" i="73"/>
  <c r="AC68" i="88"/>
  <c r="P85" i="82"/>
  <c r="P135" i="82" s="1"/>
  <c r="P132" i="82"/>
  <c r="P83" i="82"/>
  <c r="P133" i="82" s="1"/>
  <c r="P84" i="82"/>
  <c r="P134" i="82" s="1"/>
  <c r="AG69" i="86"/>
  <c r="P128" i="83"/>
  <c r="P80" i="83"/>
  <c r="P81" i="83"/>
  <c r="P79" i="83"/>
  <c r="P86" i="83"/>
  <c r="AF69" i="83"/>
  <c r="K70" i="87"/>
  <c r="AH68" i="77"/>
  <c r="AD92" i="71"/>
  <c r="AD93" i="71"/>
  <c r="AD91" i="71"/>
  <c r="O92" i="84"/>
  <c r="O91" i="84"/>
  <c r="O93" i="84"/>
  <c r="K93" i="80"/>
  <c r="K92" i="80"/>
  <c r="K91" i="80"/>
  <c r="AB85" i="75"/>
  <c r="AB83" i="75"/>
  <c r="AB132" i="75"/>
  <c r="AB84" i="75"/>
  <c r="AB134" i="75" s="1"/>
  <c r="Z86" i="85"/>
  <c r="Z80" i="85"/>
  <c r="Z81" i="85"/>
  <c r="Z79" i="85"/>
  <c r="Z128" i="85"/>
  <c r="Y128" i="74"/>
  <c r="Y81" i="74"/>
  <c r="Y86" i="74"/>
  <c r="Y80" i="74"/>
  <c r="Y79" i="74"/>
  <c r="L86" i="88"/>
  <c r="L85" i="88"/>
  <c r="L84" i="88"/>
  <c r="L134" i="88" s="1"/>
  <c r="L83" i="88"/>
  <c r="L133" i="88" s="1"/>
  <c r="L132" i="88"/>
  <c r="W132" i="74"/>
  <c r="W85" i="74"/>
  <c r="W84" i="74"/>
  <c r="W134" i="74" s="1"/>
  <c r="W83" i="74"/>
  <c r="W133" i="74" s="1"/>
  <c r="K70" i="70"/>
  <c r="AJ83" i="71"/>
  <c r="AJ133" i="71" s="1"/>
  <c r="AJ84" i="71"/>
  <c r="AJ85" i="71"/>
  <c r="AJ132" i="71"/>
  <c r="P83" i="81"/>
  <c r="P133" i="81" s="1"/>
  <c r="P84" i="81"/>
  <c r="P134" i="81" s="1"/>
  <c r="P132" i="81"/>
  <c r="P85" i="81"/>
  <c r="W86" i="80"/>
  <c r="W79" i="80"/>
  <c r="W128" i="80"/>
  <c r="W80" i="80"/>
  <c r="W81" i="80"/>
  <c r="P86" i="76"/>
  <c r="P84" i="76"/>
  <c r="P134" i="76" s="1"/>
  <c r="P85" i="76"/>
  <c r="P135" i="76" s="1"/>
  <c r="P83" i="76"/>
  <c r="P133" i="76" s="1"/>
  <c r="P132" i="76"/>
  <c r="Z86" i="84"/>
  <c r="Z132" i="84"/>
  <c r="Z84" i="84"/>
  <c r="Z134" i="84" s="1"/>
  <c r="Z83" i="84"/>
  <c r="Z133" i="84" s="1"/>
  <c r="Z85" i="84"/>
  <c r="Z135" i="84" s="1"/>
  <c r="AB91" i="83"/>
  <c r="AB92" i="83"/>
  <c r="AB93" i="83"/>
  <c r="M69" i="72"/>
  <c r="T84" i="77"/>
  <c r="T134" i="77" s="1"/>
  <c r="T83" i="77"/>
  <c r="T133" i="77" s="1"/>
  <c r="T85" i="77"/>
  <c r="T135" i="77" s="1"/>
  <c r="T132" i="77"/>
  <c r="O84" i="77"/>
  <c r="O134" i="77" s="1"/>
  <c r="O83" i="77"/>
  <c r="O133" i="77" s="1"/>
  <c r="O85" i="77"/>
  <c r="O135" i="77" s="1"/>
  <c r="O132" i="77"/>
  <c r="N70" i="82"/>
  <c r="R83" i="83"/>
  <c r="R133" i="83" s="1"/>
  <c r="R85" i="83"/>
  <c r="R135" i="83" s="1"/>
  <c r="R84" i="83"/>
  <c r="R134" i="83" s="1"/>
  <c r="R132" i="83"/>
  <c r="AC84" i="83"/>
  <c r="AC134" i="83" s="1"/>
  <c r="AC83" i="83"/>
  <c r="AC85" i="83"/>
  <c r="AC135" i="83" s="1"/>
  <c r="AC132" i="83"/>
  <c r="T69" i="81"/>
  <c r="AJ93" i="76"/>
  <c r="AJ91" i="76"/>
  <c r="AJ92" i="76"/>
  <c r="Q93" i="76"/>
  <c r="Q92" i="76"/>
  <c r="Q91" i="76"/>
  <c r="AD70" i="73"/>
  <c r="AG91" i="73"/>
  <c r="AG93" i="73"/>
  <c r="AG92" i="73"/>
  <c r="Z79" i="71"/>
  <c r="Z81" i="71"/>
  <c r="Z80" i="71"/>
  <c r="Z86" i="71"/>
  <c r="Z128" i="71"/>
  <c r="L79" i="71"/>
  <c r="L80" i="71"/>
  <c r="L128" i="71"/>
  <c r="L86" i="71"/>
  <c r="L81" i="71"/>
  <c r="AC68" i="80"/>
  <c r="W86" i="70"/>
  <c r="W81" i="70"/>
  <c r="W80" i="70"/>
  <c r="W79" i="70"/>
  <c r="W128" i="70"/>
  <c r="AD132" i="82"/>
  <c r="AD84" i="82"/>
  <c r="AD134" i="82" s="1"/>
  <c r="AD83" i="82"/>
  <c r="AD133" i="82" s="1"/>
  <c r="AD85" i="82"/>
  <c r="V83" i="76"/>
  <c r="V133" i="76" s="1"/>
  <c r="V84" i="76"/>
  <c r="V134" i="76" s="1"/>
  <c r="V85" i="76"/>
  <c r="V135" i="76" s="1"/>
  <c r="V132" i="76"/>
  <c r="M68" i="86"/>
  <c r="L81" i="83"/>
  <c r="L131" i="83" s="1"/>
  <c r="L79" i="83"/>
  <c r="L80" i="83"/>
  <c r="L128" i="83"/>
  <c r="L86" i="83"/>
  <c r="N86" i="83"/>
  <c r="N128" i="83"/>
  <c r="N79" i="83"/>
  <c r="N81" i="83"/>
  <c r="N80" i="83"/>
  <c r="AJ68" i="87"/>
  <c r="Z70" i="77"/>
  <c r="M70" i="77"/>
  <c r="P79" i="67"/>
  <c r="P128" i="67"/>
  <c r="P81" i="67"/>
  <c r="P80" i="67"/>
  <c r="M91" i="85"/>
  <c r="M93" i="85"/>
  <c r="M92" i="85"/>
  <c r="AI92" i="84"/>
  <c r="AI93" i="84"/>
  <c r="AI91" i="84"/>
  <c r="L91" i="84"/>
  <c r="L92" i="84"/>
  <c r="L93" i="84"/>
  <c r="AF92" i="74"/>
  <c r="AF93" i="74"/>
  <c r="AF91" i="74"/>
  <c r="Q80" i="84"/>
  <c r="Q81" i="84"/>
  <c r="Q86" i="84"/>
  <c r="Q128" i="84"/>
  <c r="Q79" i="84"/>
  <c r="AD80" i="84"/>
  <c r="AD81" i="84"/>
  <c r="AD131" i="84" s="1"/>
  <c r="AD79" i="84"/>
  <c r="AD128" i="84"/>
  <c r="AC69" i="74"/>
  <c r="S132" i="80"/>
  <c r="S83" i="80"/>
  <c r="S133" i="80" s="1"/>
  <c r="S84" i="80"/>
  <c r="S134" i="80" s="1"/>
  <c r="S85" i="80"/>
  <c r="S135" i="80" s="1"/>
  <c r="AB68" i="74"/>
  <c r="N132" i="73"/>
  <c r="N83" i="73"/>
  <c r="N133" i="73" s="1"/>
  <c r="N84" i="73"/>
  <c r="N134" i="73" s="1"/>
  <c r="N85" i="73"/>
  <c r="P93" i="75"/>
  <c r="P92" i="75"/>
  <c r="P91" i="75"/>
  <c r="Y70" i="85"/>
  <c r="AE69" i="72"/>
  <c r="U81" i="72"/>
  <c r="U131" i="72" s="1"/>
  <c r="U79" i="72"/>
  <c r="U80" i="72"/>
  <c r="U86" i="72"/>
  <c r="U128" i="72"/>
  <c r="AF86" i="85"/>
  <c r="AF83" i="85"/>
  <c r="AF133" i="85" s="1"/>
  <c r="AF85" i="85"/>
  <c r="AF84" i="85"/>
  <c r="AF132" i="85"/>
  <c r="X68" i="71"/>
  <c r="P70" i="82"/>
  <c r="AD70" i="82"/>
  <c r="AA84" i="87"/>
  <c r="AA134" i="87" s="1"/>
  <c r="AA85" i="87"/>
  <c r="AA135" i="87" s="1"/>
  <c r="AA83" i="87"/>
  <c r="AA133" i="87" s="1"/>
  <c r="AA132" i="87"/>
  <c r="Y69" i="83"/>
  <c r="P69" i="81"/>
  <c r="AH93" i="72"/>
  <c r="AH92" i="72"/>
  <c r="AH91" i="72"/>
  <c r="AA70" i="73"/>
  <c r="V92" i="73"/>
  <c r="V91" i="73"/>
  <c r="V93" i="73"/>
  <c r="K91" i="73"/>
  <c r="K92" i="73"/>
  <c r="K93" i="73"/>
  <c r="U79" i="71"/>
  <c r="U86" i="71"/>
  <c r="U81" i="71"/>
  <c r="U80" i="71"/>
  <c r="U128" i="71"/>
  <c r="L81" i="88"/>
  <c r="L131" i="88" s="1"/>
  <c r="L79" i="88"/>
  <c r="L80" i="88"/>
  <c r="L128" i="88"/>
  <c r="S69" i="80"/>
  <c r="AF81" i="70"/>
  <c r="AF79" i="70"/>
  <c r="AF128" i="70"/>
  <c r="AF80" i="70"/>
  <c r="AF86" i="70"/>
  <c r="L69" i="70"/>
  <c r="AB85" i="82"/>
  <c r="AB135" i="82" s="1"/>
  <c r="AB84" i="82"/>
  <c r="AB134" i="82" s="1"/>
  <c r="AB83" i="82"/>
  <c r="AB133" i="82" s="1"/>
  <c r="AB132" i="82"/>
  <c r="O86" i="72"/>
  <c r="O85" i="72"/>
  <c r="O83" i="72"/>
  <c r="O133" i="72" s="1"/>
  <c r="O132" i="72"/>
  <c r="O84" i="72"/>
  <c r="O134" i="72" s="1"/>
  <c r="R69" i="83"/>
  <c r="AG80" i="87"/>
  <c r="AG81" i="87"/>
  <c r="AG79" i="87"/>
  <c r="AG128" i="87"/>
  <c r="AC69" i="77"/>
  <c r="Q128" i="67"/>
  <c r="Q79" i="67"/>
  <c r="Q80" i="67"/>
  <c r="Q81" i="67"/>
  <c r="AC70" i="75"/>
  <c r="U91" i="84"/>
  <c r="U92" i="84"/>
  <c r="U93" i="84"/>
  <c r="AF93" i="70"/>
  <c r="AF92" i="70"/>
  <c r="AF91" i="70"/>
  <c r="AC70" i="76"/>
  <c r="AB80" i="76"/>
  <c r="AB79" i="76"/>
  <c r="AB81" i="76"/>
  <c r="AB128" i="76"/>
  <c r="V92" i="88"/>
  <c r="V91" i="88"/>
  <c r="V93" i="88"/>
  <c r="AH91" i="88"/>
  <c r="AH92" i="88"/>
  <c r="AH93" i="88"/>
  <c r="P128" i="84"/>
  <c r="P80" i="84"/>
  <c r="P79" i="84"/>
  <c r="P81" i="84"/>
  <c r="P86" i="84"/>
  <c r="M79" i="74"/>
  <c r="M80" i="74"/>
  <c r="M130" i="74" s="1"/>
  <c r="M128" i="74"/>
  <c r="M81" i="74"/>
  <c r="M131" i="74" s="1"/>
  <c r="M86" i="74"/>
  <c r="N69" i="74"/>
  <c r="M83" i="74"/>
  <c r="M133" i="74" s="1"/>
  <c r="M84" i="74"/>
  <c r="M132" i="74"/>
  <c r="M85" i="74"/>
  <c r="AA132" i="70"/>
  <c r="AA84" i="70"/>
  <c r="AA134" i="70" s="1"/>
  <c r="AA83" i="70"/>
  <c r="AA133" i="70" s="1"/>
  <c r="AA85" i="70"/>
  <c r="AA135" i="70" s="1"/>
  <c r="W68" i="82"/>
  <c r="N93" i="82"/>
  <c r="N92" i="82"/>
  <c r="N91" i="82"/>
  <c r="AG69" i="71"/>
  <c r="W85" i="72"/>
  <c r="W135" i="72" s="1"/>
  <c r="W83" i="72"/>
  <c r="W133" i="72" s="1"/>
  <c r="W84" i="72"/>
  <c r="W134" i="72" s="1"/>
  <c r="W132" i="72"/>
  <c r="AH70" i="75"/>
  <c r="S69" i="88"/>
  <c r="AI91" i="87"/>
  <c r="AI93" i="87"/>
  <c r="AI92" i="87"/>
  <c r="AJ93" i="83"/>
  <c r="AJ92" i="83"/>
  <c r="AJ91" i="83"/>
  <c r="AF69" i="72"/>
  <c r="P84" i="77"/>
  <c r="P134" i="77" s="1"/>
  <c r="P83" i="77"/>
  <c r="P133" i="77" s="1"/>
  <c r="P85" i="77"/>
  <c r="P135" i="77" s="1"/>
  <c r="P132" i="77"/>
  <c r="X83" i="77"/>
  <c r="X133" i="77" s="1"/>
  <c r="X85" i="77"/>
  <c r="X135" i="77" s="1"/>
  <c r="X84" i="77"/>
  <c r="X134" i="77" s="1"/>
  <c r="X132" i="77"/>
  <c r="AD91" i="77"/>
  <c r="AD92" i="77"/>
  <c r="AD93" i="77"/>
  <c r="AG83" i="83"/>
  <c r="AG85" i="83"/>
  <c r="AG84" i="83"/>
  <c r="AG134" i="83" s="1"/>
  <c r="AG132" i="83"/>
  <c r="K68" i="81"/>
  <c r="AF91" i="72"/>
  <c r="AF93" i="72"/>
  <c r="AF92" i="72"/>
  <c r="AH83" i="81"/>
  <c r="AH133" i="81" s="1"/>
  <c r="AH85" i="81"/>
  <c r="AH84" i="81"/>
  <c r="AH134" i="81" s="1"/>
  <c r="AH132" i="81"/>
  <c r="T86" i="73"/>
  <c r="T80" i="73"/>
  <c r="T79" i="73"/>
  <c r="T81" i="73"/>
  <c r="T128" i="73"/>
  <c r="AF93" i="73"/>
  <c r="AF92" i="73"/>
  <c r="AF91" i="73"/>
  <c r="O70" i="71"/>
  <c r="Y69" i="88"/>
  <c r="AB80" i="80"/>
  <c r="AB81" i="80"/>
  <c r="AB131" i="80" s="1"/>
  <c r="AB79" i="80"/>
  <c r="AB128" i="80"/>
  <c r="AH86" i="80"/>
  <c r="AH80" i="80"/>
  <c r="AH128" i="80"/>
  <c r="AH81" i="80"/>
  <c r="AH79" i="80"/>
  <c r="AB132" i="86"/>
  <c r="AB83" i="86"/>
  <c r="AB133" i="86" s="1"/>
  <c r="AB84" i="86"/>
  <c r="AB134" i="86" s="1"/>
  <c r="AB85" i="86"/>
  <c r="AB135" i="86" s="1"/>
  <c r="AJ81" i="86"/>
  <c r="AJ80" i="86"/>
  <c r="AJ79" i="86"/>
  <c r="AJ128" i="86"/>
  <c r="AD69" i="86"/>
  <c r="K69" i="77"/>
  <c r="K128" i="75"/>
  <c r="K86" i="75"/>
  <c r="K80" i="75"/>
  <c r="K130" i="75" s="1"/>
  <c r="K81" i="75"/>
  <c r="K79" i="75"/>
  <c r="K129" i="75" s="1"/>
  <c r="V69" i="75"/>
  <c r="Z92" i="80"/>
  <c r="Z91" i="80"/>
  <c r="Z93" i="80"/>
  <c r="AE91" i="70"/>
  <c r="AE92" i="70"/>
  <c r="AE93" i="70"/>
  <c r="AA69" i="76"/>
  <c r="U81" i="76"/>
  <c r="U86" i="76"/>
  <c r="U79" i="76"/>
  <c r="U80" i="76"/>
  <c r="U128" i="76"/>
  <c r="R79" i="85"/>
  <c r="R80" i="85"/>
  <c r="R81" i="85"/>
  <c r="R131" i="85" s="1"/>
  <c r="R128" i="85"/>
  <c r="U80" i="85"/>
  <c r="U79" i="85"/>
  <c r="U81" i="85"/>
  <c r="U131" i="85" s="1"/>
  <c r="U128" i="85"/>
  <c r="AH69" i="74"/>
  <c r="AF132" i="88"/>
  <c r="AF84" i="88"/>
  <c r="AF134" i="88" s="1"/>
  <c r="AF85" i="88"/>
  <c r="AF83" i="88"/>
  <c r="T86" i="80"/>
  <c r="T84" i="80"/>
  <c r="T134" i="80" s="1"/>
  <c r="T85" i="80"/>
  <c r="T83" i="80"/>
  <c r="T133" i="80" s="1"/>
  <c r="T132" i="80"/>
  <c r="Y128" i="81"/>
  <c r="Y81" i="81"/>
  <c r="Y79" i="81"/>
  <c r="Y86" i="81"/>
  <c r="Y80" i="81"/>
  <c r="Q70" i="71"/>
  <c r="AC69" i="87"/>
  <c r="K93" i="84"/>
  <c r="K91" i="84"/>
  <c r="K92" i="84"/>
  <c r="O93" i="74"/>
  <c r="O92" i="74"/>
  <c r="O91" i="74"/>
  <c r="V80" i="85"/>
  <c r="V79" i="85"/>
  <c r="V81" i="85"/>
  <c r="V131" i="85" s="1"/>
  <c r="V128" i="85"/>
  <c r="AJ69" i="82"/>
  <c r="O92" i="82"/>
  <c r="O91" i="82"/>
  <c r="O93" i="82"/>
  <c r="Q93" i="82"/>
  <c r="Q91" i="82"/>
  <c r="Q92" i="82"/>
  <c r="AA91" i="72"/>
  <c r="AA92" i="72"/>
  <c r="AA93" i="72"/>
  <c r="Y86" i="73"/>
  <c r="Y81" i="73"/>
  <c r="Y79" i="73"/>
  <c r="Y80" i="73"/>
  <c r="Y128" i="73"/>
  <c r="AB81" i="73"/>
  <c r="AB86" i="73"/>
  <c r="AB128" i="73"/>
  <c r="AB79" i="73"/>
  <c r="AB80" i="73"/>
  <c r="AI68" i="73"/>
  <c r="P85" i="73"/>
  <c r="P135" i="73" s="1"/>
  <c r="P83" i="73"/>
  <c r="P133" i="73" s="1"/>
  <c r="P132" i="73"/>
  <c r="P84" i="73"/>
  <c r="P134" i="73" s="1"/>
  <c r="W68" i="71"/>
  <c r="U79" i="88"/>
  <c r="U128" i="88"/>
  <c r="U80" i="88"/>
  <c r="U86" i="88"/>
  <c r="U81" i="88"/>
  <c r="N81" i="88"/>
  <c r="N79" i="88"/>
  <c r="N86" i="88"/>
  <c r="N80" i="88"/>
  <c r="N128" i="88"/>
  <c r="P69" i="70"/>
  <c r="AI68" i="86"/>
  <c r="T69" i="87"/>
  <c r="V69" i="77"/>
  <c r="Q92" i="81"/>
  <c r="Q93" i="81"/>
  <c r="Q91" i="81"/>
  <c r="U93" i="75"/>
  <c r="U92" i="75"/>
  <c r="U91" i="75"/>
  <c r="AF70" i="75"/>
  <c r="Q93" i="80"/>
  <c r="Q92" i="80"/>
  <c r="Q91" i="80"/>
  <c r="N91" i="74"/>
  <c r="N93" i="74"/>
  <c r="N92" i="74"/>
  <c r="AD91" i="70"/>
  <c r="AD92" i="70"/>
  <c r="AD93" i="70"/>
  <c r="O79" i="76"/>
  <c r="O81" i="76"/>
  <c r="O86" i="76"/>
  <c r="O128" i="76"/>
  <c r="O80" i="76"/>
  <c r="K86" i="76"/>
  <c r="K81" i="76"/>
  <c r="K79" i="76"/>
  <c r="K128" i="76"/>
  <c r="K80" i="76"/>
  <c r="T68" i="85"/>
  <c r="S69" i="74"/>
  <c r="M132" i="70"/>
  <c r="M84" i="70"/>
  <c r="M134" i="70" s="1"/>
  <c r="M83" i="70"/>
  <c r="M133" i="70" s="1"/>
  <c r="M85" i="70"/>
  <c r="AF85" i="70"/>
  <c r="AF83" i="70"/>
  <c r="AF133" i="70" s="1"/>
  <c r="AF84" i="70"/>
  <c r="AF134" i="70" s="1"/>
  <c r="AF132" i="70"/>
  <c r="O68" i="81"/>
  <c r="K70" i="80"/>
  <c r="P84" i="86"/>
  <c r="P134" i="86" s="1"/>
  <c r="P85" i="86"/>
  <c r="P135" i="86" s="1"/>
  <c r="P132" i="86"/>
  <c r="P83" i="86"/>
  <c r="P133" i="86" s="1"/>
  <c r="Q85" i="72"/>
  <c r="Q135" i="72" s="1"/>
  <c r="Q83" i="72"/>
  <c r="Q133" i="72" s="1"/>
  <c r="Q84" i="72"/>
  <c r="Q134" i="72" s="1"/>
  <c r="Q132" i="72"/>
  <c r="O68" i="77"/>
  <c r="Z132" i="88"/>
  <c r="Z85" i="88"/>
  <c r="Z135" i="88" s="1"/>
  <c r="Z84" i="88"/>
  <c r="Z134" i="88" s="1"/>
  <c r="Z83" i="88"/>
  <c r="AI70" i="72"/>
  <c r="AD69" i="72"/>
  <c r="W83" i="85"/>
  <c r="W133" i="85" s="1"/>
  <c r="W85" i="85"/>
  <c r="W135" i="85" s="1"/>
  <c r="W132" i="85"/>
  <c r="W84" i="85"/>
  <c r="W134" i="85" s="1"/>
  <c r="AI84" i="71"/>
  <c r="AI83" i="71"/>
  <c r="AI133" i="71" s="1"/>
  <c r="AI85" i="71"/>
  <c r="AI132" i="71"/>
  <c r="AF70" i="82"/>
  <c r="P83" i="83"/>
  <c r="P133" i="83" s="1"/>
  <c r="P84" i="83"/>
  <c r="P134" i="83" s="1"/>
  <c r="P85" i="83"/>
  <c r="P135" i="83" s="1"/>
  <c r="P132" i="83"/>
  <c r="AD68" i="83"/>
  <c r="AC70" i="81"/>
  <c r="AA69" i="81"/>
  <c r="AF93" i="76"/>
  <c r="AF92" i="76"/>
  <c r="AF91" i="76"/>
  <c r="W92" i="76"/>
  <c r="W91" i="76"/>
  <c r="W93" i="76"/>
  <c r="W83" i="81"/>
  <c r="W133" i="81" s="1"/>
  <c r="W84" i="81"/>
  <c r="W134" i="81" s="1"/>
  <c r="W85" i="81"/>
  <c r="W135" i="81" s="1"/>
  <c r="W132" i="81"/>
  <c r="N68" i="81"/>
  <c r="Z128" i="73"/>
  <c r="Z86" i="73"/>
  <c r="Z81" i="73"/>
  <c r="Z79" i="73"/>
  <c r="Z80" i="73"/>
  <c r="L128" i="73"/>
  <c r="L80" i="73"/>
  <c r="L81" i="73"/>
  <c r="L86" i="73"/>
  <c r="L79" i="73"/>
  <c r="T83" i="73"/>
  <c r="T133" i="73" s="1"/>
  <c r="T84" i="73"/>
  <c r="T134" i="73" s="1"/>
  <c r="T85" i="73"/>
  <c r="T135" i="73" s="1"/>
  <c r="T132" i="73"/>
  <c r="AD81" i="71"/>
  <c r="AD86" i="71"/>
  <c r="AD80" i="71"/>
  <c r="AD79" i="71"/>
  <c r="AD128" i="71"/>
  <c r="AE93" i="86"/>
  <c r="AE92" i="86"/>
  <c r="AE91" i="86"/>
  <c r="T128" i="88"/>
  <c r="T80" i="88"/>
  <c r="T81" i="88"/>
  <c r="T79" i="88"/>
  <c r="T86" i="88"/>
  <c r="T68" i="80"/>
  <c r="Y80" i="70"/>
  <c r="Y79" i="70"/>
  <c r="Y81" i="70"/>
  <c r="Y128" i="70"/>
  <c r="Y86" i="70"/>
  <c r="S86" i="72"/>
  <c r="S132" i="72"/>
  <c r="S83" i="72"/>
  <c r="S84" i="72"/>
  <c r="S85" i="72"/>
  <c r="N68" i="86"/>
  <c r="K68" i="86"/>
  <c r="AE69" i="83"/>
  <c r="Q70" i="87"/>
  <c r="S70" i="87"/>
  <c r="P68" i="77"/>
  <c r="N68" i="77"/>
  <c r="Y79" i="67"/>
  <c r="Y128" i="67"/>
  <c r="Y80" i="67"/>
  <c r="Y81" i="67"/>
  <c r="K93" i="81"/>
  <c r="K91" i="81"/>
  <c r="K92" i="81"/>
  <c r="AI70" i="75"/>
  <c r="AJ128" i="75"/>
  <c r="AJ81" i="75"/>
  <c r="AJ86" i="75"/>
  <c r="AJ80" i="75"/>
  <c r="AJ79" i="75"/>
  <c r="R91" i="70"/>
  <c r="R92" i="70"/>
  <c r="R93" i="70"/>
  <c r="N68" i="76"/>
  <c r="M68" i="75"/>
  <c r="X68" i="85"/>
  <c r="AI128" i="85"/>
  <c r="AI81" i="85"/>
  <c r="AI80" i="85"/>
  <c r="AI79" i="85"/>
  <c r="AI86" i="85"/>
  <c r="V69" i="74"/>
  <c r="T79" i="74"/>
  <c r="T80" i="74"/>
  <c r="T81" i="74"/>
  <c r="T86" i="74"/>
  <c r="T128" i="74"/>
  <c r="AA85" i="84"/>
  <c r="AA83" i="84"/>
  <c r="AA133" i="84" s="1"/>
  <c r="AA132" i="84"/>
  <c r="AA84" i="84"/>
  <c r="AA134" i="84" s="1"/>
  <c r="L132" i="80"/>
  <c r="L84" i="80"/>
  <c r="L134" i="80" s="1"/>
  <c r="L83" i="80"/>
  <c r="L133" i="80" s="1"/>
  <c r="L85" i="80"/>
  <c r="Q69" i="74"/>
  <c r="O69" i="74"/>
  <c r="O70" i="70"/>
  <c r="AF91" i="77"/>
  <c r="AF92" i="77"/>
  <c r="AF93" i="77"/>
  <c r="K68" i="83"/>
  <c r="M91" i="73"/>
  <c r="M93" i="73"/>
  <c r="M92" i="73"/>
  <c r="AE80" i="70"/>
  <c r="AE130" i="70" s="1"/>
  <c r="AE81" i="70"/>
  <c r="AE79" i="70"/>
  <c r="AE128" i="70"/>
  <c r="V84" i="82"/>
  <c r="V134" i="82" s="1"/>
  <c r="V83" i="82"/>
  <c r="V133" i="82" s="1"/>
  <c r="V85" i="82"/>
  <c r="V135" i="82" s="1"/>
  <c r="V132" i="82"/>
  <c r="AF69" i="86"/>
  <c r="AI68" i="77"/>
  <c r="AH79" i="85"/>
  <c r="AH86" i="85"/>
  <c r="AH81" i="85"/>
  <c r="AH128" i="85"/>
  <c r="AH80" i="85"/>
  <c r="T84" i="88"/>
  <c r="T134" i="88" s="1"/>
  <c r="T83" i="88"/>
  <c r="T133" i="88" s="1"/>
  <c r="T132" i="88"/>
  <c r="T85" i="88"/>
  <c r="T135" i="88" s="1"/>
  <c r="AJ86" i="70"/>
  <c r="AJ83" i="70"/>
  <c r="AJ133" i="70" s="1"/>
  <c r="AJ132" i="70"/>
  <c r="AJ84" i="70"/>
  <c r="AJ134" i="70" s="1"/>
  <c r="AJ85" i="70"/>
  <c r="U92" i="72"/>
  <c r="U91" i="72"/>
  <c r="U93" i="72"/>
  <c r="AE81" i="75"/>
  <c r="AE79" i="75"/>
  <c r="AE128" i="75"/>
  <c r="AE80" i="75"/>
  <c r="AE86" i="75"/>
  <c r="Z85" i="77"/>
  <c r="Z135" i="77" s="1"/>
  <c r="Z83" i="77"/>
  <c r="Z133" i="77" s="1"/>
  <c r="Z84" i="77"/>
  <c r="Z134" i="77" s="1"/>
  <c r="Z132" i="77"/>
  <c r="AB93" i="76"/>
  <c r="AB92" i="76"/>
  <c r="AB91" i="76"/>
  <c r="Z84" i="82"/>
  <c r="Z134" i="82" s="1"/>
  <c r="Z132" i="82"/>
  <c r="Z83" i="82"/>
  <c r="Z133" i="82" s="1"/>
  <c r="Z85" i="82"/>
  <c r="Z135" i="82" s="1"/>
  <c r="AD81" i="75"/>
  <c r="AD79" i="75"/>
  <c r="AD86" i="75"/>
  <c r="AD80" i="75"/>
  <c r="AD128" i="75"/>
  <c r="AE80" i="85"/>
  <c r="AE79" i="85"/>
  <c r="AE81" i="85"/>
  <c r="AE131" i="85" s="1"/>
  <c r="AE86" i="85"/>
  <c r="AE128" i="85"/>
  <c r="AH92" i="85"/>
  <c r="AH93" i="85"/>
  <c r="AH91" i="85"/>
  <c r="K80" i="73"/>
  <c r="K81" i="73"/>
  <c r="K86" i="73"/>
  <c r="K79" i="73"/>
  <c r="K128" i="73"/>
  <c r="AB93" i="77"/>
  <c r="AB91" i="77"/>
  <c r="AB92" i="77"/>
  <c r="AF92" i="75"/>
  <c r="AF93" i="75"/>
  <c r="AF91" i="75"/>
  <c r="X86" i="73"/>
  <c r="X80" i="73"/>
  <c r="X81" i="73"/>
  <c r="X79" i="73"/>
  <c r="X128" i="73"/>
  <c r="AD80" i="74"/>
  <c r="AD81" i="74"/>
  <c r="AD86" i="74"/>
  <c r="AD79" i="74"/>
  <c r="AD128" i="74"/>
  <c r="AA91" i="77"/>
  <c r="AA92" i="77"/>
  <c r="AA93" i="77"/>
  <c r="U83" i="76"/>
  <c r="U133" i="76" s="1"/>
  <c r="U132" i="76"/>
  <c r="U84" i="76"/>
  <c r="U134" i="76" s="1"/>
  <c r="U85" i="76"/>
  <c r="U135" i="76" s="1"/>
  <c r="AF128" i="73"/>
  <c r="AF81" i="73"/>
  <c r="AF80" i="73"/>
  <c r="AF79" i="73"/>
  <c r="S86" i="87"/>
  <c r="S128" i="87"/>
  <c r="S79" i="87"/>
  <c r="S80" i="87"/>
  <c r="S81" i="87"/>
  <c r="AF91" i="83"/>
  <c r="AF92" i="83"/>
  <c r="AF93" i="83"/>
  <c r="W92" i="83"/>
  <c r="W93" i="83"/>
  <c r="W91" i="83"/>
  <c r="R86" i="72"/>
  <c r="R80" i="72"/>
  <c r="R81" i="72"/>
  <c r="R79" i="72"/>
  <c r="R128" i="72"/>
  <c r="R132" i="71"/>
  <c r="R83" i="71"/>
  <c r="R133" i="71" s="1"/>
  <c r="R85" i="71"/>
  <c r="R135" i="71" s="1"/>
  <c r="R84" i="71"/>
  <c r="R134" i="71" s="1"/>
  <c r="Y132" i="71"/>
  <c r="Y84" i="71"/>
  <c r="Y134" i="71" s="1"/>
  <c r="Y83" i="71"/>
  <c r="Y133" i="71" s="1"/>
  <c r="Y85" i="71"/>
  <c r="AF84" i="83"/>
  <c r="AF134" i="83" s="1"/>
  <c r="AF132" i="83"/>
  <c r="AF85" i="83"/>
  <c r="AF83" i="83"/>
  <c r="S93" i="76"/>
  <c r="S92" i="76"/>
  <c r="S91" i="76"/>
  <c r="S80" i="73"/>
  <c r="S79" i="73"/>
  <c r="S86" i="73"/>
  <c r="S81" i="73"/>
  <c r="S128" i="73"/>
  <c r="AE91" i="73"/>
  <c r="AE92" i="73"/>
  <c r="AE93" i="73"/>
  <c r="L92" i="73"/>
  <c r="L91" i="73"/>
  <c r="L93" i="73"/>
  <c r="AA86" i="71"/>
  <c r="AA128" i="71"/>
  <c r="AA80" i="71"/>
  <c r="AA81" i="71"/>
  <c r="AA79" i="71"/>
  <c r="AG91" i="86"/>
  <c r="AG92" i="86"/>
  <c r="AG93" i="86"/>
  <c r="AA70" i="88"/>
  <c r="AD69" i="88"/>
  <c r="X128" i="70"/>
  <c r="X81" i="70"/>
  <c r="X80" i="70"/>
  <c r="X79" i="70"/>
  <c r="V128" i="86"/>
  <c r="V79" i="86"/>
  <c r="V86" i="86"/>
  <c r="V80" i="86"/>
  <c r="V81" i="86"/>
  <c r="O128" i="83"/>
  <c r="O79" i="83"/>
  <c r="O80" i="83"/>
  <c r="O81" i="83"/>
  <c r="Z93" i="75"/>
  <c r="Z91" i="75"/>
  <c r="Z92" i="75"/>
  <c r="N69" i="75"/>
  <c r="W79" i="75"/>
  <c r="W81" i="75"/>
  <c r="W128" i="75"/>
  <c r="W80" i="75"/>
  <c r="W86" i="75"/>
  <c r="AG91" i="74"/>
  <c r="AG92" i="74"/>
  <c r="AG93" i="74"/>
  <c r="M92" i="74"/>
  <c r="M91" i="74"/>
  <c r="M93" i="74"/>
  <c r="AG132" i="75"/>
  <c r="AG83" i="75"/>
  <c r="AG84" i="75"/>
  <c r="AG134" i="75" s="1"/>
  <c r="AG85" i="75"/>
  <c r="T84" i="75"/>
  <c r="T134" i="75" s="1"/>
  <c r="T85" i="75"/>
  <c r="T135" i="75" s="1"/>
  <c r="T83" i="75"/>
  <c r="T133" i="75" s="1"/>
  <c r="T132" i="75"/>
  <c r="S70" i="85"/>
  <c r="T93" i="88"/>
  <c r="T92" i="88"/>
  <c r="T91" i="88"/>
  <c r="AJ80" i="84"/>
  <c r="AJ81" i="84"/>
  <c r="AJ86" i="84"/>
  <c r="AJ79" i="84"/>
  <c r="AJ128" i="84"/>
  <c r="AF81" i="74"/>
  <c r="AF80" i="74"/>
  <c r="AF128" i="74"/>
  <c r="AF79" i="74"/>
  <c r="AF86" i="74"/>
  <c r="P86" i="88"/>
  <c r="P83" i="88"/>
  <c r="P133" i="88" s="1"/>
  <c r="P85" i="88"/>
  <c r="P135" i="88" s="1"/>
  <c r="P84" i="88"/>
  <c r="P134" i="88" s="1"/>
  <c r="P132" i="88"/>
  <c r="N83" i="84"/>
  <c r="N133" i="84" s="1"/>
  <c r="N85" i="84"/>
  <c r="N135" i="84" s="1"/>
  <c r="N84" i="84"/>
  <c r="N134" i="84" s="1"/>
  <c r="N132" i="84"/>
  <c r="K83" i="80"/>
  <c r="K133" i="80" s="1"/>
  <c r="K84" i="80"/>
  <c r="K134" i="80" s="1"/>
  <c r="K85" i="80"/>
  <c r="K135" i="80" s="1"/>
  <c r="K132" i="80"/>
  <c r="L68" i="72"/>
  <c r="O93" i="76"/>
  <c r="O92" i="76"/>
  <c r="O91" i="76"/>
  <c r="T83" i="85"/>
  <c r="T133" i="85" s="1"/>
  <c r="T132" i="85"/>
  <c r="T85" i="85"/>
  <c r="T135" i="85" s="1"/>
  <c r="T84" i="85"/>
  <c r="T134" i="85" s="1"/>
  <c r="K91" i="77"/>
  <c r="K93" i="77"/>
  <c r="K92" i="77"/>
  <c r="AG86" i="87"/>
  <c r="AG84" i="87"/>
  <c r="AG134" i="87" s="1"/>
  <c r="AG85" i="87"/>
  <c r="AG132" i="87"/>
  <c r="AG83" i="87"/>
  <c r="AG133" i="87" s="1"/>
  <c r="AA84" i="83"/>
  <c r="AA134" i="83" s="1"/>
  <c r="AA85" i="83"/>
  <c r="AA135" i="83" s="1"/>
  <c r="AA83" i="83"/>
  <c r="AA132" i="83"/>
  <c r="Q86" i="81"/>
  <c r="Q80" i="81"/>
  <c r="Q81" i="81"/>
  <c r="Q79" i="81"/>
  <c r="Q128" i="81"/>
  <c r="V92" i="82"/>
  <c r="V91" i="82"/>
  <c r="V93" i="82"/>
  <c r="AH91" i="76"/>
  <c r="AH93" i="76"/>
  <c r="AH92" i="76"/>
  <c r="AJ81" i="73"/>
  <c r="AJ80" i="73"/>
  <c r="AJ128" i="73"/>
  <c r="AJ79" i="73"/>
  <c r="AJ86" i="73"/>
  <c r="AC69" i="73"/>
  <c r="AI93" i="73"/>
  <c r="AI92" i="73"/>
  <c r="AI91" i="73"/>
  <c r="AF68" i="71"/>
  <c r="X91" i="86"/>
  <c r="X92" i="86"/>
  <c r="X93" i="86"/>
  <c r="AC69" i="88"/>
  <c r="AA128" i="80"/>
  <c r="AA80" i="80"/>
  <c r="AA79" i="80"/>
  <c r="AA81" i="80"/>
  <c r="AA86" i="80"/>
  <c r="N80" i="80"/>
  <c r="N128" i="80"/>
  <c r="N79" i="80"/>
  <c r="N81" i="80"/>
  <c r="N131" i="80" s="1"/>
  <c r="U80" i="80"/>
  <c r="U86" i="80"/>
  <c r="U128" i="80"/>
  <c r="U81" i="80"/>
  <c r="U79" i="80"/>
  <c r="AE83" i="86"/>
  <c r="AE133" i="86" s="1"/>
  <c r="AE84" i="86"/>
  <c r="AE134" i="86" s="1"/>
  <c r="AE85" i="86"/>
  <c r="AE132" i="86"/>
  <c r="X83" i="82"/>
  <c r="X133" i="82" s="1"/>
  <c r="X85" i="82"/>
  <c r="X135" i="82" s="1"/>
  <c r="X84" i="82"/>
  <c r="X134" i="82" s="1"/>
  <c r="X132" i="82"/>
  <c r="S132" i="76"/>
  <c r="S83" i="76"/>
  <c r="S84" i="76"/>
  <c r="S85" i="76"/>
  <c r="Y79" i="86"/>
  <c r="Y80" i="86"/>
  <c r="Y128" i="86"/>
  <c r="Y81" i="86"/>
  <c r="Y86" i="86"/>
  <c r="AG70" i="86"/>
  <c r="K69" i="87"/>
  <c r="AH69" i="77"/>
  <c r="W79" i="67"/>
  <c r="W128" i="67"/>
  <c r="W80" i="67"/>
  <c r="W81" i="67"/>
  <c r="AD68" i="75"/>
  <c r="S79" i="75"/>
  <c r="S81" i="75"/>
  <c r="S131" i="75" s="1"/>
  <c r="S80" i="75"/>
  <c r="S128" i="75"/>
  <c r="S86" i="75"/>
  <c r="M92" i="80"/>
  <c r="M91" i="80"/>
  <c r="M93" i="80"/>
  <c r="V92" i="74"/>
  <c r="V93" i="74"/>
  <c r="V91" i="74"/>
  <c r="M93" i="70"/>
  <c r="M92" i="70"/>
  <c r="M91" i="70"/>
  <c r="AD128" i="85"/>
  <c r="AD81" i="85"/>
  <c r="AD86" i="85"/>
  <c r="AD80" i="85"/>
  <c r="AD79" i="85"/>
  <c r="AE128" i="74"/>
  <c r="AE79" i="74"/>
  <c r="AE86" i="74"/>
  <c r="AE81" i="74"/>
  <c r="AE80" i="74"/>
  <c r="AB86" i="80"/>
  <c r="AB84" i="80"/>
  <c r="AB134" i="80" s="1"/>
  <c r="AB85" i="80"/>
  <c r="AB132" i="80"/>
  <c r="AB83" i="80"/>
  <c r="AB133" i="80" s="1"/>
  <c r="X86" i="70"/>
  <c r="X83" i="70"/>
  <c r="X133" i="70" s="1"/>
  <c r="X132" i="70"/>
  <c r="X84" i="70"/>
  <c r="X134" i="70" s="1"/>
  <c r="X85" i="70"/>
  <c r="X135" i="70" s="1"/>
  <c r="X93" i="72"/>
  <c r="X92" i="72"/>
  <c r="X91" i="72"/>
  <c r="T79" i="77"/>
  <c r="T86" i="77"/>
  <c r="T80" i="77"/>
  <c r="T81" i="77"/>
  <c r="T128" i="77"/>
  <c r="Z93" i="70"/>
  <c r="Z91" i="70"/>
  <c r="Z92" i="70"/>
  <c r="K93" i="87"/>
  <c r="K92" i="87"/>
  <c r="K91" i="87"/>
  <c r="AF92" i="87"/>
  <c r="AF91" i="87"/>
  <c r="AF93" i="87"/>
  <c r="M68" i="72"/>
  <c r="R84" i="77"/>
  <c r="R134" i="77" s="1"/>
  <c r="R83" i="77"/>
  <c r="R133" i="77" s="1"/>
  <c r="R85" i="77"/>
  <c r="R135" i="77" s="1"/>
  <c r="R132" i="77"/>
  <c r="AE85" i="85"/>
  <c r="AE83" i="85"/>
  <c r="AE133" i="85" s="1"/>
  <c r="AE84" i="85"/>
  <c r="AE132" i="85"/>
  <c r="AH86" i="71"/>
  <c r="AH84" i="71"/>
  <c r="AH85" i="71"/>
  <c r="AH132" i="71"/>
  <c r="AH83" i="71"/>
  <c r="AH133" i="71" s="1"/>
  <c r="U68" i="82"/>
  <c r="Q93" i="72"/>
  <c r="Q92" i="72"/>
  <c r="Q91" i="72"/>
  <c r="AD79" i="73"/>
  <c r="AD86" i="73"/>
  <c r="AD80" i="73"/>
  <c r="AD81" i="73"/>
  <c r="AD128" i="73"/>
  <c r="Z84" i="73"/>
  <c r="Z134" i="73" s="1"/>
  <c r="Z85" i="73"/>
  <c r="Z135" i="73" s="1"/>
  <c r="Z83" i="73"/>
  <c r="Z133" i="73" s="1"/>
  <c r="Z132" i="73"/>
  <c r="S93" i="86"/>
  <c r="S91" i="86"/>
  <c r="S92" i="86"/>
  <c r="AJ93" i="86"/>
  <c r="AJ91" i="86"/>
  <c r="AJ92" i="86"/>
  <c r="AC70" i="80"/>
  <c r="M81" i="80"/>
  <c r="M80" i="80"/>
  <c r="M79" i="80"/>
  <c r="M86" i="80"/>
  <c r="M128" i="80"/>
  <c r="Q132" i="86"/>
  <c r="Q84" i="86"/>
  <c r="Q134" i="86" s="1"/>
  <c r="Q85" i="86"/>
  <c r="Q135" i="86" s="1"/>
  <c r="Q83" i="86"/>
  <c r="Q133" i="86" s="1"/>
  <c r="M81" i="86"/>
  <c r="M128" i="86"/>
  <c r="M80" i="86"/>
  <c r="M86" i="86"/>
  <c r="M79" i="86"/>
  <c r="AE81" i="86"/>
  <c r="AE80" i="86"/>
  <c r="AE86" i="86"/>
  <c r="AE79" i="86"/>
  <c r="AE128" i="86"/>
  <c r="AJ128" i="87"/>
  <c r="AJ86" i="87"/>
  <c r="AJ81" i="87"/>
  <c r="AJ80" i="87"/>
  <c r="AJ79" i="87"/>
  <c r="L91" i="81"/>
  <c r="L93" i="81"/>
  <c r="L92" i="81"/>
  <c r="AF92" i="71"/>
  <c r="AF93" i="71"/>
  <c r="AF91" i="71"/>
  <c r="AA80" i="75"/>
  <c r="AA79" i="75"/>
  <c r="AA81" i="75"/>
  <c r="AA131" i="75" s="1"/>
  <c r="AA128" i="75"/>
  <c r="AA86" i="75"/>
  <c r="AA92" i="80"/>
  <c r="AA93" i="80"/>
  <c r="AA91" i="80"/>
  <c r="AD70" i="76"/>
  <c r="P85" i="84"/>
  <c r="P135" i="84" s="1"/>
  <c r="P83" i="84"/>
  <c r="P133" i="84" s="1"/>
  <c r="P132" i="84"/>
  <c r="P84" i="84"/>
  <c r="P134" i="84" s="1"/>
  <c r="N86" i="80"/>
  <c r="N83" i="80"/>
  <c r="N133" i="80" s="1"/>
  <c r="N132" i="80"/>
  <c r="N85" i="80"/>
  <c r="N84" i="80"/>
  <c r="N134" i="80" s="1"/>
  <c r="O93" i="83"/>
  <c r="O91" i="83"/>
  <c r="O92" i="83"/>
  <c r="AA92" i="74"/>
  <c r="AA91" i="74"/>
  <c r="AA93" i="74"/>
  <c r="Y79" i="85"/>
  <c r="Y81" i="85"/>
  <c r="Y80" i="85"/>
  <c r="Y128" i="85"/>
  <c r="Y86" i="85"/>
  <c r="V93" i="87"/>
  <c r="V92" i="87"/>
  <c r="V91" i="87"/>
  <c r="AI92" i="83"/>
  <c r="AI93" i="83"/>
  <c r="AI91" i="83"/>
  <c r="AE68" i="72"/>
  <c r="Q132" i="77"/>
  <c r="Q84" i="77"/>
  <c r="Q134" i="77" s="1"/>
  <c r="Q83" i="77"/>
  <c r="Q133" i="77" s="1"/>
  <c r="Q85" i="77"/>
  <c r="Q135" i="77" s="1"/>
  <c r="O83" i="85"/>
  <c r="O133" i="85" s="1"/>
  <c r="O85" i="85"/>
  <c r="O135" i="85" s="1"/>
  <c r="O132" i="85"/>
  <c r="O84" i="85"/>
  <c r="O134" i="85" s="1"/>
  <c r="AF69" i="85"/>
  <c r="X69" i="71"/>
  <c r="V128" i="82"/>
  <c r="V80" i="82"/>
  <c r="V79" i="82"/>
  <c r="V81" i="82"/>
  <c r="V86" i="82"/>
  <c r="P69" i="82"/>
  <c r="AD69" i="82"/>
  <c r="AH84" i="83"/>
  <c r="AH134" i="83" s="1"/>
  <c r="AH85" i="83"/>
  <c r="AH83" i="83"/>
  <c r="AH132" i="83"/>
  <c r="P81" i="81"/>
  <c r="P131" i="81" s="1"/>
  <c r="P79" i="81"/>
  <c r="P86" i="81"/>
  <c r="P80" i="81"/>
  <c r="P128" i="81"/>
  <c r="L81" i="81"/>
  <c r="L79" i="81"/>
  <c r="L86" i="81"/>
  <c r="L80" i="81"/>
  <c r="L128" i="81"/>
  <c r="P91" i="82"/>
  <c r="P92" i="82"/>
  <c r="P93" i="82"/>
  <c r="AA68" i="73"/>
  <c r="R132" i="73"/>
  <c r="R85" i="73"/>
  <c r="R135" i="73" s="1"/>
  <c r="R84" i="73"/>
  <c r="R134" i="73" s="1"/>
  <c r="R83" i="73"/>
  <c r="R133" i="73" s="1"/>
  <c r="AH70" i="71"/>
  <c r="S68" i="71"/>
  <c r="W92" i="86"/>
  <c r="W91" i="86"/>
  <c r="W93" i="86"/>
  <c r="L92" i="86"/>
  <c r="L93" i="86"/>
  <c r="L91" i="86"/>
  <c r="S70" i="80"/>
  <c r="AD86" i="70"/>
  <c r="AD80" i="70"/>
  <c r="AD79" i="70"/>
  <c r="AD81" i="70"/>
  <c r="AD128" i="70"/>
  <c r="R68" i="83"/>
  <c r="V68" i="87"/>
  <c r="AC68" i="77"/>
  <c r="K92" i="85"/>
  <c r="K91" i="85"/>
  <c r="K93" i="85"/>
  <c r="S93" i="85"/>
  <c r="S92" i="85"/>
  <c r="S91" i="85"/>
  <c r="AC68" i="75"/>
  <c r="L91" i="80"/>
  <c r="L93" i="80"/>
  <c r="L92" i="80"/>
  <c r="R92" i="74"/>
  <c r="R91" i="74"/>
  <c r="R93" i="74"/>
  <c r="O86" i="85"/>
  <c r="O80" i="85"/>
  <c r="O79" i="85"/>
  <c r="O81" i="85"/>
  <c r="O128" i="85"/>
  <c r="AC70" i="85"/>
  <c r="P69" i="74"/>
  <c r="AH85" i="88"/>
  <c r="AH132" i="88"/>
  <c r="AH84" i="88"/>
  <c r="AH134" i="88" s="1"/>
  <c r="AH83" i="88"/>
  <c r="R83" i="80"/>
  <c r="R133" i="80" s="1"/>
  <c r="R85" i="80"/>
  <c r="R135" i="80" s="1"/>
  <c r="R84" i="80"/>
  <c r="R134" i="80" s="1"/>
  <c r="R132" i="80"/>
  <c r="M68" i="74"/>
  <c r="AF132" i="82"/>
  <c r="AF83" i="82"/>
  <c r="AF133" i="82" s="1"/>
  <c r="AF85" i="82"/>
  <c r="AF84" i="82"/>
  <c r="AF134" i="82" s="1"/>
  <c r="AH80" i="75"/>
  <c r="AH86" i="75"/>
  <c r="AH128" i="75"/>
  <c r="AH79" i="75"/>
  <c r="AH81" i="75"/>
  <c r="W85" i="75"/>
  <c r="W135" i="75" s="1"/>
  <c r="W83" i="75"/>
  <c r="W84" i="75"/>
  <c r="W134" i="75" s="1"/>
  <c r="W132" i="75"/>
  <c r="S83" i="88"/>
  <c r="S133" i="88" s="1"/>
  <c r="S84" i="88"/>
  <c r="S134" i="88" s="1"/>
  <c r="S85" i="88"/>
  <c r="S135" i="88" s="1"/>
  <c r="S132" i="88"/>
  <c r="U92" i="87"/>
  <c r="U91" i="87"/>
  <c r="U93" i="87"/>
  <c r="AF68" i="72"/>
  <c r="V84" i="77"/>
  <c r="V134" i="77" s="1"/>
  <c r="V85" i="77"/>
  <c r="V135" i="77" s="1"/>
  <c r="V132" i="77"/>
  <c r="V83" i="77"/>
  <c r="V133" i="77" s="1"/>
  <c r="S84" i="85"/>
  <c r="S134" i="85" s="1"/>
  <c r="S83" i="85"/>
  <c r="S133" i="85" s="1"/>
  <c r="S132" i="85"/>
  <c r="S85" i="85"/>
  <c r="S135" i="85" s="1"/>
  <c r="R86" i="85"/>
  <c r="R132" i="85"/>
  <c r="R84" i="85"/>
  <c r="R134" i="85" s="1"/>
  <c r="R83" i="85"/>
  <c r="R133" i="85" s="1"/>
  <c r="R85" i="85"/>
  <c r="Q84" i="71"/>
  <c r="Q134" i="71" s="1"/>
  <c r="Q83" i="71"/>
  <c r="Q133" i="71" s="1"/>
  <c r="Q85" i="71"/>
  <c r="Q135" i="71" s="1"/>
  <c r="Q132" i="71"/>
  <c r="AI69" i="82"/>
  <c r="T84" i="87"/>
  <c r="T134" i="87" s="1"/>
  <c r="T85" i="87"/>
  <c r="T135" i="87" s="1"/>
  <c r="T83" i="87"/>
  <c r="T133" i="87" s="1"/>
  <c r="T132" i="87"/>
  <c r="AB84" i="83"/>
  <c r="AB134" i="83" s="1"/>
  <c r="AB83" i="83"/>
  <c r="AB85" i="83"/>
  <c r="AB135" i="83" s="1"/>
  <c r="AB132" i="83"/>
  <c r="AB81" i="81"/>
  <c r="AB131" i="81" s="1"/>
  <c r="AB80" i="81"/>
  <c r="AB128" i="81"/>
  <c r="AB79" i="81"/>
  <c r="AB86" i="81"/>
  <c r="K69" i="81"/>
  <c r="N91" i="76"/>
  <c r="N93" i="76"/>
  <c r="N92" i="76"/>
  <c r="R68" i="73"/>
  <c r="O68" i="71"/>
  <c r="K69" i="71"/>
  <c r="K132" i="82"/>
  <c r="K85" i="82"/>
  <c r="K135" i="82" s="1"/>
  <c r="K84" i="82"/>
  <c r="K134" i="82" s="1"/>
  <c r="K83" i="82"/>
  <c r="K133" i="82" s="1"/>
  <c r="AC84" i="82"/>
  <c r="AC134" i="82" s="1"/>
  <c r="AC83" i="82"/>
  <c r="AC133" i="82" s="1"/>
  <c r="AC85" i="82"/>
  <c r="AC135" i="82" s="1"/>
  <c r="AC132" i="82"/>
  <c r="T84" i="72"/>
  <c r="T85" i="72"/>
  <c r="T135" i="72" s="1"/>
  <c r="T83" i="72"/>
  <c r="T132" i="72"/>
  <c r="AD70" i="86"/>
  <c r="Z79" i="83"/>
  <c r="Z128" i="83"/>
  <c r="Z80" i="83"/>
  <c r="Z81" i="83"/>
  <c r="Z86" i="83"/>
  <c r="AH69" i="83"/>
  <c r="AI70" i="87"/>
  <c r="AC128" i="67"/>
  <c r="AC79" i="67"/>
  <c r="AC81" i="67"/>
  <c r="AC80" i="67"/>
  <c r="U93" i="85"/>
  <c r="U92" i="85"/>
  <c r="U91" i="85"/>
  <c r="T93" i="75"/>
  <c r="T91" i="75"/>
  <c r="T92" i="75"/>
  <c r="AE91" i="75"/>
  <c r="AE92" i="75"/>
  <c r="AE93" i="75"/>
  <c r="V128" i="75"/>
  <c r="V80" i="75"/>
  <c r="V79" i="75"/>
  <c r="V86" i="75"/>
  <c r="V81" i="75"/>
  <c r="Z93" i="84"/>
  <c r="Z91" i="84"/>
  <c r="Z92" i="84"/>
  <c r="AD93" i="74"/>
  <c r="AD91" i="74"/>
  <c r="AD92" i="74"/>
  <c r="AA68" i="76"/>
  <c r="AJ128" i="85"/>
  <c r="AJ79" i="85"/>
  <c r="AJ86" i="85"/>
  <c r="AJ81" i="85"/>
  <c r="AJ80" i="85"/>
  <c r="Q92" i="88"/>
  <c r="Q93" i="88"/>
  <c r="Q91" i="88"/>
  <c r="K81" i="84"/>
  <c r="K79" i="84"/>
  <c r="K80" i="84"/>
  <c r="K128" i="84"/>
  <c r="M79" i="84"/>
  <c r="M86" i="84"/>
  <c r="M81" i="84"/>
  <c r="M128" i="84"/>
  <c r="M80" i="84"/>
  <c r="AA83" i="74"/>
  <c r="AA133" i="74" s="1"/>
  <c r="AA85" i="74"/>
  <c r="AA135" i="74" s="1"/>
  <c r="AA84" i="74"/>
  <c r="AA134" i="74" s="1"/>
  <c r="AA132" i="74"/>
  <c r="V83" i="81"/>
  <c r="V133" i="81" s="1"/>
  <c r="V132" i="81"/>
  <c r="V85" i="81"/>
  <c r="V135" i="81" s="1"/>
  <c r="V84" i="81"/>
  <c r="V134" i="81" s="1"/>
  <c r="Q69" i="71"/>
  <c r="AI68" i="80"/>
  <c r="Z69" i="70"/>
  <c r="AA69" i="83"/>
  <c r="R91" i="75"/>
  <c r="R93" i="75"/>
  <c r="R92" i="75"/>
  <c r="X70" i="74"/>
  <c r="AC93" i="83"/>
  <c r="AC92" i="83"/>
  <c r="AC91" i="83"/>
  <c r="AC69" i="72"/>
  <c r="AB69" i="72"/>
  <c r="AF132" i="77"/>
  <c r="AF83" i="77"/>
  <c r="AF133" i="77" s="1"/>
  <c r="AF85" i="77"/>
  <c r="AF84" i="77"/>
  <c r="AF134" i="77" s="1"/>
  <c r="K84" i="85"/>
  <c r="K134" i="85" s="1"/>
  <c r="K85" i="85"/>
  <c r="K135" i="85" s="1"/>
  <c r="K83" i="85"/>
  <c r="K133" i="85" s="1"/>
  <c r="K132" i="85"/>
  <c r="V68" i="71"/>
  <c r="AA85" i="71"/>
  <c r="AA135" i="71" s="1"/>
  <c r="AA132" i="71"/>
  <c r="AA84" i="71"/>
  <c r="AA83" i="71"/>
  <c r="AA133" i="71" s="1"/>
  <c r="AC70" i="82"/>
  <c r="X68" i="81"/>
  <c r="V70" i="81"/>
  <c r="AE91" i="82"/>
  <c r="AE92" i="82"/>
  <c r="AE93" i="82"/>
  <c r="P93" i="76"/>
  <c r="P92" i="76"/>
  <c r="P91" i="76"/>
  <c r="Z92" i="72"/>
  <c r="Z93" i="72"/>
  <c r="Z91" i="72"/>
  <c r="Y68" i="73"/>
  <c r="AB70" i="73"/>
  <c r="AI70" i="73"/>
  <c r="Q93" i="73"/>
  <c r="Q92" i="73"/>
  <c r="Q91" i="73"/>
  <c r="K84" i="73"/>
  <c r="K134" i="73" s="1"/>
  <c r="K132" i="73"/>
  <c r="K85" i="73"/>
  <c r="K135" i="73" s="1"/>
  <c r="K83" i="73"/>
  <c r="K133" i="73" s="1"/>
  <c r="AB68" i="71"/>
  <c r="P93" i="86"/>
  <c r="P91" i="86"/>
  <c r="P92" i="86"/>
  <c r="T92" i="86"/>
  <c r="T91" i="86"/>
  <c r="T93" i="86"/>
  <c r="U70" i="88"/>
  <c r="P69" i="88"/>
  <c r="R86" i="80"/>
  <c r="R79" i="80"/>
  <c r="R80" i="80"/>
  <c r="R81" i="80"/>
  <c r="R128" i="80"/>
  <c r="AB79" i="70"/>
  <c r="AB80" i="70"/>
  <c r="AB86" i="70"/>
  <c r="AB81" i="70"/>
  <c r="AB128" i="70"/>
  <c r="P70" i="70"/>
  <c r="AI69" i="86"/>
  <c r="X69" i="86"/>
  <c r="S69" i="83"/>
  <c r="T68" i="87"/>
  <c r="Q70" i="77"/>
  <c r="X69" i="77"/>
  <c r="S92" i="71"/>
  <c r="S93" i="71"/>
  <c r="S91" i="71"/>
  <c r="AF91" i="84"/>
  <c r="AF92" i="84"/>
  <c r="AF93" i="84"/>
  <c r="O70" i="76"/>
  <c r="T70" i="85"/>
  <c r="K69" i="85"/>
  <c r="L69" i="84"/>
  <c r="AB68" i="84"/>
  <c r="T86" i="84"/>
  <c r="T79" i="84"/>
  <c r="T128" i="84"/>
  <c r="T81" i="84"/>
  <c r="T80" i="84"/>
  <c r="U68" i="74"/>
  <c r="Q85" i="84"/>
  <c r="Q135" i="84" s="1"/>
  <c r="Q132" i="84"/>
  <c r="Q83" i="84"/>
  <c r="Q133" i="84" s="1"/>
  <c r="Q84" i="84"/>
  <c r="Q134" i="84" s="1"/>
  <c r="M70" i="70"/>
  <c r="AF69" i="70"/>
  <c r="K68" i="80"/>
  <c r="Y92" i="81"/>
  <c r="Y93" i="81"/>
  <c r="Y91" i="81"/>
  <c r="AA84" i="75"/>
  <c r="AA134" i="75" s="1"/>
  <c r="AA85" i="75"/>
  <c r="AA132" i="75"/>
  <c r="AA83" i="75"/>
  <c r="AI86" i="70"/>
  <c r="AI85" i="70"/>
  <c r="AI132" i="70"/>
  <c r="AI84" i="70"/>
  <c r="AI134" i="70" s="1"/>
  <c r="AI83" i="70"/>
  <c r="AI133" i="70" s="1"/>
  <c r="AA92" i="83"/>
  <c r="AA91" i="83"/>
  <c r="AA93" i="83"/>
  <c r="AI68" i="72"/>
  <c r="M83" i="85"/>
  <c r="M133" i="85" s="1"/>
  <c r="M132" i="85"/>
  <c r="M85" i="85"/>
  <c r="M135" i="85" s="1"/>
  <c r="M84" i="85"/>
  <c r="M134" i="85" s="1"/>
  <c r="T132" i="71"/>
  <c r="T84" i="71"/>
  <c r="T134" i="71" s="1"/>
  <c r="T83" i="71"/>
  <c r="T133" i="71" s="1"/>
  <c r="T85" i="71"/>
  <c r="N84" i="71"/>
  <c r="N134" i="71" s="1"/>
  <c r="N132" i="71"/>
  <c r="N83" i="71"/>
  <c r="N133" i="71" s="1"/>
  <c r="N85" i="71"/>
  <c r="N135" i="71" s="1"/>
  <c r="Y128" i="82"/>
  <c r="Y80" i="82"/>
  <c r="Y86" i="82"/>
  <c r="Y81" i="82"/>
  <c r="Y79" i="82"/>
  <c r="AF69" i="82"/>
  <c r="Y85" i="87"/>
  <c r="Y135" i="87" s="1"/>
  <c r="Y84" i="87"/>
  <c r="Y134" i="87" s="1"/>
  <c r="Y83" i="87"/>
  <c r="Y133" i="87" s="1"/>
  <c r="Y132" i="87"/>
  <c r="AD132" i="83"/>
  <c r="AD84" i="83"/>
  <c r="AD134" i="83" s="1"/>
  <c r="AD83" i="83"/>
  <c r="AD85" i="83"/>
  <c r="AF68" i="81"/>
  <c r="AA68" i="81"/>
  <c r="X92" i="82"/>
  <c r="X91" i="82"/>
  <c r="X93" i="82"/>
  <c r="T69" i="73"/>
  <c r="AD70" i="71"/>
  <c r="AE70" i="71"/>
  <c r="AG70" i="80"/>
  <c r="T69" i="80"/>
  <c r="Q80" i="70"/>
  <c r="Q130" i="70" s="1"/>
  <c r="Q79" i="70"/>
  <c r="Q129" i="70" s="1"/>
  <c r="Q81" i="70"/>
  <c r="Q131" i="70" s="1"/>
  <c r="Q128" i="70"/>
  <c r="S81" i="70"/>
  <c r="S79" i="70"/>
  <c r="S80" i="70"/>
  <c r="S86" i="70"/>
  <c r="S128" i="70"/>
  <c r="U84" i="86"/>
  <c r="U134" i="86" s="1"/>
  <c r="U85" i="86"/>
  <c r="U135" i="86" s="1"/>
  <c r="U83" i="86"/>
  <c r="U133" i="86" s="1"/>
  <c r="U132" i="86"/>
  <c r="AE84" i="82"/>
  <c r="AE134" i="82" s="1"/>
  <c r="AE132" i="82"/>
  <c r="AE83" i="82"/>
  <c r="AE133" i="82" s="1"/>
  <c r="AE85" i="82"/>
  <c r="S70" i="72"/>
  <c r="AH83" i="72"/>
  <c r="AH133" i="72" s="1"/>
  <c r="AH84" i="72"/>
  <c r="AH134" i="72" s="1"/>
  <c r="AH132" i="72"/>
  <c r="AH85" i="72"/>
  <c r="N70" i="86"/>
  <c r="K80" i="86"/>
  <c r="K86" i="86"/>
  <c r="K81" i="86"/>
  <c r="K128" i="86"/>
  <c r="K79" i="86"/>
  <c r="AE68" i="83"/>
  <c r="Q68" i="87"/>
  <c r="P69" i="77"/>
  <c r="AJ128" i="67"/>
  <c r="AJ79" i="67"/>
  <c r="AJ80" i="67"/>
  <c r="AJ81" i="67"/>
  <c r="Y92" i="85"/>
  <c r="Y91" i="85"/>
  <c r="Y93" i="85"/>
  <c r="S93" i="75"/>
  <c r="S92" i="75"/>
  <c r="S91" i="75"/>
  <c r="L93" i="71"/>
  <c r="L91" i="71"/>
  <c r="L92" i="71"/>
  <c r="AI68" i="75"/>
  <c r="S93" i="84"/>
  <c r="S92" i="84"/>
  <c r="S91" i="84"/>
  <c r="X93" i="74"/>
  <c r="X92" i="74"/>
  <c r="X91" i="74"/>
  <c r="N69" i="76"/>
  <c r="M69" i="75"/>
  <c r="AI68" i="85"/>
  <c r="W86" i="84"/>
  <c r="W81" i="84"/>
  <c r="W128" i="84"/>
  <c r="W79" i="84"/>
  <c r="W80" i="84"/>
  <c r="N68" i="84"/>
  <c r="T70" i="74"/>
  <c r="M85" i="84"/>
  <c r="M135" i="84" s="1"/>
  <c r="M132" i="84"/>
  <c r="M84" i="84"/>
  <c r="M134" i="84" s="1"/>
  <c r="M83" i="84"/>
  <c r="M133" i="84" s="1"/>
  <c r="Q68" i="74"/>
  <c r="O68" i="70"/>
  <c r="T68" i="72"/>
  <c r="AJ86" i="77"/>
  <c r="AJ132" i="77"/>
  <c r="AJ83" i="77"/>
  <c r="AJ133" i="77" s="1"/>
  <c r="AJ85" i="77"/>
  <c r="AJ84" i="77"/>
  <c r="AJ134" i="77" s="1"/>
  <c r="AE68" i="82"/>
  <c r="K85" i="83"/>
  <c r="K135" i="83" s="1"/>
  <c r="K84" i="83"/>
  <c r="K134" i="83" s="1"/>
  <c r="K83" i="83"/>
  <c r="K133" i="83" s="1"/>
  <c r="K132" i="83"/>
  <c r="K81" i="88"/>
  <c r="K131" i="88" s="1"/>
  <c r="K128" i="88"/>
  <c r="K80" i="88"/>
  <c r="K79" i="88"/>
  <c r="K86" i="88"/>
  <c r="AJ86" i="86"/>
  <c r="AJ83" i="86"/>
  <c r="AJ133" i="86" s="1"/>
  <c r="AJ84" i="86"/>
  <c r="AJ134" i="86" s="1"/>
  <c r="AJ132" i="86"/>
  <c r="AJ85" i="86"/>
  <c r="AF68" i="76"/>
  <c r="AH68" i="85"/>
  <c r="T68" i="88"/>
  <c r="AH85" i="77"/>
  <c r="AH83" i="77"/>
  <c r="AH133" i="77" s="1"/>
  <c r="AH84" i="77"/>
  <c r="AH134" i="77" s="1"/>
  <c r="AH132" i="77"/>
  <c r="W92" i="75"/>
  <c r="W91" i="75"/>
  <c r="W93" i="75"/>
  <c r="AI91" i="70"/>
  <c r="AI93" i="70"/>
  <c r="AI92" i="70"/>
  <c r="AA86" i="74"/>
  <c r="AA128" i="74"/>
  <c r="AA79" i="74"/>
  <c r="AA80" i="74"/>
  <c r="AA81" i="74"/>
  <c r="P92" i="77"/>
  <c r="P91" i="77"/>
  <c r="P93" i="77"/>
  <c r="AC91" i="82"/>
  <c r="AC92" i="82"/>
  <c r="AC93" i="82"/>
  <c r="AF80" i="87"/>
  <c r="AF79" i="87"/>
  <c r="AF86" i="87"/>
  <c r="AF81" i="87"/>
  <c r="AF128" i="87"/>
  <c r="AE91" i="87"/>
  <c r="AE92" i="87"/>
  <c r="AE93" i="87"/>
  <c r="AC83" i="87"/>
  <c r="AC133" i="87" s="1"/>
  <c r="AC132" i="87"/>
  <c r="AC84" i="87"/>
  <c r="AC134" i="87" s="1"/>
  <c r="AC85" i="87"/>
  <c r="AC135" i="87" s="1"/>
  <c r="Z83" i="81"/>
  <c r="Z133" i="81" s="1"/>
  <c r="Z84" i="81"/>
  <c r="Z134" i="81" s="1"/>
  <c r="Z85" i="81"/>
  <c r="Z135" i="81" s="1"/>
  <c r="Z132" i="81"/>
  <c r="K93" i="83"/>
  <c r="K91" i="83"/>
  <c r="K92" i="83"/>
  <c r="O92" i="85"/>
  <c r="O91" i="85"/>
  <c r="O93" i="85"/>
  <c r="Y91" i="80"/>
  <c r="Y92" i="80"/>
  <c r="Y93" i="80"/>
  <c r="AA92" i="73"/>
  <c r="AA91" i="73"/>
  <c r="AA93" i="73"/>
  <c r="V85" i="71"/>
  <c r="V135" i="71" s="1"/>
  <c r="V84" i="71"/>
  <c r="V134" i="71" s="1"/>
  <c r="V83" i="71"/>
  <c r="V133" i="71" s="1"/>
  <c r="V132" i="71"/>
  <c r="T80" i="85"/>
  <c r="T79" i="85"/>
  <c r="T128" i="85"/>
  <c r="T86" i="85"/>
  <c r="T81" i="85"/>
  <c r="W85" i="83"/>
  <c r="W135" i="83" s="1"/>
  <c r="W132" i="83"/>
  <c r="W84" i="83"/>
  <c r="W83" i="83"/>
  <c r="Z92" i="86"/>
  <c r="Z93" i="86"/>
  <c r="Z91" i="86"/>
  <c r="N81" i="77"/>
  <c r="N79" i="77"/>
  <c r="N128" i="77"/>
  <c r="N80" i="77"/>
  <c r="N86" i="77"/>
  <c r="X79" i="72"/>
  <c r="X81" i="72"/>
  <c r="X80" i="72"/>
  <c r="X86" i="72"/>
  <c r="X128" i="72"/>
  <c r="AC85" i="77"/>
  <c r="AC135" i="77" s="1"/>
  <c r="AC83" i="77"/>
  <c r="AC133" i="77" s="1"/>
  <c r="AC84" i="77"/>
  <c r="AC134" i="77" s="1"/>
  <c r="AC132" i="77"/>
  <c r="S85" i="77"/>
  <c r="S135" i="77" s="1"/>
  <c r="S84" i="77"/>
  <c r="S134" i="77" s="1"/>
  <c r="S83" i="77"/>
  <c r="S133" i="77" s="1"/>
  <c r="S132" i="77"/>
  <c r="U86" i="85"/>
  <c r="U83" i="85"/>
  <c r="U133" i="85" s="1"/>
  <c r="U132" i="85"/>
  <c r="U85" i="85"/>
  <c r="U84" i="85"/>
  <c r="U134" i="85" s="1"/>
  <c r="Z91" i="77"/>
  <c r="Z92" i="77"/>
  <c r="Z93" i="77"/>
  <c r="K84" i="87"/>
  <c r="K134" i="87" s="1"/>
  <c r="K85" i="87"/>
  <c r="K135" i="87" s="1"/>
  <c r="K83" i="87"/>
  <c r="K132" i="87"/>
  <c r="Y92" i="72"/>
  <c r="Y91" i="72"/>
  <c r="Y93" i="72"/>
  <c r="Q80" i="73"/>
  <c r="Q86" i="73"/>
  <c r="Q128" i="73"/>
  <c r="Q79" i="73"/>
  <c r="Q81" i="73"/>
  <c r="R68" i="71"/>
  <c r="O80" i="88"/>
  <c r="O128" i="88"/>
  <c r="O81" i="88"/>
  <c r="O79" i="88"/>
  <c r="O86" i="88"/>
  <c r="AG70" i="88"/>
  <c r="AJ70" i="80"/>
  <c r="Q132" i="82"/>
  <c r="Q85" i="82"/>
  <c r="Q135" i="82" s="1"/>
  <c r="Q83" i="82"/>
  <c r="Q133" i="82" s="1"/>
  <c r="Q84" i="82"/>
  <c r="Q134" i="82" s="1"/>
  <c r="N83" i="76"/>
  <c r="N133" i="76" s="1"/>
  <c r="N84" i="76"/>
  <c r="N134" i="76" s="1"/>
  <c r="N85" i="76"/>
  <c r="N135" i="76" s="1"/>
  <c r="N132" i="76"/>
  <c r="O84" i="76"/>
  <c r="O134" i="76" s="1"/>
  <c r="O83" i="76"/>
  <c r="O133" i="76" s="1"/>
  <c r="O85" i="76"/>
  <c r="O135" i="76" s="1"/>
  <c r="O132" i="76"/>
  <c r="O80" i="86"/>
  <c r="O128" i="86"/>
  <c r="O86" i="86"/>
  <c r="O79" i="86"/>
  <c r="O81" i="86"/>
  <c r="R69" i="77"/>
  <c r="S128" i="67"/>
  <c r="S79" i="67"/>
  <c r="S81" i="67"/>
  <c r="S80" i="67"/>
  <c r="S91" i="80"/>
  <c r="S93" i="80"/>
  <c r="S92" i="80"/>
  <c r="V91" i="70"/>
  <c r="V93" i="70"/>
  <c r="V92" i="70"/>
  <c r="P128" i="76"/>
  <c r="P80" i="76"/>
  <c r="P81" i="76"/>
  <c r="P79" i="76"/>
  <c r="N69" i="85"/>
  <c r="AC68" i="84"/>
  <c r="AD85" i="88"/>
  <c r="AD83" i="88"/>
  <c r="AD84" i="88"/>
  <c r="AD134" i="88" s="1"/>
  <c r="AD132" i="88"/>
  <c r="W92" i="87"/>
  <c r="W91" i="87"/>
  <c r="W93" i="87"/>
  <c r="U79" i="81"/>
  <c r="U81" i="81"/>
  <c r="U128" i="81"/>
  <c r="U86" i="81"/>
  <c r="U80" i="81"/>
  <c r="R70" i="81"/>
  <c r="AB93" i="82"/>
  <c r="AB91" i="82"/>
  <c r="AB92" i="82"/>
  <c r="S83" i="81"/>
  <c r="S133" i="81" s="1"/>
  <c r="S85" i="81"/>
  <c r="S135" i="81" s="1"/>
  <c r="S84" i="81"/>
  <c r="S134" i="81" s="1"/>
  <c r="S132" i="81"/>
  <c r="L85" i="81"/>
  <c r="L135" i="81" s="1"/>
  <c r="L83" i="81"/>
  <c r="L133" i="81" s="1"/>
  <c r="L84" i="81"/>
  <c r="L134" i="81" s="1"/>
  <c r="L132" i="81"/>
  <c r="AC81" i="73"/>
  <c r="AC80" i="73"/>
  <c r="AC86" i="73"/>
  <c r="AC79" i="73"/>
  <c r="AC128" i="73"/>
  <c r="AF70" i="71"/>
  <c r="AI79" i="71"/>
  <c r="AI81" i="71"/>
  <c r="AI86" i="71"/>
  <c r="AI80" i="71"/>
  <c r="AI128" i="71"/>
  <c r="O92" i="86"/>
  <c r="O91" i="86"/>
  <c r="O93" i="86"/>
  <c r="AC70" i="88"/>
  <c r="AA86" i="70"/>
  <c r="AA128" i="70"/>
  <c r="AA80" i="70"/>
  <c r="AA81" i="70"/>
  <c r="AA79" i="70"/>
  <c r="T69" i="76"/>
  <c r="AG80" i="86"/>
  <c r="AG79" i="86"/>
  <c r="AG81" i="86"/>
  <c r="AG131" i="86" s="1"/>
  <c r="AG128" i="86"/>
  <c r="AG86" i="86"/>
  <c r="U70" i="87"/>
  <c r="K68" i="87"/>
  <c r="Y69" i="77"/>
  <c r="AH80" i="77"/>
  <c r="AH79" i="77"/>
  <c r="AH86" i="77"/>
  <c r="AH81" i="77"/>
  <c r="AH128" i="77"/>
  <c r="T128" i="67"/>
  <c r="T79" i="67"/>
  <c r="T81" i="67"/>
  <c r="T80" i="67"/>
  <c r="AD93" i="85"/>
  <c r="AD91" i="85"/>
  <c r="AD92" i="85"/>
  <c r="P70" i="75"/>
  <c r="V79" i="76"/>
  <c r="V80" i="76"/>
  <c r="V128" i="76"/>
  <c r="V81" i="76"/>
  <c r="V86" i="76"/>
  <c r="AA70" i="85"/>
  <c r="K93" i="88"/>
  <c r="K92" i="88"/>
  <c r="K91" i="88"/>
  <c r="X92" i="88"/>
  <c r="X91" i="88"/>
  <c r="X93" i="88"/>
  <c r="AI86" i="84"/>
  <c r="AI80" i="84"/>
  <c r="AI79" i="84"/>
  <c r="AI128" i="84"/>
  <c r="AI81" i="84"/>
  <c r="V83" i="74"/>
  <c r="V133" i="74" s="1"/>
  <c r="V84" i="74"/>
  <c r="V134" i="74" s="1"/>
  <c r="V85" i="74"/>
  <c r="V135" i="74" s="1"/>
  <c r="V132" i="74"/>
  <c r="L91" i="77"/>
  <c r="L93" i="77"/>
  <c r="L92" i="77"/>
  <c r="U91" i="71"/>
  <c r="U92" i="71"/>
  <c r="U93" i="71"/>
  <c r="S93" i="74"/>
  <c r="S92" i="74"/>
  <c r="S91" i="74"/>
  <c r="V83" i="75"/>
  <c r="V85" i="75"/>
  <c r="V135" i="75" s="1"/>
  <c r="V84" i="75"/>
  <c r="V134" i="75" s="1"/>
  <c r="V132" i="75"/>
  <c r="AH92" i="87"/>
  <c r="AH93" i="87"/>
  <c r="AH91" i="87"/>
  <c r="M80" i="72"/>
  <c r="M79" i="72"/>
  <c r="M86" i="72"/>
  <c r="M81" i="72"/>
  <c r="M128" i="72"/>
  <c r="V80" i="72"/>
  <c r="V128" i="72"/>
  <c r="V79" i="72"/>
  <c r="V86" i="72"/>
  <c r="V81" i="72"/>
  <c r="Y92" i="77"/>
  <c r="Y93" i="77"/>
  <c r="Y91" i="77"/>
  <c r="N128" i="82"/>
  <c r="N80" i="82"/>
  <c r="N79" i="82"/>
  <c r="N86" i="82"/>
  <c r="N81" i="82"/>
  <c r="M84" i="87"/>
  <c r="M134" i="87" s="1"/>
  <c r="M85" i="87"/>
  <c r="M132" i="87"/>
  <c r="M83" i="87"/>
  <c r="M133" i="87" s="1"/>
  <c r="M128" i="81"/>
  <c r="M81" i="81"/>
  <c r="M80" i="81"/>
  <c r="M79" i="81"/>
  <c r="M86" i="81"/>
  <c r="T79" i="81"/>
  <c r="T80" i="81"/>
  <c r="T86" i="81"/>
  <c r="T81" i="81"/>
  <c r="T128" i="81"/>
  <c r="AI132" i="73"/>
  <c r="AI83" i="73"/>
  <c r="AI133" i="73" s="1"/>
  <c r="AI84" i="73"/>
  <c r="AI134" i="73" s="1"/>
  <c r="AI85" i="73"/>
  <c r="U70" i="70"/>
  <c r="AG85" i="76"/>
  <c r="AG132" i="76"/>
  <c r="AG84" i="76"/>
  <c r="AG83" i="76"/>
  <c r="AG133" i="76" s="1"/>
  <c r="Y84" i="72"/>
  <c r="Y134" i="72" s="1"/>
  <c r="Y83" i="72"/>
  <c r="Y133" i="72" s="1"/>
  <c r="Y85" i="72"/>
  <c r="Y135" i="72" s="1"/>
  <c r="Y132" i="72"/>
  <c r="M79" i="77"/>
  <c r="M81" i="77"/>
  <c r="M86" i="77"/>
  <c r="M80" i="77"/>
  <c r="M128" i="77"/>
  <c r="L79" i="75"/>
  <c r="L86" i="75"/>
  <c r="L80" i="75"/>
  <c r="L81" i="75"/>
  <c r="L128" i="75"/>
  <c r="T86" i="75"/>
  <c r="T81" i="75"/>
  <c r="T128" i="75"/>
  <c r="T79" i="75"/>
  <c r="T80" i="75"/>
  <c r="Y92" i="70"/>
  <c r="Y93" i="70"/>
  <c r="Y91" i="70"/>
  <c r="AD80" i="76"/>
  <c r="AD81" i="76"/>
  <c r="AD128" i="76"/>
  <c r="AD86" i="76"/>
  <c r="AD79" i="76"/>
  <c r="AB79" i="85"/>
  <c r="AB128" i="85"/>
  <c r="AB81" i="85"/>
  <c r="AB80" i="85"/>
  <c r="S91" i="88"/>
  <c r="S93" i="88"/>
  <c r="S92" i="88"/>
  <c r="Y70" i="84"/>
  <c r="AB70" i="74"/>
  <c r="AC70" i="74"/>
  <c r="K70" i="73"/>
  <c r="AI69" i="88"/>
  <c r="N80" i="70"/>
  <c r="N81" i="70"/>
  <c r="N131" i="70" s="1"/>
  <c r="N79" i="70"/>
  <c r="N128" i="70"/>
  <c r="AF70" i="87"/>
  <c r="R81" i="75"/>
  <c r="R80" i="75"/>
  <c r="R86" i="75"/>
  <c r="R128" i="75"/>
  <c r="R79" i="75"/>
  <c r="R70" i="84"/>
  <c r="W84" i="84"/>
  <c r="W134" i="84" s="1"/>
  <c r="W85" i="84"/>
  <c r="W135" i="84" s="1"/>
  <c r="W83" i="84"/>
  <c r="W133" i="84" s="1"/>
  <c r="W132" i="84"/>
  <c r="L84" i="70"/>
  <c r="L134" i="70" s="1"/>
  <c r="L83" i="70"/>
  <c r="L133" i="70" s="1"/>
  <c r="L85" i="70"/>
  <c r="L135" i="70" s="1"/>
  <c r="L132" i="70"/>
  <c r="AE86" i="72"/>
  <c r="AE79" i="72"/>
  <c r="AE128" i="72"/>
  <c r="AE80" i="72"/>
  <c r="AE81" i="72"/>
  <c r="AF68" i="85"/>
  <c r="X70" i="71"/>
  <c r="P68" i="82"/>
  <c r="AD68" i="82"/>
  <c r="R91" i="82"/>
  <c r="R92" i="82"/>
  <c r="R93" i="82"/>
  <c r="T92" i="72"/>
  <c r="T93" i="72"/>
  <c r="T91" i="72"/>
  <c r="P86" i="73"/>
  <c r="P80" i="73"/>
  <c r="P79" i="73"/>
  <c r="P81" i="73"/>
  <c r="P128" i="73"/>
  <c r="AA69" i="73"/>
  <c r="N93" i="73"/>
  <c r="N92" i="73"/>
  <c r="N91" i="73"/>
  <c r="S79" i="71"/>
  <c r="S81" i="71"/>
  <c r="S80" i="71"/>
  <c r="S128" i="71"/>
  <c r="W70" i="88"/>
  <c r="Y86" i="80"/>
  <c r="Y79" i="80"/>
  <c r="Y80" i="80"/>
  <c r="Y81" i="80"/>
  <c r="Y128" i="80"/>
  <c r="S68" i="80"/>
  <c r="AD69" i="70"/>
  <c r="L70" i="70"/>
  <c r="Y132" i="86"/>
  <c r="Y84" i="86"/>
  <c r="Y134" i="86" s="1"/>
  <c r="Y85" i="86"/>
  <c r="Y135" i="86" s="1"/>
  <c r="Y83" i="86"/>
  <c r="Y133" i="86" s="1"/>
  <c r="AB80" i="86"/>
  <c r="AB81" i="86"/>
  <c r="AB128" i="86"/>
  <c r="AB86" i="86"/>
  <c r="AB79" i="86"/>
  <c r="X70" i="83"/>
  <c r="AB81" i="77"/>
  <c r="AB80" i="77"/>
  <c r="AB79" i="77"/>
  <c r="AB128" i="77"/>
  <c r="AB86" i="77"/>
  <c r="AC70" i="77"/>
  <c r="O128" i="67"/>
  <c r="O79" i="67"/>
  <c r="O129" i="67" s="1"/>
  <c r="O81" i="67"/>
  <c r="O80" i="67"/>
  <c r="V91" i="75"/>
  <c r="V93" i="75"/>
  <c r="V92" i="75"/>
  <c r="M80" i="75"/>
  <c r="M79" i="75"/>
  <c r="M128" i="75"/>
  <c r="M86" i="75"/>
  <c r="M81" i="75"/>
  <c r="O93" i="70"/>
  <c r="O91" i="70"/>
  <c r="O92" i="70"/>
  <c r="AE68" i="76"/>
  <c r="AC81" i="76"/>
  <c r="AC128" i="76"/>
  <c r="AC86" i="76"/>
  <c r="AC80" i="76"/>
  <c r="AC79" i="76"/>
  <c r="O70" i="85"/>
  <c r="Z69" i="84"/>
  <c r="P69" i="84"/>
  <c r="P80" i="74"/>
  <c r="P86" i="74"/>
  <c r="P128" i="74"/>
  <c r="P81" i="74"/>
  <c r="P79" i="74"/>
  <c r="Y86" i="88"/>
  <c r="Y85" i="88"/>
  <c r="Y83" i="88"/>
  <c r="Y133" i="88" s="1"/>
  <c r="Y132" i="88"/>
  <c r="Y84" i="88"/>
  <c r="Y134" i="88" s="1"/>
  <c r="P84" i="80"/>
  <c r="P134" i="80" s="1"/>
  <c r="P132" i="80"/>
  <c r="P85" i="80"/>
  <c r="P135" i="80" s="1"/>
  <c r="P83" i="80"/>
  <c r="P133" i="80" s="1"/>
  <c r="M68" i="83"/>
  <c r="AG68" i="71"/>
  <c r="Q70" i="83"/>
  <c r="AJ79" i="77"/>
  <c r="AJ81" i="77"/>
  <c r="AJ80" i="77"/>
  <c r="AJ128" i="77"/>
  <c r="AF70" i="72"/>
  <c r="AI128" i="82"/>
  <c r="AI136" i="82" s="1"/>
  <c r="AI79" i="82"/>
  <c r="AI81" i="82"/>
  <c r="AI80" i="82"/>
  <c r="AI86" i="82"/>
  <c r="AG81" i="82"/>
  <c r="AG128" i="82"/>
  <c r="AG79" i="82"/>
  <c r="AG80" i="82"/>
  <c r="S79" i="81"/>
  <c r="S86" i="81"/>
  <c r="S80" i="81"/>
  <c r="S128" i="81"/>
  <c r="S81" i="81"/>
  <c r="K70" i="81"/>
  <c r="U92" i="82"/>
  <c r="U91" i="82"/>
  <c r="U93" i="82"/>
  <c r="Z92" i="82"/>
  <c r="Z93" i="82"/>
  <c r="Z91" i="82"/>
  <c r="K93" i="72"/>
  <c r="K91" i="72"/>
  <c r="K92" i="72"/>
  <c r="R86" i="81"/>
  <c r="R83" i="81"/>
  <c r="R133" i="81" s="1"/>
  <c r="R84" i="81"/>
  <c r="R134" i="81" s="1"/>
  <c r="R132" i="81"/>
  <c r="R85" i="81"/>
  <c r="V68" i="73"/>
  <c r="R79" i="73"/>
  <c r="R86" i="73"/>
  <c r="R80" i="73"/>
  <c r="R128" i="73"/>
  <c r="R81" i="73"/>
  <c r="R92" i="73"/>
  <c r="R91" i="73"/>
  <c r="R93" i="73"/>
  <c r="V86" i="71"/>
  <c r="V79" i="71"/>
  <c r="V81" i="71"/>
  <c r="V80" i="71"/>
  <c r="V128" i="71"/>
  <c r="Y79" i="88"/>
  <c r="Y80" i="88"/>
  <c r="Y81" i="88"/>
  <c r="Y131" i="88" s="1"/>
  <c r="Y128" i="88"/>
  <c r="AC79" i="70"/>
  <c r="AC80" i="70"/>
  <c r="AC130" i="70" s="1"/>
  <c r="AC81" i="70"/>
  <c r="AC131" i="70" s="1"/>
  <c r="AC128" i="70"/>
  <c r="AH83" i="86"/>
  <c r="AH133" i="86" s="1"/>
  <c r="AH85" i="86"/>
  <c r="AH84" i="86"/>
  <c r="AH134" i="86" s="1"/>
  <c r="AH132" i="86"/>
  <c r="AJ70" i="76"/>
  <c r="AA86" i="72"/>
  <c r="AA83" i="72"/>
  <c r="AA133" i="72" s="1"/>
  <c r="AA84" i="72"/>
  <c r="AA134" i="72" s="1"/>
  <c r="AA85" i="72"/>
  <c r="AA132" i="72"/>
  <c r="P79" i="86"/>
  <c r="P86" i="86"/>
  <c r="P128" i="86"/>
  <c r="P80" i="86"/>
  <c r="P81" i="86"/>
  <c r="AD80" i="86"/>
  <c r="AD128" i="86"/>
  <c r="AD86" i="86"/>
  <c r="AD81" i="86"/>
  <c r="AD79" i="86"/>
  <c r="Z68" i="83"/>
  <c r="AI79" i="87"/>
  <c r="AI81" i="87"/>
  <c r="AI86" i="87"/>
  <c r="AI80" i="87"/>
  <c r="AI128" i="87"/>
  <c r="V92" i="81"/>
  <c r="V91" i="81"/>
  <c r="V93" i="81"/>
  <c r="Q92" i="71"/>
  <c r="Q91" i="71"/>
  <c r="Q93" i="71"/>
  <c r="V68" i="75"/>
  <c r="AC92" i="80"/>
  <c r="AC93" i="80"/>
  <c r="AC91" i="80"/>
  <c r="P91" i="70"/>
  <c r="P93" i="70"/>
  <c r="P92" i="70"/>
  <c r="R81" i="76"/>
  <c r="R128" i="76"/>
  <c r="R80" i="76"/>
  <c r="R79" i="76"/>
  <c r="R86" i="76"/>
  <c r="AJ68" i="85"/>
  <c r="AH69" i="84"/>
  <c r="AD132" i="80"/>
  <c r="AD85" i="80"/>
  <c r="AD84" i="80"/>
  <c r="AD134" i="80" s="1"/>
  <c r="AD83" i="80"/>
  <c r="AD133" i="80" s="1"/>
  <c r="L86" i="74"/>
  <c r="L85" i="74"/>
  <c r="L135" i="74" s="1"/>
  <c r="L83" i="74"/>
  <c r="L132" i="74"/>
  <c r="L84" i="74"/>
  <c r="L134" i="74" s="1"/>
  <c r="W132" i="70"/>
  <c r="W83" i="70"/>
  <c r="W133" i="70" s="1"/>
  <c r="W84" i="70"/>
  <c r="W134" i="70" s="1"/>
  <c r="W85" i="70"/>
  <c r="W135" i="70" s="1"/>
  <c r="L93" i="87"/>
  <c r="L91" i="87"/>
  <c r="L92" i="87"/>
  <c r="AB132" i="71"/>
  <c r="AB83" i="71"/>
  <c r="AB133" i="71" s="1"/>
  <c r="AB85" i="71"/>
  <c r="AB135" i="71" s="1"/>
  <c r="AB84" i="71"/>
  <c r="Q68" i="71"/>
  <c r="AI69" i="80"/>
  <c r="Z79" i="70"/>
  <c r="Z86" i="70"/>
  <c r="Z80" i="70"/>
  <c r="Z81" i="70"/>
  <c r="Z128" i="70"/>
  <c r="AA68" i="83"/>
  <c r="Z79" i="67"/>
  <c r="Z128" i="67"/>
  <c r="Z81" i="67"/>
  <c r="Z80" i="67"/>
  <c r="X69" i="74"/>
  <c r="Y68" i="74"/>
  <c r="AB86" i="72"/>
  <c r="AB81" i="72"/>
  <c r="AB80" i="72"/>
  <c r="AB79" i="72"/>
  <c r="AB128" i="72"/>
  <c r="AJ132" i="85"/>
  <c r="AJ83" i="85"/>
  <c r="AJ133" i="85" s="1"/>
  <c r="AJ84" i="85"/>
  <c r="AJ85" i="85"/>
  <c r="V70" i="71"/>
  <c r="W85" i="71"/>
  <c r="W135" i="71" s="1"/>
  <c r="W132" i="71"/>
  <c r="W83" i="71"/>
  <c r="W133" i="71" s="1"/>
  <c r="W84" i="71"/>
  <c r="W134" i="71" s="1"/>
  <c r="M91" i="77"/>
  <c r="M92" i="77"/>
  <c r="M93" i="77"/>
  <c r="AB69" i="82"/>
  <c r="AC68" i="82"/>
  <c r="O86" i="83"/>
  <c r="O83" i="83"/>
  <c r="O133" i="83" s="1"/>
  <c r="O132" i="83"/>
  <c r="O84" i="83"/>
  <c r="O134" i="83" s="1"/>
  <c r="O85" i="83"/>
  <c r="O135" i="83" s="1"/>
  <c r="X79" i="81"/>
  <c r="X80" i="81"/>
  <c r="X81" i="81"/>
  <c r="X128" i="81"/>
  <c r="X86" i="81"/>
  <c r="AG79" i="81"/>
  <c r="AG128" i="81"/>
  <c r="AG86" i="81"/>
  <c r="AG80" i="81"/>
  <c r="AG81" i="81"/>
  <c r="R92" i="76"/>
  <c r="R91" i="76"/>
  <c r="R93" i="76"/>
  <c r="U132" i="81"/>
  <c r="U84" i="81"/>
  <c r="U134" i="81" s="1"/>
  <c r="U85" i="81"/>
  <c r="U135" i="81" s="1"/>
  <c r="U83" i="81"/>
  <c r="U133" i="81" s="1"/>
  <c r="Y69" i="73"/>
  <c r="AB68" i="73"/>
  <c r="W128" i="71"/>
  <c r="W81" i="71"/>
  <c r="W80" i="71"/>
  <c r="W79" i="71"/>
  <c r="W86" i="71"/>
  <c r="U69" i="88"/>
  <c r="P70" i="88"/>
  <c r="O79" i="80"/>
  <c r="O80" i="80"/>
  <c r="O81" i="80"/>
  <c r="O86" i="80"/>
  <c r="O128" i="80"/>
  <c r="R68" i="80"/>
  <c r="AG81" i="70"/>
  <c r="AG79" i="70"/>
  <c r="AG80" i="70"/>
  <c r="AG86" i="70"/>
  <c r="AG128" i="70"/>
  <c r="P79" i="70"/>
  <c r="P81" i="70"/>
  <c r="P86" i="70"/>
  <c r="P80" i="70"/>
  <c r="P128" i="70"/>
  <c r="W132" i="86"/>
  <c r="W83" i="86"/>
  <c r="W133" i="86" s="1"/>
  <c r="W84" i="86"/>
  <c r="W134" i="86" s="1"/>
  <c r="W85" i="86"/>
  <c r="W135" i="86" s="1"/>
  <c r="AI83" i="86"/>
  <c r="AI133" i="86" s="1"/>
  <c r="AI85" i="86"/>
  <c r="AI132" i="86"/>
  <c r="AI84" i="86"/>
  <c r="AI134" i="86" s="1"/>
  <c r="L83" i="82"/>
  <c r="L133" i="82" s="1"/>
  <c r="L85" i="82"/>
  <c r="L135" i="82" s="1"/>
  <c r="L84" i="82"/>
  <c r="L134" i="82" s="1"/>
  <c r="L132" i="82"/>
  <c r="Q132" i="76"/>
  <c r="Q85" i="76"/>
  <c r="Q84" i="76"/>
  <c r="Q83" i="76"/>
  <c r="Q133" i="76" s="1"/>
  <c r="X68" i="86"/>
  <c r="T79" i="83"/>
  <c r="T129" i="83" s="1"/>
  <c r="T80" i="83"/>
  <c r="T130" i="83" s="1"/>
  <c r="T81" i="83"/>
  <c r="T131" i="83" s="1"/>
  <c r="T128" i="83"/>
  <c r="AD128" i="87"/>
  <c r="AD86" i="87"/>
  <c r="AD80" i="87"/>
  <c r="AD79" i="87"/>
  <c r="AD81" i="87"/>
  <c r="AE70" i="87"/>
  <c r="Q69" i="77"/>
  <c r="X79" i="77"/>
  <c r="X80" i="77"/>
  <c r="X86" i="77"/>
  <c r="X81" i="77"/>
  <c r="X128" i="77"/>
  <c r="AJ91" i="85"/>
  <c r="AJ93" i="85"/>
  <c r="AJ92" i="85"/>
  <c r="V91" i="85"/>
  <c r="V93" i="85"/>
  <c r="V92" i="85"/>
  <c r="X69" i="75"/>
  <c r="P93" i="84"/>
  <c r="P91" i="84"/>
  <c r="P92" i="84"/>
  <c r="Z70" i="76"/>
  <c r="X85" i="75"/>
  <c r="X135" i="75" s="1"/>
  <c r="X83" i="75"/>
  <c r="X84" i="75"/>
  <c r="X134" i="75" s="1"/>
  <c r="X132" i="75"/>
  <c r="Y85" i="75"/>
  <c r="Y135" i="75" s="1"/>
  <c r="Y132" i="75"/>
  <c r="Y84" i="75"/>
  <c r="Y134" i="75" s="1"/>
  <c r="Y83" i="75"/>
  <c r="T69" i="85"/>
  <c r="L70" i="84"/>
  <c r="AB69" i="84"/>
  <c r="T69" i="84"/>
  <c r="U79" i="74"/>
  <c r="U128" i="74"/>
  <c r="U81" i="74"/>
  <c r="U86" i="74"/>
  <c r="U80" i="74"/>
  <c r="S86" i="74"/>
  <c r="S81" i="74"/>
  <c r="S79" i="74"/>
  <c r="S80" i="74"/>
  <c r="S128" i="74"/>
  <c r="M68" i="88"/>
  <c r="V132" i="84"/>
  <c r="V84" i="84"/>
  <c r="V134" i="84" s="1"/>
  <c r="V85" i="84"/>
  <c r="V135" i="84" s="1"/>
  <c r="V83" i="84"/>
  <c r="V133" i="84" s="1"/>
  <c r="AF85" i="80"/>
  <c r="AF83" i="80"/>
  <c r="AF133" i="80" s="1"/>
  <c r="AF84" i="80"/>
  <c r="AF134" i="80" s="1"/>
  <c r="AF132" i="80"/>
  <c r="M85" i="80"/>
  <c r="M135" i="80" s="1"/>
  <c r="M83" i="80"/>
  <c r="M133" i="80" s="1"/>
  <c r="M84" i="80"/>
  <c r="M134" i="80" s="1"/>
  <c r="M132" i="80"/>
  <c r="AF85" i="74"/>
  <c r="AF83" i="74"/>
  <c r="AF133" i="74" s="1"/>
  <c r="AF132" i="74"/>
  <c r="AF84" i="74"/>
  <c r="AF134" i="74" s="1"/>
  <c r="M68" i="70"/>
  <c r="AF68" i="70"/>
  <c r="AD83" i="85"/>
  <c r="AD133" i="85" s="1"/>
  <c r="AD85" i="85"/>
  <c r="AD135" i="85" s="1"/>
  <c r="AD84" i="85"/>
  <c r="AD132" i="85"/>
  <c r="T86" i="83"/>
  <c r="T83" i="83"/>
  <c r="T85" i="83"/>
  <c r="T84" i="83"/>
  <c r="T132" i="83"/>
  <c r="Y92" i="73"/>
  <c r="Y91" i="73"/>
  <c r="Y93" i="73"/>
  <c r="O70" i="77"/>
  <c r="L81" i="74"/>
  <c r="L79" i="74"/>
  <c r="L129" i="74" s="1"/>
  <c r="L80" i="74"/>
  <c r="L128" i="74"/>
  <c r="S91" i="87"/>
  <c r="S93" i="87"/>
  <c r="S92" i="87"/>
  <c r="Y68" i="72"/>
  <c r="AB85" i="77"/>
  <c r="AB135" i="77" s="1"/>
  <c r="AB132" i="77"/>
  <c r="AB83" i="77"/>
  <c r="AB133" i="77" s="1"/>
  <c r="AB84" i="77"/>
  <c r="AB134" i="77" s="1"/>
  <c r="T69" i="71"/>
  <c r="AF81" i="82"/>
  <c r="AF80" i="82"/>
  <c r="AF79" i="82"/>
  <c r="AF128" i="82"/>
  <c r="AF86" i="82"/>
  <c r="AD69" i="83"/>
  <c r="AF69" i="81"/>
  <c r="AA70" i="81"/>
  <c r="AC92" i="72"/>
  <c r="AC91" i="72"/>
  <c r="AC93" i="72"/>
  <c r="AH69" i="73"/>
  <c r="L68" i="73"/>
  <c r="AE69" i="71"/>
  <c r="AG68" i="80"/>
  <c r="T80" i="80"/>
  <c r="T128" i="80"/>
  <c r="T81" i="80"/>
  <c r="T131" i="80" s="1"/>
  <c r="T79" i="80"/>
  <c r="S69" i="70"/>
  <c r="AF85" i="86"/>
  <c r="AF132" i="86"/>
  <c r="AF83" i="86"/>
  <c r="AF133" i="86" s="1"/>
  <c r="AF84" i="86"/>
  <c r="AF134" i="86" s="1"/>
  <c r="Y83" i="82"/>
  <c r="Y133" i="82" s="1"/>
  <c r="Y85" i="82"/>
  <c r="Y135" i="82" s="1"/>
  <c r="Y84" i="82"/>
  <c r="Y134" i="82" s="1"/>
  <c r="Y132" i="82"/>
  <c r="M85" i="76"/>
  <c r="M135" i="76" s="1"/>
  <c r="M132" i="76"/>
  <c r="M83" i="76"/>
  <c r="M133" i="76" s="1"/>
  <c r="M84" i="76"/>
  <c r="M134" i="76" s="1"/>
  <c r="Z128" i="86"/>
  <c r="Z81" i="86"/>
  <c r="Z79" i="86"/>
  <c r="Z80" i="86"/>
  <c r="Z86" i="86"/>
  <c r="K69" i="86"/>
  <c r="P81" i="77"/>
  <c r="P86" i="77"/>
  <c r="P79" i="77"/>
  <c r="P80" i="77"/>
  <c r="P128" i="77"/>
  <c r="N69" i="77"/>
  <c r="N91" i="81"/>
  <c r="N93" i="81"/>
  <c r="N92" i="81"/>
  <c r="O93" i="75"/>
  <c r="O92" i="75"/>
  <c r="O91" i="75"/>
  <c r="AJ68" i="75"/>
  <c r="Q92" i="74"/>
  <c r="Q93" i="74"/>
  <c r="Q91" i="74"/>
  <c r="N92" i="70"/>
  <c r="N93" i="70"/>
  <c r="N91" i="70"/>
  <c r="AH69" i="76"/>
  <c r="M70" i="75"/>
  <c r="X70" i="85"/>
  <c r="W68" i="84"/>
  <c r="N69" i="84"/>
  <c r="V79" i="74"/>
  <c r="V80" i="74"/>
  <c r="V81" i="74"/>
  <c r="V86" i="74"/>
  <c r="V128" i="74"/>
  <c r="X85" i="88"/>
  <c r="X135" i="88" s="1"/>
  <c r="X84" i="88"/>
  <c r="X134" i="88" s="1"/>
  <c r="X83" i="88"/>
  <c r="X133" i="88" s="1"/>
  <c r="X132" i="88"/>
  <c r="Q84" i="74"/>
  <c r="Q134" i="74" s="1"/>
  <c r="Q132" i="74"/>
  <c r="Q85" i="74"/>
  <c r="Q135" i="74" s="1"/>
  <c r="Q83" i="74"/>
  <c r="Q133" i="74" s="1"/>
  <c r="X70" i="72"/>
  <c r="T69" i="72"/>
  <c r="AC85" i="71"/>
  <c r="AC135" i="71" s="1"/>
  <c r="AC83" i="71"/>
  <c r="AC133" i="71" s="1"/>
  <c r="AC84" i="71"/>
  <c r="AC132" i="71"/>
  <c r="AE69" i="82"/>
  <c r="P132" i="72"/>
  <c r="P84" i="72"/>
  <c r="P134" i="72" s="1"/>
  <c r="P83" i="72"/>
  <c r="P133" i="72" s="1"/>
  <c r="P85" i="72"/>
  <c r="AI70" i="77"/>
  <c r="AF128" i="76"/>
  <c r="AF79" i="76"/>
  <c r="AF80" i="76"/>
  <c r="AF81" i="76"/>
  <c r="AF86" i="76"/>
  <c r="AH70" i="85"/>
  <c r="T69" i="88"/>
  <c r="O80" i="77"/>
  <c r="O86" i="77"/>
  <c r="O81" i="77"/>
  <c r="O79" i="77"/>
  <c r="O128" i="77"/>
  <c r="AD93" i="83"/>
  <c r="AD92" i="83"/>
  <c r="AD91" i="83"/>
  <c r="W92" i="72"/>
  <c r="W93" i="72"/>
  <c r="W91" i="72"/>
  <c r="P93" i="87"/>
  <c r="P92" i="87"/>
  <c r="P91" i="87"/>
  <c r="AH93" i="83"/>
  <c r="AH92" i="83"/>
  <c r="AH91" i="83"/>
  <c r="U70" i="77"/>
  <c r="T81" i="82"/>
  <c r="T79" i="82"/>
  <c r="T86" i="82"/>
  <c r="T80" i="82"/>
  <c r="T128" i="82"/>
  <c r="AD68" i="87"/>
  <c r="AD80" i="81"/>
  <c r="AD79" i="81"/>
  <c r="AD81" i="81"/>
  <c r="AD131" i="81" s="1"/>
  <c r="AD128" i="81"/>
  <c r="AD86" i="81"/>
  <c r="AJ86" i="81"/>
  <c r="AJ80" i="81"/>
  <c r="AJ81" i="81"/>
  <c r="AJ79" i="81"/>
  <c r="AJ128" i="81"/>
  <c r="AE70" i="81"/>
  <c r="O80" i="73"/>
  <c r="O79" i="73"/>
  <c r="O81" i="73"/>
  <c r="O86" i="73"/>
  <c r="O128" i="73"/>
  <c r="P93" i="73"/>
  <c r="P91" i="73"/>
  <c r="P92" i="73"/>
  <c r="AF86" i="73"/>
  <c r="AF84" i="73"/>
  <c r="AF134" i="73" s="1"/>
  <c r="AF132" i="73"/>
  <c r="AF85" i="73"/>
  <c r="AF83" i="73"/>
  <c r="AF133" i="73" s="1"/>
  <c r="R80" i="71"/>
  <c r="R79" i="71"/>
  <c r="R81" i="71"/>
  <c r="R86" i="71"/>
  <c r="R128" i="71"/>
  <c r="R92" i="86"/>
  <c r="R91" i="86"/>
  <c r="R93" i="86"/>
  <c r="AA86" i="88"/>
  <c r="AA81" i="88"/>
  <c r="AA80" i="88"/>
  <c r="AA79" i="88"/>
  <c r="AA128" i="88"/>
  <c r="S70" i="77"/>
  <c r="O93" i="81"/>
  <c r="O92" i="81"/>
  <c r="O91" i="81"/>
  <c r="X92" i="81"/>
  <c r="X93" i="81"/>
  <c r="X91" i="81"/>
  <c r="M91" i="71"/>
  <c r="M93" i="71"/>
  <c r="M92" i="71"/>
  <c r="W70" i="76"/>
  <c r="S80" i="85"/>
  <c r="S81" i="85"/>
  <c r="S79" i="85"/>
  <c r="S86" i="85"/>
  <c r="S128" i="85"/>
  <c r="AC86" i="84"/>
  <c r="AC80" i="84"/>
  <c r="AC79" i="84"/>
  <c r="AC81" i="84"/>
  <c r="AC128" i="84"/>
  <c r="AJ69" i="74"/>
  <c r="R86" i="70"/>
  <c r="R83" i="70"/>
  <c r="R133" i="70" s="1"/>
  <c r="R132" i="70"/>
  <c r="R84" i="70"/>
  <c r="R134" i="70" s="1"/>
  <c r="R85" i="70"/>
  <c r="R135" i="70" s="1"/>
  <c r="L79" i="72"/>
  <c r="L128" i="72"/>
  <c r="L86" i="72"/>
  <c r="L80" i="72"/>
  <c r="L81" i="72"/>
  <c r="P91" i="83"/>
  <c r="P92" i="83"/>
  <c r="P93" i="83"/>
  <c r="O80" i="72"/>
  <c r="O81" i="72"/>
  <c r="O131" i="72" s="1"/>
  <c r="O79" i="72"/>
  <c r="O128" i="72"/>
  <c r="AI132" i="87"/>
  <c r="AI84" i="87"/>
  <c r="AI134" i="87" s="1"/>
  <c r="AI85" i="87"/>
  <c r="AI83" i="87"/>
  <c r="AI133" i="87" s="1"/>
  <c r="R80" i="81"/>
  <c r="R81" i="81"/>
  <c r="R131" i="81" s="1"/>
  <c r="R79" i="81"/>
  <c r="R128" i="81"/>
  <c r="M91" i="72"/>
  <c r="M93" i="72"/>
  <c r="M92" i="72"/>
  <c r="S93" i="72"/>
  <c r="S92" i="72"/>
  <c r="S91" i="72"/>
  <c r="AA84" i="73"/>
  <c r="AA134" i="73" s="1"/>
  <c r="AA85" i="73"/>
  <c r="AA135" i="73" s="1"/>
  <c r="AA83" i="73"/>
  <c r="AA133" i="73" s="1"/>
  <c r="AA132" i="73"/>
  <c r="S80" i="88"/>
  <c r="S79" i="88"/>
  <c r="S86" i="88"/>
  <c r="S128" i="88"/>
  <c r="S81" i="88"/>
  <c r="N85" i="86"/>
  <c r="N135" i="86" s="1"/>
  <c r="N84" i="86"/>
  <c r="N134" i="86" s="1"/>
  <c r="N83" i="86"/>
  <c r="N133" i="86" s="1"/>
  <c r="N132" i="86"/>
  <c r="Z84" i="76"/>
  <c r="Z134" i="76" s="1"/>
  <c r="Z85" i="76"/>
  <c r="Z135" i="76" s="1"/>
  <c r="Z83" i="76"/>
  <c r="Z133" i="76" s="1"/>
  <c r="Z132" i="76"/>
  <c r="K84" i="72"/>
  <c r="K134" i="72" s="1"/>
  <c r="K85" i="72"/>
  <c r="K135" i="72" s="1"/>
  <c r="K83" i="72"/>
  <c r="K133" i="72" s="1"/>
  <c r="K132" i="72"/>
  <c r="S128" i="86"/>
  <c r="S79" i="86"/>
  <c r="S86" i="86"/>
  <c r="S80" i="86"/>
  <c r="S81" i="86"/>
  <c r="K79" i="87"/>
  <c r="K129" i="87" s="1"/>
  <c r="K128" i="87"/>
  <c r="K80" i="87"/>
  <c r="K81" i="87"/>
  <c r="K86" i="87"/>
  <c r="AD68" i="77"/>
  <c r="AH93" i="81"/>
  <c r="AH92" i="81"/>
  <c r="AH91" i="81"/>
  <c r="Y93" i="71"/>
  <c r="Y92" i="71"/>
  <c r="Y91" i="71"/>
  <c r="P68" i="75"/>
  <c r="AG91" i="84"/>
  <c r="AG92" i="84"/>
  <c r="AG93" i="84"/>
  <c r="AE91" i="84"/>
  <c r="AE93" i="84"/>
  <c r="AE92" i="84"/>
  <c r="Q85" i="75"/>
  <c r="Q135" i="75" s="1"/>
  <c r="Q84" i="75"/>
  <c r="Q134" i="75" s="1"/>
  <c r="Q83" i="75"/>
  <c r="Q133" i="75" s="1"/>
  <c r="Q132" i="75"/>
  <c r="AA68" i="85"/>
  <c r="K80" i="74"/>
  <c r="K128" i="74"/>
  <c r="K86" i="74"/>
  <c r="K81" i="74"/>
  <c r="K79" i="74"/>
  <c r="AE70" i="74"/>
  <c r="V83" i="88"/>
  <c r="V133" i="88" s="1"/>
  <c r="V84" i="88"/>
  <c r="V134" i="88" s="1"/>
  <c r="V85" i="88"/>
  <c r="V135" i="88" s="1"/>
  <c r="V132" i="88"/>
  <c r="L85" i="84"/>
  <c r="L132" i="84"/>
  <c r="L84" i="84"/>
  <c r="L134" i="84" s="1"/>
  <c r="L83" i="84"/>
  <c r="L133" i="84" s="1"/>
  <c r="W84" i="80"/>
  <c r="W134" i="80" s="1"/>
  <c r="W83" i="80"/>
  <c r="W133" i="80" s="1"/>
  <c r="W85" i="80"/>
  <c r="W135" i="80" s="1"/>
  <c r="W132" i="80"/>
  <c r="AD92" i="73"/>
  <c r="AD93" i="73"/>
  <c r="AD91" i="73"/>
  <c r="Y81" i="71"/>
  <c r="Y131" i="71" s="1"/>
  <c r="Y79" i="71"/>
  <c r="Y80" i="71"/>
  <c r="Y128" i="71"/>
  <c r="Y86" i="71"/>
  <c r="V85" i="86"/>
  <c r="V135" i="86" s="1"/>
  <c r="V83" i="86"/>
  <c r="V133" i="86" s="1"/>
  <c r="V84" i="86"/>
  <c r="V134" i="86" s="1"/>
  <c r="V132" i="86"/>
  <c r="O81" i="75"/>
  <c r="O80" i="75"/>
  <c r="O128" i="75"/>
  <c r="O86" i="75"/>
  <c r="O79" i="75"/>
  <c r="AG68" i="85"/>
  <c r="R68" i="82"/>
  <c r="N83" i="87"/>
  <c r="N133" i="87" s="1"/>
  <c r="N132" i="87"/>
  <c r="N84" i="87"/>
  <c r="N134" i="87" s="1"/>
  <c r="N85" i="87"/>
  <c r="N135" i="87" s="1"/>
  <c r="M91" i="82"/>
  <c r="M93" i="82"/>
  <c r="M92" i="82"/>
  <c r="K85" i="81"/>
  <c r="K135" i="81" s="1"/>
  <c r="K84" i="81"/>
  <c r="K134" i="81" s="1"/>
  <c r="K83" i="81"/>
  <c r="K133" i="81" s="1"/>
  <c r="K132" i="81"/>
  <c r="AB92" i="73"/>
  <c r="AB91" i="73"/>
  <c r="AB93" i="73"/>
  <c r="X92" i="73"/>
  <c r="X91" i="73"/>
  <c r="X93" i="73"/>
  <c r="AG86" i="73"/>
  <c r="AG83" i="73"/>
  <c r="AG133" i="73" s="1"/>
  <c r="AG85" i="73"/>
  <c r="AG132" i="73"/>
  <c r="AG84" i="73"/>
  <c r="AG134" i="73" s="1"/>
  <c r="AJ80" i="71"/>
  <c r="AJ128" i="71"/>
  <c r="AJ81" i="71"/>
  <c r="AJ79" i="71"/>
  <c r="AJ86" i="71"/>
  <c r="AC128" i="80"/>
  <c r="AC86" i="80"/>
  <c r="AC81" i="80"/>
  <c r="AC79" i="80"/>
  <c r="AC80" i="80"/>
  <c r="Q79" i="80"/>
  <c r="Q80" i="80"/>
  <c r="Q86" i="80"/>
  <c r="Q81" i="80"/>
  <c r="Q128" i="80"/>
  <c r="R128" i="70"/>
  <c r="R79" i="70"/>
  <c r="R80" i="70"/>
  <c r="R81" i="70"/>
  <c r="U69" i="70"/>
  <c r="AG70" i="76"/>
  <c r="AI86" i="72"/>
  <c r="AI132" i="72"/>
  <c r="AI85" i="72"/>
  <c r="AI83" i="72"/>
  <c r="AI133" i="72" s="1"/>
  <c r="AI84" i="72"/>
  <c r="AI134" i="72" s="1"/>
  <c r="U86" i="83"/>
  <c r="U81" i="83"/>
  <c r="U80" i="83"/>
  <c r="U128" i="83"/>
  <c r="U79" i="83"/>
  <c r="L80" i="87"/>
  <c r="L79" i="87"/>
  <c r="L128" i="87"/>
  <c r="L81" i="87"/>
  <c r="L86" i="87"/>
  <c r="AJ70" i="87"/>
  <c r="W92" i="85"/>
  <c r="W91" i="85"/>
  <c r="W93" i="85"/>
  <c r="AB93" i="81"/>
  <c r="AB91" i="81"/>
  <c r="AB92" i="81"/>
  <c r="M92" i="75"/>
  <c r="M91" i="75"/>
  <c r="M93" i="75"/>
  <c r="T69" i="75"/>
  <c r="AF93" i="80"/>
  <c r="AF91" i="80"/>
  <c r="AF92" i="80"/>
  <c r="P91" i="74"/>
  <c r="P93" i="74"/>
  <c r="P92" i="74"/>
  <c r="X91" i="70"/>
  <c r="X93" i="70"/>
  <c r="X92" i="70"/>
  <c r="S79" i="76"/>
  <c r="S129" i="76" s="1"/>
  <c r="S81" i="76"/>
  <c r="S131" i="76" s="1"/>
  <c r="S80" i="76"/>
  <c r="S130" i="76" s="1"/>
  <c r="S128" i="76"/>
  <c r="S86" i="76"/>
  <c r="AF83" i="75"/>
  <c r="AF84" i="75"/>
  <c r="AF134" i="75" s="1"/>
  <c r="AF85" i="75"/>
  <c r="AF132" i="75"/>
  <c r="Z85" i="75"/>
  <c r="Z135" i="75" s="1"/>
  <c r="Z132" i="75"/>
  <c r="Z84" i="75"/>
  <c r="Z134" i="75" s="1"/>
  <c r="Z83" i="75"/>
  <c r="Y81" i="84"/>
  <c r="Y79" i="84"/>
  <c r="Y128" i="84"/>
  <c r="Y86" i="84"/>
  <c r="Y80" i="84"/>
  <c r="AC68" i="74"/>
  <c r="Q85" i="88"/>
  <c r="Q135" i="88" s="1"/>
  <c r="Q83" i="88"/>
  <c r="Q133" i="88" s="1"/>
  <c r="Q84" i="88"/>
  <c r="Q134" i="88" s="1"/>
  <c r="Q132" i="88"/>
  <c r="AB85" i="84"/>
  <c r="AB135" i="84" s="1"/>
  <c r="AB83" i="84"/>
  <c r="AB133" i="84" s="1"/>
  <c r="AB84" i="84"/>
  <c r="AB134" i="84" s="1"/>
  <c r="AB132" i="84"/>
  <c r="AB84" i="74"/>
  <c r="AB134" i="74" s="1"/>
  <c r="AB85" i="74"/>
  <c r="AB135" i="74" s="1"/>
  <c r="AB83" i="74"/>
  <c r="AB133" i="74" s="1"/>
  <c r="AB132" i="74"/>
  <c r="AA92" i="82"/>
  <c r="AA93" i="82"/>
  <c r="AA91" i="82"/>
  <c r="AI70" i="88"/>
  <c r="AH68" i="86"/>
  <c r="Z92" i="85"/>
  <c r="Z93" i="85"/>
  <c r="Z91" i="85"/>
  <c r="R68" i="84"/>
  <c r="M91" i="83"/>
  <c r="M92" i="83"/>
  <c r="M93" i="83"/>
  <c r="K70" i="72"/>
  <c r="AF70" i="85"/>
  <c r="X84" i="71"/>
  <c r="X132" i="71"/>
  <c r="X85" i="71"/>
  <c r="X83" i="71"/>
  <c r="X133" i="71" s="1"/>
  <c r="AI92" i="76"/>
  <c r="AI91" i="76"/>
  <c r="AI93" i="76"/>
  <c r="AC85" i="81"/>
  <c r="AC135" i="81" s="1"/>
  <c r="AC132" i="81"/>
  <c r="AC84" i="81"/>
  <c r="AC134" i="81" s="1"/>
  <c r="AC83" i="81"/>
  <c r="AC133" i="81" s="1"/>
  <c r="AA80" i="73"/>
  <c r="AA81" i="73"/>
  <c r="AA86" i="73"/>
  <c r="AA128" i="73"/>
  <c r="AA79" i="73"/>
  <c r="AH68" i="71"/>
  <c r="W69" i="88"/>
  <c r="AD68" i="70"/>
  <c r="M84" i="86"/>
  <c r="M134" i="86" s="1"/>
  <c r="M83" i="86"/>
  <c r="M133" i="86" s="1"/>
  <c r="M85" i="86"/>
  <c r="M135" i="86" s="1"/>
  <c r="M132" i="86"/>
  <c r="T85" i="82"/>
  <c r="T135" i="82" s="1"/>
  <c r="T83" i="82"/>
  <c r="T133" i="82" s="1"/>
  <c r="T84" i="82"/>
  <c r="T134" i="82" s="1"/>
  <c r="T132" i="82"/>
  <c r="X83" i="76"/>
  <c r="X133" i="76" s="1"/>
  <c r="X85" i="76"/>
  <c r="X135" i="76" s="1"/>
  <c r="X132" i="76"/>
  <c r="X84" i="76"/>
  <c r="X134" i="76" s="1"/>
  <c r="V83" i="72"/>
  <c r="V133" i="72" s="1"/>
  <c r="V85" i="72"/>
  <c r="V135" i="72" s="1"/>
  <c r="V132" i="72"/>
  <c r="V84" i="72"/>
  <c r="V134" i="72" s="1"/>
  <c r="AI80" i="83"/>
  <c r="AI79" i="83"/>
  <c r="AI81" i="83"/>
  <c r="AI86" i="83"/>
  <c r="AI128" i="83"/>
  <c r="V70" i="87"/>
  <c r="AD93" i="81"/>
  <c r="AD92" i="81"/>
  <c r="AD91" i="81"/>
  <c r="AC92" i="71"/>
  <c r="AC93" i="71"/>
  <c r="AC91" i="71"/>
  <c r="X92" i="84"/>
  <c r="X91" i="84"/>
  <c r="X93" i="84"/>
  <c r="N93" i="80"/>
  <c r="N92" i="80"/>
  <c r="N91" i="80"/>
  <c r="AJ93" i="74"/>
  <c r="AJ92" i="74"/>
  <c r="AJ91" i="74"/>
  <c r="AE69" i="76"/>
  <c r="Q68" i="85"/>
  <c r="AC86" i="85"/>
  <c r="AC79" i="85"/>
  <c r="AC81" i="85"/>
  <c r="AC80" i="85"/>
  <c r="AC128" i="85"/>
  <c r="AG91" i="88"/>
  <c r="AG93" i="88"/>
  <c r="AG92" i="88"/>
  <c r="Y92" i="88"/>
  <c r="Y93" i="88"/>
  <c r="Y91" i="88"/>
  <c r="Z68" i="84"/>
  <c r="AG68" i="84"/>
  <c r="AE83" i="74"/>
  <c r="AE133" i="74" s="1"/>
  <c r="AE84" i="74"/>
  <c r="AE134" i="74" s="1"/>
  <c r="AE85" i="74"/>
  <c r="AE132" i="74"/>
  <c r="L68" i="85"/>
  <c r="M69" i="83"/>
  <c r="AG81" i="71"/>
  <c r="AG79" i="71"/>
  <c r="AG80" i="71"/>
  <c r="AG130" i="71" s="1"/>
  <c r="AG128" i="71"/>
  <c r="AG86" i="71"/>
  <c r="Q68" i="83"/>
  <c r="AJ93" i="70"/>
  <c r="AJ91" i="70"/>
  <c r="AJ92" i="70"/>
  <c r="S83" i="74"/>
  <c r="S133" i="74" s="1"/>
  <c r="S84" i="74"/>
  <c r="S134" i="74" s="1"/>
  <c r="S85" i="74"/>
  <c r="S135" i="74" s="1"/>
  <c r="S132" i="74"/>
  <c r="AA81" i="72"/>
  <c r="AA131" i="72" s="1"/>
  <c r="AA80" i="72"/>
  <c r="AA79" i="72"/>
  <c r="AA128" i="72"/>
  <c r="AI68" i="82"/>
  <c r="AH69" i="82"/>
  <c r="Z85" i="87"/>
  <c r="Z135" i="87" s="1"/>
  <c r="Z132" i="87"/>
  <c r="Z84" i="87"/>
  <c r="Z134" i="87" s="1"/>
  <c r="Z83" i="87"/>
  <c r="Z133" i="87" s="1"/>
  <c r="V69" i="73"/>
  <c r="R69" i="73"/>
  <c r="T93" i="73"/>
  <c r="T92" i="73"/>
  <c r="T91" i="73"/>
  <c r="W85" i="73"/>
  <c r="W135" i="73" s="1"/>
  <c r="W83" i="73"/>
  <c r="W133" i="73" s="1"/>
  <c r="W84" i="73"/>
  <c r="W134" i="73" s="1"/>
  <c r="W132" i="73"/>
  <c r="O69" i="71"/>
  <c r="U92" i="86"/>
  <c r="U93" i="86"/>
  <c r="U91" i="86"/>
  <c r="R70" i="88"/>
  <c r="Q86" i="88"/>
  <c r="Q79" i="88"/>
  <c r="Q80" i="88"/>
  <c r="Q128" i="88"/>
  <c r="Q81" i="88"/>
  <c r="AJ69" i="76"/>
  <c r="U70" i="72"/>
  <c r="V68" i="83"/>
  <c r="Z70" i="83"/>
  <c r="AG69" i="77"/>
  <c r="AB69" i="75"/>
  <c r="AJ93" i="84"/>
  <c r="AJ92" i="84"/>
  <c r="AJ91" i="84"/>
  <c r="AI85" i="75"/>
  <c r="AI83" i="75"/>
  <c r="AI84" i="75"/>
  <c r="AI134" i="75" s="1"/>
  <c r="AI132" i="75"/>
  <c r="AH79" i="84"/>
  <c r="AH128" i="84"/>
  <c r="AH81" i="84"/>
  <c r="AH86" i="84"/>
  <c r="AH80" i="84"/>
  <c r="AJ83" i="88"/>
  <c r="AJ84" i="88"/>
  <c r="AJ134" i="88" s="1"/>
  <c r="AJ85" i="88"/>
  <c r="AJ132" i="88"/>
  <c r="X132" i="84"/>
  <c r="X84" i="84"/>
  <c r="X134" i="84" s="1"/>
  <c r="X85" i="84"/>
  <c r="X135" i="84" s="1"/>
  <c r="X83" i="84"/>
  <c r="X133" i="84" s="1"/>
  <c r="L68" i="74"/>
  <c r="S79" i="82"/>
  <c r="S81" i="82"/>
  <c r="S128" i="82"/>
  <c r="S80" i="82"/>
  <c r="S86" i="82"/>
  <c r="L83" i="87"/>
  <c r="L133" i="87" s="1"/>
  <c r="L84" i="87"/>
  <c r="L134" i="87" s="1"/>
  <c r="L85" i="87"/>
  <c r="L135" i="87" s="1"/>
  <c r="L132" i="87"/>
  <c r="Q128" i="71"/>
  <c r="Q86" i="71"/>
  <c r="Q81" i="71"/>
  <c r="Q79" i="71"/>
  <c r="Q80" i="71"/>
  <c r="U132" i="82"/>
  <c r="U83" i="82"/>
  <c r="U133" i="82" s="1"/>
  <c r="U85" i="82"/>
  <c r="U135" i="82" s="1"/>
  <c r="U84" i="82"/>
  <c r="U134" i="82" s="1"/>
  <c r="AA70" i="83"/>
  <c r="X68" i="74"/>
  <c r="Y69" i="74"/>
  <c r="Y92" i="87"/>
  <c r="Y91" i="87"/>
  <c r="Y93" i="87"/>
  <c r="AE92" i="83"/>
  <c r="AE91" i="83"/>
  <c r="AE93" i="83"/>
  <c r="Y92" i="83"/>
  <c r="Y91" i="83"/>
  <c r="Y93" i="83"/>
  <c r="AC68" i="72"/>
  <c r="AG70" i="72"/>
  <c r="AE86" i="77"/>
  <c r="AE85" i="77"/>
  <c r="AE84" i="77"/>
  <c r="AE134" i="77" s="1"/>
  <c r="AE83" i="77"/>
  <c r="AE133" i="77" s="1"/>
  <c r="AE132" i="77"/>
  <c r="V69" i="71"/>
  <c r="AC86" i="82"/>
  <c r="AC80" i="82"/>
  <c r="AC81" i="82"/>
  <c r="AC79" i="82"/>
  <c r="AC128" i="82"/>
  <c r="AH83" i="87"/>
  <c r="AH133" i="87" s="1"/>
  <c r="AH132" i="87"/>
  <c r="AH84" i="87"/>
  <c r="AH134" i="87" s="1"/>
  <c r="AH85" i="87"/>
  <c r="S85" i="87"/>
  <c r="S135" i="87" s="1"/>
  <c r="S83" i="87"/>
  <c r="S133" i="87" s="1"/>
  <c r="S84" i="87"/>
  <c r="S134" i="87" s="1"/>
  <c r="S132" i="87"/>
  <c r="X69" i="81"/>
  <c r="AG68" i="81"/>
  <c r="AE92" i="72"/>
  <c r="AE91" i="72"/>
  <c r="AE93" i="72"/>
  <c r="AE84" i="81"/>
  <c r="AE134" i="81" s="1"/>
  <c r="AE85" i="81"/>
  <c r="AE83" i="81"/>
  <c r="AE133" i="81" s="1"/>
  <c r="AE132" i="81"/>
  <c r="AB69" i="73"/>
  <c r="AB70" i="71"/>
  <c r="U68" i="88"/>
  <c r="R69" i="80"/>
  <c r="AC132" i="86"/>
  <c r="AC85" i="86"/>
  <c r="AC135" i="86" s="1"/>
  <c r="AC83" i="86"/>
  <c r="AC133" i="86" s="1"/>
  <c r="AC84" i="86"/>
  <c r="AC134" i="86" s="1"/>
  <c r="AF83" i="76"/>
  <c r="AF133" i="76" s="1"/>
  <c r="AF85" i="76"/>
  <c r="AF84" i="76"/>
  <c r="AF134" i="76" s="1"/>
  <c r="AF132" i="76"/>
  <c r="X85" i="72"/>
  <c r="X135" i="72" s="1"/>
  <c r="X83" i="72"/>
  <c r="X133" i="72" s="1"/>
  <c r="X84" i="72"/>
  <c r="X134" i="72" s="1"/>
  <c r="X132" i="72"/>
  <c r="U79" i="86"/>
  <c r="U80" i="86"/>
  <c r="U81" i="86"/>
  <c r="U86" i="86"/>
  <c r="U128" i="86"/>
  <c r="X70" i="86"/>
  <c r="S70" i="83"/>
  <c r="AG68" i="83"/>
  <c r="AG79" i="67"/>
  <c r="AG128" i="67"/>
  <c r="AG80" i="67"/>
  <c r="AG81" i="67"/>
  <c r="P93" i="81"/>
  <c r="P92" i="81"/>
  <c r="P91" i="81"/>
  <c r="Z93" i="71"/>
  <c r="Z92" i="71"/>
  <c r="Z91" i="71"/>
  <c r="T93" i="84"/>
  <c r="T92" i="84"/>
  <c r="T91" i="84"/>
  <c r="AE92" i="80"/>
  <c r="AE91" i="80"/>
  <c r="AE93" i="80"/>
  <c r="AB93" i="80"/>
  <c r="AB91" i="80"/>
  <c r="AB92" i="80"/>
  <c r="AC93" i="74"/>
  <c r="AC92" i="74"/>
  <c r="AC91" i="74"/>
  <c r="W93" i="70"/>
  <c r="W91" i="70"/>
  <c r="W92" i="70"/>
  <c r="O69" i="76"/>
  <c r="Z68" i="76"/>
  <c r="AI91" i="88"/>
  <c r="AI92" i="88"/>
  <c r="AI93" i="88"/>
  <c r="AC91" i="88"/>
  <c r="AC92" i="88"/>
  <c r="AC93" i="88"/>
  <c r="L68" i="84"/>
  <c r="O69" i="84"/>
  <c r="T70" i="84"/>
  <c r="U70" i="74"/>
  <c r="AB83" i="88"/>
  <c r="AB84" i="88"/>
  <c r="AB134" i="88" s="1"/>
  <c r="AB85" i="88"/>
  <c r="AB132" i="88"/>
  <c r="K69" i="74"/>
  <c r="AG69" i="70"/>
  <c r="AF70" i="70"/>
  <c r="R93" i="87"/>
  <c r="R92" i="87"/>
  <c r="R91" i="87"/>
  <c r="K80" i="80"/>
  <c r="K79" i="80"/>
  <c r="K81" i="80"/>
  <c r="K86" i="80"/>
  <c r="K128" i="80"/>
  <c r="R128" i="86"/>
  <c r="R80" i="86"/>
  <c r="R79" i="86"/>
  <c r="R86" i="86"/>
  <c r="R81" i="86"/>
  <c r="O69" i="77"/>
  <c r="AI69" i="72"/>
  <c r="AJ81" i="72"/>
  <c r="AJ128" i="72"/>
  <c r="AJ86" i="72"/>
  <c r="AJ80" i="72"/>
  <c r="AJ79" i="72"/>
  <c r="T68" i="71"/>
  <c r="AH92" i="77"/>
  <c r="AH91" i="77"/>
  <c r="AH93" i="77"/>
  <c r="AA128" i="82"/>
  <c r="AA81" i="82"/>
  <c r="AA86" i="82"/>
  <c r="AA79" i="82"/>
  <c r="AA80" i="82"/>
  <c r="AB83" i="87"/>
  <c r="AB133" i="87" s="1"/>
  <c r="AB84" i="87"/>
  <c r="AB134" i="87" s="1"/>
  <c r="AB85" i="87"/>
  <c r="AB135" i="87" s="1"/>
  <c r="AB132" i="87"/>
  <c r="AD70" i="83"/>
  <c r="AJ93" i="82"/>
  <c r="AJ92" i="82"/>
  <c r="AJ91" i="82"/>
  <c r="L93" i="72"/>
  <c r="L91" i="72"/>
  <c r="L92" i="72"/>
  <c r="AB132" i="81"/>
  <c r="AB83" i="81"/>
  <c r="AB133" i="81" s="1"/>
  <c r="AB84" i="81"/>
  <c r="AB134" i="81" s="1"/>
  <c r="AB85" i="81"/>
  <c r="M86" i="73"/>
  <c r="M132" i="73"/>
  <c r="M83" i="73"/>
  <c r="M85" i="73"/>
  <c r="M135" i="73" s="1"/>
  <c r="M84" i="73"/>
  <c r="M134" i="73" s="1"/>
  <c r="AD68" i="71"/>
  <c r="AE68" i="71"/>
  <c r="M128" i="88"/>
  <c r="M79" i="88"/>
  <c r="M80" i="88"/>
  <c r="M81" i="88"/>
  <c r="X69" i="80"/>
  <c r="Q79" i="87"/>
  <c r="Q81" i="87"/>
  <c r="Q131" i="87" s="1"/>
  <c r="Q80" i="87"/>
  <c r="Q128" i="87"/>
  <c r="Q86" i="87"/>
  <c r="N70" i="77"/>
  <c r="Y92" i="75"/>
  <c r="Y91" i="75"/>
  <c r="Y93" i="75"/>
  <c r="AH93" i="75"/>
  <c r="AH91" i="75"/>
  <c r="AH92" i="75"/>
  <c r="AD91" i="84"/>
  <c r="AD93" i="84"/>
  <c r="AD92" i="84"/>
  <c r="N81" i="76"/>
  <c r="N79" i="76"/>
  <c r="N128" i="76"/>
  <c r="N80" i="76"/>
  <c r="N86" i="76"/>
  <c r="AJ84" i="75"/>
  <c r="AJ134" i="75" s="1"/>
  <c r="AJ85" i="75"/>
  <c r="AJ83" i="75"/>
  <c r="AJ132" i="75"/>
  <c r="M83" i="75"/>
  <c r="M133" i="75" s="1"/>
  <c r="M132" i="75"/>
  <c r="M84" i="75"/>
  <c r="M134" i="75" s="1"/>
  <c r="M85" i="75"/>
  <c r="M135" i="75" s="1"/>
  <c r="X69" i="85"/>
  <c r="AB91" i="88"/>
  <c r="AB93" i="88"/>
  <c r="AB92" i="88"/>
  <c r="W70" i="84"/>
  <c r="X70" i="84"/>
  <c r="AG79" i="74"/>
  <c r="AG128" i="74"/>
  <c r="AG86" i="74"/>
  <c r="AG81" i="74"/>
  <c r="AG80" i="74"/>
  <c r="T69" i="74"/>
  <c r="AD85" i="74"/>
  <c r="AD84" i="74"/>
  <c r="AD134" i="74" s="1"/>
  <c r="AD132" i="74"/>
  <c r="AD83" i="74"/>
  <c r="AD133" i="74" s="1"/>
  <c r="Q70" i="74"/>
  <c r="AE86" i="70"/>
  <c r="AE85" i="70"/>
  <c r="AE83" i="70"/>
  <c r="AE133" i="70" s="1"/>
  <c r="AE84" i="70"/>
  <c r="AE132" i="70"/>
  <c r="T81" i="72"/>
  <c r="T79" i="72"/>
  <c r="T129" i="72" s="1"/>
  <c r="T80" i="72"/>
  <c r="T130" i="72" s="1"/>
  <c r="T86" i="72"/>
  <c r="T128" i="72"/>
  <c r="AD91" i="72"/>
  <c r="AD92" i="72"/>
  <c r="AD93" i="72"/>
  <c r="AJ70" i="86"/>
  <c r="P69" i="87"/>
  <c r="AI128" i="77"/>
  <c r="AI79" i="77"/>
  <c r="AI80" i="77"/>
  <c r="AI81" i="77"/>
  <c r="N93" i="75"/>
  <c r="N91" i="75"/>
  <c r="N92" i="75"/>
  <c r="U91" i="74"/>
  <c r="U92" i="74"/>
  <c r="U93" i="74"/>
  <c r="AF128" i="84"/>
  <c r="AF79" i="84"/>
  <c r="AF86" i="84"/>
  <c r="AF80" i="84"/>
  <c r="AF81" i="84"/>
  <c r="T70" i="88"/>
  <c r="L82" i="58" a="1"/>
  <c r="L82" i="58" s="1"/>
  <c r="L66" i="58"/>
  <c r="L70" i="58" s="1"/>
  <c r="L65" i="58"/>
  <c r="L69" i="58" s="1"/>
  <c r="L64" i="58"/>
  <c r="L68" i="58" s="1"/>
  <c r="L67" i="58"/>
  <c r="Q65" i="58"/>
  <c r="Q69" i="58" s="1"/>
  <c r="Q64" i="58"/>
  <c r="Q68" i="58" s="1"/>
  <c r="Q82" i="58" a="1"/>
  <c r="Q82" i="58" s="1"/>
  <c r="Q66" i="58"/>
  <c r="Q70" i="58" s="1"/>
  <c r="Q67" i="58"/>
  <c r="AC82" i="58" a="1"/>
  <c r="AC82" i="58" s="1"/>
  <c r="AC64" i="58"/>
  <c r="AC68" i="58" s="1"/>
  <c r="AC65" i="58"/>
  <c r="AC69" i="58" s="1"/>
  <c r="AC67" i="58"/>
  <c r="AC66" i="58"/>
  <c r="AC70" i="58" s="1"/>
  <c r="Z82" i="58" a="1"/>
  <c r="Z82" i="58" s="1"/>
  <c r="Z64" i="58"/>
  <c r="Z68" i="58" s="1"/>
  <c r="Z66" i="58"/>
  <c r="Z70" i="58" s="1"/>
  <c r="Z65" i="58"/>
  <c r="Z69" i="58" s="1"/>
  <c r="Z67" i="58"/>
  <c r="L90" i="67" a="1"/>
  <c r="L90" i="67" s="1"/>
  <c r="L72" i="67"/>
  <c r="L74" i="67"/>
  <c r="L73" i="67"/>
  <c r="L140" i="67"/>
  <c r="AE90" i="67" a="1"/>
  <c r="AE90" i="67" s="1"/>
  <c r="AE74" i="67"/>
  <c r="AE73" i="67"/>
  <c r="AE72" i="67"/>
  <c r="AE140" i="67"/>
  <c r="AG73" i="67"/>
  <c r="AG72" i="67"/>
  <c r="AG74" i="67"/>
  <c r="AG90" i="67" a="1"/>
  <c r="AG90" i="67" s="1"/>
  <c r="AG140" i="67"/>
  <c r="P67" i="58"/>
  <c r="P82" i="58" a="1"/>
  <c r="P82" i="58" s="1"/>
  <c r="P65" i="58"/>
  <c r="P69" i="58" s="1"/>
  <c r="P66" i="58"/>
  <c r="P70" i="58" s="1"/>
  <c r="P64" i="58"/>
  <c r="P68" i="58" s="1"/>
  <c r="AG82" i="58" a="1"/>
  <c r="AG82" i="58" s="1"/>
  <c r="AG65" i="58"/>
  <c r="AG69" i="58" s="1"/>
  <c r="AG64" i="58"/>
  <c r="AG68" i="58" s="1"/>
  <c r="AG67" i="58"/>
  <c r="AG66" i="58"/>
  <c r="AG70" i="58" s="1"/>
  <c r="X82" i="58" a="1"/>
  <c r="X82" i="58" s="1"/>
  <c r="X65" i="58"/>
  <c r="X69" i="58" s="1"/>
  <c r="X67" i="58"/>
  <c r="X66" i="58"/>
  <c r="X70" i="58" s="1"/>
  <c r="X64" i="58"/>
  <c r="X68" i="58" s="1"/>
  <c r="Y64" i="58"/>
  <c r="Y68" i="58" s="1"/>
  <c r="Y67" i="58"/>
  <c r="Y82" i="58" a="1"/>
  <c r="Y82" i="58" s="1"/>
  <c r="Y66" i="58"/>
  <c r="Y70" i="58" s="1"/>
  <c r="Y65" i="58"/>
  <c r="Y69" i="58" s="1"/>
  <c r="Q90" i="67" a="1"/>
  <c r="Q90" i="67" s="1"/>
  <c r="Q140" i="67"/>
  <c r="Q72" i="67"/>
  <c r="Q73" i="67"/>
  <c r="Q74" i="67"/>
  <c r="X90" i="67" a="1"/>
  <c r="X90" i="67" s="1"/>
  <c r="X73" i="67"/>
  <c r="X74" i="67"/>
  <c r="X140" i="67"/>
  <c r="X72" i="67"/>
  <c r="T90" i="67" a="1"/>
  <c r="T90" i="67" s="1"/>
  <c r="T74" i="67"/>
  <c r="T72" i="67"/>
  <c r="T140" i="67"/>
  <c r="T73" i="67"/>
  <c r="N82" i="58" a="1"/>
  <c r="N82" i="58" s="1"/>
  <c r="N66" i="58"/>
  <c r="N70" i="58" s="1"/>
  <c r="N65" i="58"/>
  <c r="N69" i="58" s="1"/>
  <c r="N64" i="58"/>
  <c r="N68" i="58" s="1"/>
  <c r="N67" i="58"/>
  <c r="AF65" i="58"/>
  <c r="AF69" i="58" s="1"/>
  <c r="AF64" i="58"/>
  <c r="AF68" i="58" s="1"/>
  <c r="AF82" i="58" a="1"/>
  <c r="AF82" i="58" s="1"/>
  <c r="AF67" i="58"/>
  <c r="AF66" i="58"/>
  <c r="AF70" i="58" s="1"/>
  <c r="AH82" i="58" a="1"/>
  <c r="AH82" i="58" s="1"/>
  <c r="AH64" i="58"/>
  <c r="AH68" i="58" s="1"/>
  <c r="AH67" i="58"/>
  <c r="AH66" i="58"/>
  <c r="AH70" i="58" s="1"/>
  <c r="AH65" i="58"/>
  <c r="AH69" i="58" s="1"/>
  <c r="N90" i="67" a="1"/>
  <c r="N90" i="67" s="1"/>
  <c r="N72" i="67"/>
  <c r="N74" i="67"/>
  <c r="N73" i="67"/>
  <c r="N140" i="67"/>
  <c r="V90" i="67" a="1"/>
  <c r="V90" i="67" s="1"/>
  <c r="V73" i="67"/>
  <c r="V72" i="67"/>
  <c r="V74" i="67"/>
  <c r="V140" i="67"/>
  <c r="AC73" i="67"/>
  <c r="AC90" i="67" a="1"/>
  <c r="AC90" i="67" s="1"/>
  <c r="AC74" i="67"/>
  <c r="AC72" i="67"/>
  <c r="AC140" i="67"/>
  <c r="AF90" i="67" a="1"/>
  <c r="AF90" i="67" s="1"/>
  <c r="AF72" i="67"/>
  <c r="AF74" i="67"/>
  <c r="AF73" i="67"/>
  <c r="AF140" i="67"/>
  <c r="T82" i="67" a="1"/>
  <c r="T82" i="67" s="1"/>
  <c r="T66" i="67"/>
  <c r="T70" i="67" s="1"/>
  <c r="T65" i="67"/>
  <c r="T69" i="67" s="1"/>
  <c r="T64" i="67"/>
  <c r="T68" i="67" s="1"/>
  <c r="T67" i="67"/>
  <c r="O66" i="58"/>
  <c r="O70" i="58" s="1"/>
  <c r="O65" i="58"/>
  <c r="O69" i="58" s="1"/>
  <c r="O64" i="58"/>
  <c r="O68" i="58" s="1"/>
  <c r="O82" i="58" a="1"/>
  <c r="O82" i="58" s="1"/>
  <c r="O67" i="58"/>
  <c r="R82" i="58" a="1"/>
  <c r="R82" i="58" s="1"/>
  <c r="R67" i="58"/>
  <c r="R66" i="58"/>
  <c r="R70" i="58" s="1"/>
  <c r="R65" i="58"/>
  <c r="R69" i="58" s="1"/>
  <c r="R64" i="58"/>
  <c r="R68" i="58" s="1"/>
  <c r="U82" i="58" a="1"/>
  <c r="U82" i="58" s="1"/>
  <c r="U67" i="58"/>
  <c r="U65" i="58"/>
  <c r="U69" i="58" s="1"/>
  <c r="U66" i="58"/>
  <c r="U70" i="58" s="1"/>
  <c r="U64" i="58"/>
  <c r="U68" i="58" s="1"/>
  <c r="K90" i="67" a="1"/>
  <c r="K90" i="67" s="1"/>
  <c r="K73" i="67"/>
  <c r="K74" i="67"/>
  <c r="K72" i="67"/>
  <c r="K140" i="67"/>
  <c r="O90" i="67" a="1"/>
  <c r="O90" i="67" s="1"/>
  <c r="O72" i="67"/>
  <c r="O73" i="67"/>
  <c r="O74" i="67"/>
  <c r="O140" i="67"/>
  <c r="AH90" i="67" a="1"/>
  <c r="AH90" i="67" s="1"/>
  <c r="AH72" i="67"/>
  <c r="AH73" i="67"/>
  <c r="AH74" i="67"/>
  <c r="AH140" i="67"/>
  <c r="AA73" i="67"/>
  <c r="AA90" i="67" a="1"/>
  <c r="AA90" i="67" s="1"/>
  <c r="AA72" i="67"/>
  <c r="AA74" i="67"/>
  <c r="AA140" i="67"/>
  <c r="AB64" i="67"/>
  <c r="AB68" i="67" s="1"/>
  <c r="AB82" i="67" a="1"/>
  <c r="AB82" i="67" s="1"/>
  <c r="AB65" i="67"/>
  <c r="AB69" i="67" s="1"/>
  <c r="AB66" i="67"/>
  <c r="AB70" i="67" s="1"/>
  <c r="AB67" i="67"/>
  <c r="AI82" i="58" a="1"/>
  <c r="AI82" i="58" s="1"/>
  <c r="AI67" i="58"/>
  <c r="AI66" i="58"/>
  <c r="AI70" i="58" s="1"/>
  <c r="AI64" i="58"/>
  <c r="AI68" i="58" s="1"/>
  <c r="AI65" i="58"/>
  <c r="AI69" i="58" s="1"/>
  <c r="AE82" i="58" a="1"/>
  <c r="AE82" i="58" s="1"/>
  <c r="AE67" i="58"/>
  <c r="AE64" i="58"/>
  <c r="AE68" i="58" s="1"/>
  <c r="AE65" i="58"/>
  <c r="AE69" i="58" s="1"/>
  <c r="AE66" i="58"/>
  <c r="AE70" i="58" s="1"/>
  <c r="M82" i="58" a="1"/>
  <c r="M82" i="58" s="1"/>
  <c r="M66" i="58"/>
  <c r="M70" i="58" s="1"/>
  <c r="M64" i="58"/>
  <c r="M68" i="58" s="1"/>
  <c r="M67" i="58"/>
  <c r="M65" i="58"/>
  <c r="M69" i="58" s="1"/>
  <c r="AA82" i="58" a="1"/>
  <c r="AA82" i="58" s="1"/>
  <c r="AA66" i="58"/>
  <c r="AA70" i="58" s="1"/>
  <c r="AA65" i="58"/>
  <c r="AA69" i="58" s="1"/>
  <c r="AA64" i="58"/>
  <c r="AA68" i="58" s="1"/>
  <c r="AA67" i="58"/>
  <c r="M90" i="67" a="1"/>
  <c r="M90" i="67" s="1"/>
  <c r="M73" i="67"/>
  <c r="M140" i="67"/>
  <c r="M72" i="67"/>
  <c r="M74" i="67"/>
  <c r="W90" i="67" a="1"/>
  <c r="W90" i="67" s="1"/>
  <c r="W74" i="67"/>
  <c r="W72" i="67"/>
  <c r="W73" i="67"/>
  <c r="W140" i="67"/>
  <c r="U90" i="67" a="1"/>
  <c r="U90" i="67" s="1"/>
  <c r="U140" i="67"/>
  <c r="U74" i="67"/>
  <c r="U73" i="67"/>
  <c r="U72" i="67"/>
  <c r="AJ82" i="58" a="1"/>
  <c r="AJ82" i="58" s="1"/>
  <c r="AJ67" i="58"/>
  <c r="AJ65" i="58"/>
  <c r="AJ69" i="58" s="1"/>
  <c r="AJ64" i="58"/>
  <c r="AJ68" i="58" s="1"/>
  <c r="AJ66" i="58"/>
  <c r="AJ70" i="58" s="1"/>
  <c r="AE82" i="67" a="1"/>
  <c r="AE82" i="67" s="1"/>
  <c r="AE64" i="67"/>
  <c r="AE68" i="67" s="1"/>
  <c r="AE66" i="67"/>
  <c r="AE70" i="67" s="1"/>
  <c r="AE65" i="67"/>
  <c r="AE69" i="67" s="1"/>
  <c r="AE67" i="67"/>
  <c r="AB82" i="58" a="1"/>
  <c r="AB82" i="58" s="1"/>
  <c r="AB64" i="58"/>
  <c r="AB68" i="58" s="1"/>
  <c r="AB67" i="58"/>
  <c r="AB66" i="58"/>
  <c r="AB70" i="58" s="1"/>
  <c r="AB65" i="58"/>
  <c r="AB69" i="58" s="1"/>
  <c r="V82" i="58" a="1"/>
  <c r="V82" i="58" s="1"/>
  <c r="V67" i="58"/>
  <c r="V66" i="58"/>
  <c r="V70" i="58" s="1"/>
  <c r="V64" i="58"/>
  <c r="V68" i="58" s="1"/>
  <c r="V65" i="58"/>
  <c r="V69" i="58" s="1"/>
  <c r="AD82" i="58" a="1"/>
  <c r="AD82" i="58" s="1"/>
  <c r="AD67" i="58"/>
  <c r="AD66" i="58"/>
  <c r="AD70" i="58" s="1"/>
  <c r="AD65" i="58"/>
  <c r="AD69" i="58" s="1"/>
  <c r="AD64" i="58"/>
  <c r="AD68" i="58" s="1"/>
  <c r="T67" i="58"/>
  <c r="T82" i="58" a="1"/>
  <c r="T82" i="58" s="1"/>
  <c r="T66" i="58"/>
  <c r="T70" i="58" s="1"/>
  <c r="T64" i="58"/>
  <c r="T68" i="58" s="1"/>
  <c r="T65" i="58"/>
  <c r="T69" i="58" s="1"/>
  <c r="R90" i="67" a="1"/>
  <c r="R90" i="67" s="1"/>
  <c r="R140" i="67"/>
  <c r="R72" i="67"/>
  <c r="R73" i="67"/>
  <c r="R74" i="67"/>
  <c r="P90" i="67" a="1"/>
  <c r="P90" i="67" s="1"/>
  <c r="P73" i="67"/>
  <c r="P74" i="67"/>
  <c r="P72" i="67"/>
  <c r="P140" i="67"/>
  <c r="Z90" i="67" a="1"/>
  <c r="Z90" i="67" s="1"/>
  <c r="Z73" i="67"/>
  <c r="Z140" i="67"/>
  <c r="Z72" i="67"/>
  <c r="Z74" i="67"/>
  <c r="K82" i="58" a="1"/>
  <c r="K82" i="58" s="1"/>
  <c r="K66" i="58"/>
  <c r="K70" i="58" s="1"/>
  <c r="K65" i="58"/>
  <c r="K69" i="58" s="1"/>
  <c r="K64" i="58"/>
  <c r="K68" i="58" s="1"/>
  <c r="K67" i="58"/>
  <c r="S82" i="58" a="1"/>
  <c r="S82" i="58" s="1"/>
  <c r="S66" i="58"/>
  <c r="S70" i="58" s="1"/>
  <c r="S65" i="58"/>
  <c r="S69" i="58" s="1"/>
  <c r="S67" i="58"/>
  <c r="S64" i="58"/>
  <c r="S68" i="58" s="1"/>
  <c r="W82" i="58" a="1"/>
  <c r="W82" i="58" s="1"/>
  <c r="W67" i="58"/>
  <c r="W66" i="58"/>
  <c r="W70" i="58" s="1"/>
  <c r="W64" i="58"/>
  <c r="W68" i="58" s="1"/>
  <c r="W65" i="58"/>
  <c r="W69" i="58" s="1"/>
  <c r="AE73" i="58"/>
  <c r="AE72" i="58"/>
  <c r="AE74" i="58"/>
  <c r="AE90" i="58" a="1"/>
  <c r="AE90" i="58" s="1"/>
  <c r="AE140" i="58"/>
  <c r="AI72" i="58"/>
  <c r="AI74" i="58"/>
  <c r="AI90" i="58" a="1"/>
  <c r="AI90" i="58" s="1"/>
  <c r="AI73" i="58"/>
  <c r="AI140" i="58"/>
  <c r="P90" i="58" a="1"/>
  <c r="P90" i="58" s="1"/>
  <c r="P140" i="58"/>
  <c r="P74" i="58"/>
  <c r="P73" i="58"/>
  <c r="P72" i="58"/>
  <c r="V90" i="58" a="1"/>
  <c r="V90" i="58" s="1"/>
  <c r="V73" i="58"/>
  <c r="V74" i="58"/>
  <c r="V72" i="58"/>
  <c r="V140" i="58"/>
  <c r="S90" i="58" a="1"/>
  <c r="S90" i="58" s="1"/>
  <c r="S74" i="58"/>
  <c r="S72" i="58"/>
  <c r="S73" i="58"/>
  <c r="S140" i="58"/>
  <c r="N90" i="58" a="1"/>
  <c r="N90" i="58" s="1"/>
  <c r="N73" i="58"/>
  <c r="N74" i="58"/>
  <c r="N72" i="58"/>
  <c r="N140" i="58"/>
  <c r="K64" i="67"/>
  <c r="K68" i="67" s="1"/>
  <c r="K65" i="67"/>
  <c r="K69" i="67" s="1"/>
  <c r="K66" i="67"/>
  <c r="K70" i="67" s="1"/>
  <c r="K82" i="67" a="1"/>
  <c r="K82" i="67" s="1"/>
  <c r="K67" i="67"/>
  <c r="W82" i="67" a="1"/>
  <c r="W82" i="67" s="1"/>
  <c r="W64" i="67"/>
  <c r="W68" i="67" s="1"/>
  <c r="W66" i="67"/>
  <c r="W70" i="67" s="1"/>
  <c r="W65" i="67"/>
  <c r="W69" i="67" s="1"/>
  <c r="W67" i="67"/>
  <c r="S64" i="67"/>
  <c r="S68" i="67" s="1"/>
  <c r="S66" i="67"/>
  <c r="S70" i="67" s="1"/>
  <c r="S82" i="67" a="1"/>
  <c r="S82" i="67" s="1"/>
  <c r="S65" i="67"/>
  <c r="S69" i="67" s="1"/>
  <c r="S67" i="67"/>
  <c r="R90" i="58" a="1"/>
  <c r="R90" i="58" s="1"/>
  <c r="R74" i="58"/>
  <c r="R72" i="58"/>
  <c r="R73" i="58"/>
  <c r="R140" i="58"/>
  <c r="K90" i="58" a="1"/>
  <c r="K90" i="58" s="1"/>
  <c r="K72" i="58"/>
  <c r="K74" i="58"/>
  <c r="K140" i="58"/>
  <c r="K73" i="58"/>
  <c r="AJ72" i="58"/>
  <c r="AJ73" i="58"/>
  <c r="AJ90" i="58" a="1"/>
  <c r="AJ90" i="58" s="1"/>
  <c r="AJ74" i="58"/>
  <c r="AJ140" i="58"/>
  <c r="AH90" i="58" a="1"/>
  <c r="AH90" i="58" s="1"/>
  <c r="AH140" i="58"/>
  <c r="AH74" i="58"/>
  <c r="AH72" i="58"/>
  <c r="AH73" i="58"/>
  <c r="X82" i="67" a="1"/>
  <c r="X82" i="67" s="1"/>
  <c r="X64" i="67"/>
  <c r="X68" i="67" s="1"/>
  <c r="X66" i="67"/>
  <c r="X70" i="67" s="1"/>
  <c r="X65" i="67"/>
  <c r="X69" i="67" s="1"/>
  <c r="X67" i="67"/>
  <c r="Y82" i="67" a="1"/>
  <c r="Y82" i="67" s="1"/>
  <c r="Y65" i="67"/>
  <c r="Y69" i="67" s="1"/>
  <c r="Y64" i="67"/>
  <c r="Y68" i="67" s="1"/>
  <c r="Y66" i="67"/>
  <c r="Y70" i="67" s="1"/>
  <c r="Y67" i="67"/>
  <c r="AG64" i="67"/>
  <c r="AG68" i="67" s="1"/>
  <c r="AG66" i="67"/>
  <c r="AG70" i="67" s="1"/>
  <c r="AG82" i="67" a="1"/>
  <c r="AG82" i="67" s="1"/>
  <c r="AG65" i="67"/>
  <c r="AG69" i="67" s="1"/>
  <c r="AG67" i="67"/>
  <c r="W90" i="58" a="1"/>
  <c r="W90" i="58" s="1"/>
  <c r="W74" i="58"/>
  <c r="W72" i="58"/>
  <c r="W140" i="58"/>
  <c r="W73" i="58"/>
  <c r="Q90" i="58" a="1"/>
  <c r="Q90" i="58" s="1"/>
  <c r="Q140" i="58"/>
  <c r="Q74" i="58"/>
  <c r="Q72" i="58"/>
  <c r="Q73" i="58"/>
  <c r="X90" i="58" a="1"/>
  <c r="X90" i="58" s="1"/>
  <c r="X73" i="58"/>
  <c r="X74" i="58"/>
  <c r="X72" i="58"/>
  <c r="X140" i="58"/>
  <c r="Y90" i="58" a="1"/>
  <c r="Y90" i="58" s="1"/>
  <c r="Y72" i="58"/>
  <c r="Y73" i="58"/>
  <c r="Y74" i="58"/>
  <c r="Y140" i="58"/>
  <c r="R82" i="67" a="1"/>
  <c r="R82" i="67" s="1"/>
  <c r="R66" i="67"/>
  <c r="R70" i="67" s="1"/>
  <c r="R64" i="67"/>
  <c r="R68" i="67" s="1"/>
  <c r="R65" i="67"/>
  <c r="R69" i="67" s="1"/>
  <c r="R67" i="67"/>
  <c r="AD82" i="67" a="1"/>
  <c r="AD82" i="67" s="1"/>
  <c r="AD66" i="67"/>
  <c r="AD70" i="67" s="1"/>
  <c r="AD65" i="67"/>
  <c r="AD69" i="67" s="1"/>
  <c r="AD64" i="67"/>
  <c r="AD68" i="67" s="1"/>
  <c r="AD67" i="67"/>
  <c r="Z82" i="67" a="1"/>
  <c r="Z82" i="67" s="1"/>
  <c r="Z66" i="67"/>
  <c r="Z70" i="67" s="1"/>
  <c r="Z65" i="67"/>
  <c r="Z69" i="67" s="1"/>
  <c r="Z64" i="67"/>
  <c r="Z68" i="67" s="1"/>
  <c r="Z67" i="67"/>
  <c r="T90" i="58" a="1"/>
  <c r="T90" i="58" s="1"/>
  <c r="T72" i="58"/>
  <c r="T73" i="58"/>
  <c r="T74" i="58"/>
  <c r="T140" i="58"/>
  <c r="AD73" i="58"/>
  <c r="AD72" i="58"/>
  <c r="AD74" i="58"/>
  <c r="AD90" i="58" a="1"/>
  <c r="AD90" i="58" s="1"/>
  <c r="AD140" i="58"/>
  <c r="L74" i="58"/>
  <c r="L90" i="58" a="1"/>
  <c r="L90" i="58" s="1"/>
  <c r="L73" i="58"/>
  <c r="L72" i="58"/>
  <c r="L140" i="58"/>
  <c r="AI64" i="67"/>
  <c r="AI68" i="67" s="1"/>
  <c r="AI82" i="67" a="1"/>
  <c r="AI82" i="67" s="1"/>
  <c r="AI65" i="67"/>
  <c r="AI69" i="67" s="1"/>
  <c r="AI66" i="67"/>
  <c r="AI70" i="67" s="1"/>
  <c r="AI67" i="67"/>
  <c r="L82" i="67" a="1"/>
  <c r="L82" i="67" s="1"/>
  <c r="L65" i="67"/>
  <c r="L69" i="67" s="1"/>
  <c r="L66" i="67"/>
  <c r="L70" i="67" s="1"/>
  <c r="L64" i="67"/>
  <c r="L68" i="67" s="1"/>
  <c r="L67" i="67"/>
  <c r="O82" i="67" a="1"/>
  <c r="O82" i="67" s="1"/>
  <c r="O65" i="67"/>
  <c r="O69" i="67" s="1"/>
  <c r="O66" i="67"/>
  <c r="O70" i="67" s="1"/>
  <c r="O64" i="67"/>
  <c r="O68" i="67" s="1"/>
  <c r="O67" i="67"/>
  <c r="AI90" i="67" a="1"/>
  <c r="AI90" i="67" s="1"/>
  <c r="AI72" i="67"/>
  <c r="AI74" i="67"/>
  <c r="AI73" i="67"/>
  <c r="AI140" i="67"/>
  <c r="Y90" i="67" a="1"/>
  <c r="Y90" i="67" s="1"/>
  <c r="Y74" i="67"/>
  <c r="Y140" i="67"/>
  <c r="Y73" i="67"/>
  <c r="Y72" i="67"/>
  <c r="AB90" i="67" a="1"/>
  <c r="AB90" i="67" s="1"/>
  <c r="AB72" i="67"/>
  <c r="AB73" i="67"/>
  <c r="AB74" i="67"/>
  <c r="AB140" i="67"/>
  <c r="AF90" i="58" a="1"/>
  <c r="AF90" i="58" s="1"/>
  <c r="AF72" i="58"/>
  <c r="AF74" i="58"/>
  <c r="AF140" i="58"/>
  <c r="AF73" i="58"/>
  <c r="AA74" i="58"/>
  <c r="AA72" i="58"/>
  <c r="AA73" i="58"/>
  <c r="AA90" i="58" a="1"/>
  <c r="AA90" i="58" s="1"/>
  <c r="AA140" i="58"/>
  <c r="M73" i="58"/>
  <c r="M72" i="58"/>
  <c r="M90" i="58" a="1"/>
  <c r="M90" i="58" s="1"/>
  <c r="M74" i="58"/>
  <c r="M140" i="58"/>
  <c r="N82" i="67" a="1"/>
  <c r="N82" i="67" s="1"/>
  <c r="N66" i="67"/>
  <c r="N70" i="67" s="1"/>
  <c r="N65" i="67"/>
  <c r="N69" i="67" s="1"/>
  <c r="N64" i="67"/>
  <c r="N68" i="67" s="1"/>
  <c r="N67" i="67"/>
  <c r="Q66" i="67"/>
  <c r="Q70" i="67" s="1"/>
  <c r="Q65" i="67"/>
  <c r="Q69" i="67" s="1"/>
  <c r="Q64" i="67"/>
  <c r="Q68" i="67" s="1"/>
  <c r="Q82" i="67" a="1"/>
  <c r="Q82" i="67" s="1"/>
  <c r="Q67" i="67"/>
  <c r="M65" i="67"/>
  <c r="M69" i="67" s="1"/>
  <c r="M82" i="67" a="1"/>
  <c r="M82" i="67" s="1"/>
  <c r="M64" i="67"/>
  <c r="M68" i="67" s="1"/>
  <c r="M66" i="67"/>
  <c r="M70" i="67" s="1"/>
  <c r="M67" i="67"/>
  <c r="U64" i="67"/>
  <c r="U68" i="67" s="1"/>
  <c r="U65" i="67"/>
  <c r="U69" i="67" s="1"/>
  <c r="U66" i="67"/>
  <c r="U70" i="67" s="1"/>
  <c r="U82" i="67" a="1"/>
  <c r="U82" i="67" s="1"/>
  <c r="U67" i="67"/>
  <c r="AJ90" i="67" a="1"/>
  <c r="AJ90" i="67" s="1"/>
  <c r="AJ73" i="67"/>
  <c r="AJ74" i="67"/>
  <c r="AJ72" i="67"/>
  <c r="AJ140" i="67"/>
  <c r="AD90" i="67" a="1"/>
  <c r="AD90" i="67" s="1"/>
  <c r="AD72" i="67"/>
  <c r="AD74" i="67"/>
  <c r="AD73" i="67"/>
  <c r="AD140" i="67"/>
  <c r="S74" i="67"/>
  <c r="S72" i="67"/>
  <c r="S140" i="67"/>
  <c r="S73" i="67"/>
  <c r="S90" i="67" a="1"/>
  <c r="S90" i="67" s="1"/>
  <c r="AC90" i="58" a="1"/>
  <c r="AC90" i="58" s="1"/>
  <c r="AC74" i="58"/>
  <c r="AC73" i="58"/>
  <c r="AC72" i="58"/>
  <c r="AC140" i="58"/>
  <c r="O74" i="58"/>
  <c r="O90" i="58" a="1"/>
  <c r="O90" i="58" s="1"/>
  <c r="O72" i="58"/>
  <c r="O73" i="58"/>
  <c r="O140" i="58"/>
  <c r="AB90" i="58" a="1"/>
  <c r="AB90" i="58" s="1"/>
  <c r="AB140" i="58"/>
  <c r="AB73" i="58"/>
  <c r="AB72" i="58"/>
  <c r="AB74" i="58"/>
  <c r="AA82" i="67" a="1"/>
  <c r="AA82" i="67" s="1"/>
  <c r="AA64" i="67"/>
  <c r="AA68" i="67" s="1"/>
  <c r="AA65" i="67"/>
  <c r="AA69" i="67" s="1"/>
  <c r="AA66" i="67"/>
  <c r="AA70" i="67" s="1"/>
  <c r="AA67" i="67"/>
  <c r="AF82" i="67" a="1"/>
  <c r="AF82" i="67" s="1"/>
  <c r="AF64" i="67"/>
  <c r="AF68" i="67" s="1"/>
  <c r="AF66" i="67"/>
  <c r="AF70" i="67" s="1"/>
  <c r="AF65" i="67"/>
  <c r="AF69" i="67" s="1"/>
  <c r="AF67" i="67"/>
  <c r="AC65" i="67"/>
  <c r="AC69" i="67" s="1"/>
  <c r="AC82" i="67" a="1"/>
  <c r="AC82" i="67" s="1"/>
  <c r="AC66" i="67"/>
  <c r="AC70" i="67" s="1"/>
  <c r="AC64" i="67"/>
  <c r="AC68" i="67" s="1"/>
  <c r="AC67" i="67"/>
  <c r="P82" i="67" a="1"/>
  <c r="P82" i="67" s="1"/>
  <c r="P66" i="67"/>
  <c r="P70" i="67" s="1"/>
  <c r="P64" i="67"/>
  <c r="P68" i="67" s="1"/>
  <c r="P65" i="67"/>
  <c r="P69" i="67" s="1"/>
  <c r="P67" i="67"/>
  <c r="U74" i="58"/>
  <c r="U72" i="58"/>
  <c r="U90" i="58" a="1"/>
  <c r="U90" i="58" s="1"/>
  <c r="U73" i="58"/>
  <c r="U140" i="58"/>
  <c r="Z74" i="58"/>
  <c r="Z72" i="58"/>
  <c r="Z73" i="58"/>
  <c r="Z90" i="58" a="1"/>
  <c r="Z90" i="58" s="1"/>
  <c r="Z140" i="58"/>
  <c r="AG74" i="58"/>
  <c r="AG72" i="58"/>
  <c r="AG90" i="58" a="1"/>
  <c r="AG90" i="58" s="1"/>
  <c r="AG73" i="58"/>
  <c r="AG140" i="58"/>
  <c r="AJ64" i="67"/>
  <c r="AJ68" i="67" s="1"/>
  <c r="AJ65" i="67"/>
  <c r="AJ69" i="67" s="1"/>
  <c r="AJ82" i="67" a="1"/>
  <c r="AJ82" i="67" s="1"/>
  <c r="AJ66" i="67"/>
  <c r="AJ70" i="67" s="1"/>
  <c r="AJ67" i="67"/>
  <c r="V82" i="67" a="1"/>
  <c r="V82" i="67" s="1"/>
  <c r="V64" i="67"/>
  <c r="V68" i="67" s="1"/>
  <c r="V66" i="67"/>
  <c r="V70" i="67" s="1"/>
  <c r="V65" i="67"/>
  <c r="V69" i="67" s="1"/>
  <c r="V67" i="67"/>
  <c r="AH65" i="67"/>
  <c r="AH69" i="67" s="1"/>
  <c r="AH64" i="67"/>
  <c r="AH68" i="67" s="1"/>
  <c r="AH82" i="67" a="1"/>
  <c r="AH82" i="67" s="1"/>
  <c r="AH66" i="67"/>
  <c r="AH70" i="67" s="1"/>
  <c r="AH67" i="67"/>
  <c r="F89" i="67" l="1"/>
  <c r="F136" i="85"/>
  <c r="I136" i="81"/>
  <c r="I136" i="77"/>
  <c r="F136" i="82"/>
  <c r="J136" i="87"/>
  <c r="J136" i="75"/>
  <c r="H136" i="74"/>
  <c r="G136" i="81"/>
  <c r="I136" i="74"/>
  <c r="E136" i="87"/>
  <c r="J136" i="84"/>
  <c r="G136" i="83"/>
  <c r="J136" i="74"/>
  <c r="G136" i="86"/>
  <c r="J136" i="72"/>
  <c r="E136" i="74"/>
  <c r="H136" i="82"/>
  <c r="I88" i="67"/>
  <c r="I136" i="85"/>
  <c r="J136" i="82"/>
  <c r="E89" i="67"/>
  <c r="E136" i="76"/>
  <c r="I136" i="82"/>
  <c r="G136" i="70"/>
  <c r="F136" i="84"/>
  <c r="G136" i="82"/>
  <c r="E88" i="67"/>
  <c r="U119" i="67"/>
  <c r="G136" i="74"/>
  <c r="I136" i="71"/>
  <c r="H136" i="76"/>
  <c r="J136" i="85"/>
  <c r="G136" i="85"/>
  <c r="G136" i="77"/>
  <c r="F136" i="87"/>
  <c r="E136" i="73"/>
  <c r="I136" i="86"/>
  <c r="E136" i="88"/>
  <c r="F136" i="77"/>
  <c r="J136" i="70"/>
  <c r="I89" i="67"/>
  <c r="H136" i="86"/>
  <c r="E89" i="74"/>
  <c r="E131" i="74"/>
  <c r="E139" i="74" s="1"/>
  <c r="J130" i="73"/>
  <c r="J138" i="73" s="1"/>
  <c r="J88" i="73"/>
  <c r="J87" i="80"/>
  <c r="J129" i="80"/>
  <c r="J137" i="80" s="1"/>
  <c r="G89" i="74"/>
  <c r="G131" i="74"/>
  <c r="G139" i="74" s="1"/>
  <c r="I88" i="71"/>
  <c r="I130" i="71"/>
  <c r="I138" i="71" s="1"/>
  <c r="J88" i="74"/>
  <c r="J130" i="74"/>
  <c r="J138" i="74" s="1"/>
  <c r="G89" i="82"/>
  <c r="G131" i="82"/>
  <c r="G139" i="82" s="1"/>
  <c r="I89" i="73"/>
  <c r="I131" i="73"/>
  <c r="I139" i="73" s="1"/>
  <c r="J130" i="71"/>
  <c r="J88" i="71"/>
  <c r="J89" i="81"/>
  <c r="J131" i="81"/>
  <c r="J139" i="81" s="1"/>
  <c r="F129" i="75"/>
  <c r="F137" i="75" s="1"/>
  <c r="F87" i="75"/>
  <c r="I136" i="83"/>
  <c r="G89" i="72"/>
  <c r="G131" i="72"/>
  <c r="G139" i="72" s="1"/>
  <c r="E89" i="88"/>
  <c r="E131" i="88"/>
  <c r="E139" i="88" s="1"/>
  <c r="F88" i="88"/>
  <c r="F130" i="88"/>
  <c r="F138" i="88" s="1"/>
  <c r="G89" i="83"/>
  <c r="G135" i="83"/>
  <c r="G139" i="83" s="1"/>
  <c r="H88" i="70"/>
  <c r="H130" i="70"/>
  <c r="H138" i="70" s="1"/>
  <c r="J88" i="83"/>
  <c r="J134" i="83"/>
  <c r="J138" i="83" s="1"/>
  <c r="H136" i="80"/>
  <c r="E88" i="81"/>
  <c r="E130" i="81"/>
  <c r="E138" i="81" s="1"/>
  <c r="F88" i="76"/>
  <c r="F134" i="76"/>
  <c r="F138" i="76" s="1"/>
  <c r="H88" i="71"/>
  <c r="H134" i="71"/>
  <c r="H138" i="71" s="1"/>
  <c r="J129" i="87"/>
  <c r="J137" i="87" s="1"/>
  <c r="J87" i="87"/>
  <c r="H88" i="87"/>
  <c r="H130" i="87"/>
  <c r="H138" i="87" s="1"/>
  <c r="E88" i="84"/>
  <c r="E130" i="84"/>
  <c r="E138" i="84" s="1"/>
  <c r="H129" i="73"/>
  <c r="H137" i="73" s="1"/>
  <c r="H87" i="73"/>
  <c r="J130" i="88"/>
  <c r="J138" i="88" s="1"/>
  <c r="J88" i="88"/>
  <c r="H88" i="83"/>
  <c r="H130" i="83"/>
  <c r="H138" i="83" s="1"/>
  <c r="E88" i="80"/>
  <c r="E134" i="80"/>
  <c r="E138" i="80" s="1"/>
  <c r="I136" i="84"/>
  <c r="G130" i="80"/>
  <c r="G138" i="80" s="1"/>
  <c r="G88" i="80"/>
  <c r="E88" i="75"/>
  <c r="E130" i="75"/>
  <c r="E138" i="75" s="1"/>
  <c r="E87" i="77"/>
  <c r="E129" i="77"/>
  <c r="E137" i="77" s="1"/>
  <c r="I87" i="80"/>
  <c r="I129" i="80"/>
  <c r="I137" i="80" s="1"/>
  <c r="E89" i="71"/>
  <c r="E131" i="71"/>
  <c r="E139" i="71" s="1"/>
  <c r="E129" i="74"/>
  <c r="E137" i="74" s="1"/>
  <c r="E87" i="74"/>
  <c r="I130" i="82"/>
  <c r="I138" i="82" s="1"/>
  <c r="I88" i="82"/>
  <c r="J87" i="73"/>
  <c r="J129" i="73"/>
  <c r="J137" i="73" s="1"/>
  <c r="J88" i="80"/>
  <c r="J130" i="80"/>
  <c r="J138" i="80" s="1"/>
  <c r="G88" i="74"/>
  <c r="G130" i="74"/>
  <c r="G138" i="74" s="1"/>
  <c r="E87" i="70"/>
  <c r="E129" i="70"/>
  <c r="E137" i="70" s="1"/>
  <c r="G88" i="71"/>
  <c r="G130" i="71"/>
  <c r="G138" i="71" s="1"/>
  <c r="H89" i="88"/>
  <c r="H131" i="88"/>
  <c r="H139" i="88" s="1"/>
  <c r="J87" i="71"/>
  <c r="J129" i="71"/>
  <c r="J137" i="71" s="1"/>
  <c r="J87" i="81"/>
  <c r="J129" i="81"/>
  <c r="J137" i="81" s="1"/>
  <c r="F87" i="70"/>
  <c r="F129" i="70"/>
  <c r="F137" i="70" s="1"/>
  <c r="H129" i="74"/>
  <c r="H137" i="74" s="1"/>
  <c r="H87" i="74"/>
  <c r="J89" i="71"/>
  <c r="J135" i="71"/>
  <c r="J139" i="71" s="1"/>
  <c r="J129" i="70"/>
  <c r="J137" i="70" s="1"/>
  <c r="J87" i="70"/>
  <c r="I129" i="83"/>
  <c r="I137" i="83" s="1"/>
  <c r="I87" i="83"/>
  <c r="G87" i="72"/>
  <c r="G129" i="72"/>
  <c r="G137" i="72" s="1"/>
  <c r="G89" i="77"/>
  <c r="G131" i="77"/>
  <c r="G139" i="77" s="1"/>
  <c r="H129" i="70"/>
  <c r="H137" i="70" s="1"/>
  <c r="H87" i="70"/>
  <c r="J89" i="83"/>
  <c r="J135" i="83"/>
  <c r="J139" i="83" s="1"/>
  <c r="J88" i="82"/>
  <c r="J130" i="82"/>
  <c r="J138" i="82" s="1"/>
  <c r="F129" i="87"/>
  <c r="F137" i="87" s="1"/>
  <c r="F87" i="87"/>
  <c r="H89" i="80"/>
  <c r="H131" i="80"/>
  <c r="H139" i="80" s="1"/>
  <c r="E87" i="86"/>
  <c r="E129" i="86"/>
  <c r="E137" i="86" s="1"/>
  <c r="G87" i="75"/>
  <c r="G129" i="75"/>
  <c r="G137" i="75" s="1"/>
  <c r="J89" i="75"/>
  <c r="J131" i="75"/>
  <c r="J139" i="75" s="1"/>
  <c r="E89" i="81"/>
  <c r="E131" i="81"/>
  <c r="E139" i="81" s="1"/>
  <c r="E87" i="73"/>
  <c r="E129" i="73"/>
  <c r="E137" i="73" s="1"/>
  <c r="G89" i="81"/>
  <c r="G135" i="81"/>
  <c r="G139" i="81" s="1"/>
  <c r="F87" i="76"/>
  <c r="F133" i="76"/>
  <c r="F137" i="76" s="1"/>
  <c r="F88" i="86"/>
  <c r="F130" i="86"/>
  <c r="F138" i="86" s="1"/>
  <c r="H89" i="86"/>
  <c r="H131" i="86"/>
  <c r="H139" i="86" s="1"/>
  <c r="I136" i="70"/>
  <c r="E89" i="84"/>
  <c r="E131" i="84"/>
  <c r="E139" i="84" s="1"/>
  <c r="E88" i="72"/>
  <c r="E130" i="72"/>
  <c r="E138" i="72" s="1"/>
  <c r="F88" i="85"/>
  <c r="F130" i="85"/>
  <c r="F138" i="85" s="1"/>
  <c r="H89" i="73"/>
  <c r="H131" i="73"/>
  <c r="H139" i="73" s="1"/>
  <c r="J129" i="88"/>
  <c r="J137" i="88" s="1"/>
  <c r="J87" i="88"/>
  <c r="H87" i="83"/>
  <c r="H129" i="83"/>
  <c r="H137" i="83" s="1"/>
  <c r="G87" i="84"/>
  <c r="G129" i="84"/>
  <c r="G137" i="84" s="1"/>
  <c r="I89" i="81"/>
  <c r="I135" i="81"/>
  <c r="I139" i="81" s="1"/>
  <c r="I87" i="84"/>
  <c r="I129" i="84"/>
  <c r="I137" i="84" s="1"/>
  <c r="I89" i="75"/>
  <c r="I131" i="75"/>
  <c r="I139" i="75" s="1"/>
  <c r="F89" i="81"/>
  <c r="F131" i="81"/>
  <c r="F139" i="81" s="1"/>
  <c r="G129" i="80"/>
  <c r="G137" i="80" s="1"/>
  <c r="G87" i="80"/>
  <c r="E89" i="75"/>
  <c r="E131" i="75"/>
  <c r="E139" i="75" s="1"/>
  <c r="E89" i="77"/>
  <c r="E131" i="77"/>
  <c r="E139" i="77" s="1"/>
  <c r="I89" i="80"/>
  <c r="I131" i="80"/>
  <c r="I139" i="80" s="1"/>
  <c r="H136" i="85"/>
  <c r="F87" i="67"/>
  <c r="F129" i="67"/>
  <c r="F137" i="67" s="1"/>
  <c r="I89" i="76"/>
  <c r="I131" i="76"/>
  <c r="I139" i="76" s="1"/>
  <c r="G88" i="87"/>
  <c r="G130" i="87"/>
  <c r="G138" i="87" s="1"/>
  <c r="J89" i="73"/>
  <c r="J131" i="73"/>
  <c r="J139" i="73" s="1"/>
  <c r="E91" i="58"/>
  <c r="E92" i="58"/>
  <c r="E93" i="58"/>
  <c r="J136" i="80"/>
  <c r="F136" i="83"/>
  <c r="E130" i="70"/>
  <c r="E138" i="70" s="1"/>
  <c r="E88" i="70"/>
  <c r="G88" i="83"/>
  <c r="G130" i="83"/>
  <c r="G138" i="83" s="1"/>
  <c r="J88" i="81"/>
  <c r="J134" i="81"/>
  <c r="J138" i="81" s="1"/>
  <c r="H87" i="88"/>
  <c r="H129" i="88"/>
  <c r="H137" i="88" s="1"/>
  <c r="H130" i="84"/>
  <c r="H138" i="84" s="1"/>
  <c r="H88" i="84"/>
  <c r="F130" i="70"/>
  <c r="F138" i="70" s="1"/>
  <c r="F88" i="70"/>
  <c r="F89" i="75"/>
  <c r="F131" i="75"/>
  <c r="F139" i="75" s="1"/>
  <c r="J138" i="71"/>
  <c r="J136" i="86"/>
  <c r="J89" i="70"/>
  <c r="J131" i="70"/>
  <c r="J139" i="70" s="1"/>
  <c r="F89" i="88"/>
  <c r="F131" i="88"/>
  <c r="F139" i="88" s="1"/>
  <c r="J87" i="83"/>
  <c r="J133" i="83"/>
  <c r="J137" i="83" s="1"/>
  <c r="J129" i="82"/>
  <c r="J137" i="82" s="1"/>
  <c r="J87" i="82"/>
  <c r="H136" i="70"/>
  <c r="F88" i="87"/>
  <c r="F130" i="87"/>
  <c r="F138" i="87" s="1"/>
  <c r="I87" i="81"/>
  <c r="I129" i="81"/>
  <c r="I137" i="81" s="1"/>
  <c r="E89" i="86"/>
  <c r="E131" i="86"/>
  <c r="E139" i="86" s="1"/>
  <c r="G130" i="75"/>
  <c r="G138" i="75" s="1"/>
  <c r="G88" i="75"/>
  <c r="J88" i="75"/>
  <c r="J130" i="75"/>
  <c r="J138" i="75" s="1"/>
  <c r="G87" i="70"/>
  <c r="G133" i="70"/>
  <c r="G137" i="70" s="1"/>
  <c r="E88" i="73"/>
  <c r="E130" i="73"/>
  <c r="E138" i="73" s="1"/>
  <c r="F89" i="76"/>
  <c r="F135" i="76"/>
  <c r="J89" i="87"/>
  <c r="J131" i="87"/>
  <c r="J139" i="87" s="1"/>
  <c r="H88" i="86"/>
  <c r="H130" i="86"/>
  <c r="H138" i="86" s="1"/>
  <c r="I88" i="70"/>
  <c r="I130" i="70"/>
  <c r="I138" i="70" s="1"/>
  <c r="F87" i="85"/>
  <c r="F129" i="85"/>
  <c r="F137" i="85" s="1"/>
  <c r="H136" i="73"/>
  <c r="H136" i="83"/>
  <c r="G130" i="84"/>
  <c r="G138" i="84" s="1"/>
  <c r="G88" i="84"/>
  <c r="G136" i="88"/>
  <c r="J89" i="72"/>
  <c r="J131" i="72"/>
  <c r="J139" i="72" s="1"/>
  <c r="I89" i="84"/>
  <c r="I131" i="84"/>
  <c r="I139" i="84" s="1"/>
  <c r="F136" i="81"/>
  <c r="G89" i="75"/>
  <c r="G135" i="75"/>
  <c r="G139" i="75" s="1"/>
  <c r="G87" i="86"/>
  <c r="G133" i="86"/>
  <c r="G137" i="86" s="1"/>
  <c r="E87" i="71"/>
  <c r="E129" i="71"/>
  <c r="E137" i="71" s="1"/>
  <c r="H89" i="82"/>
  <c r="H135" i="82"/>
  <c r="H139" i="82" s="1"/>
  <c r="I136" i="72"/>
  <c r="I89" i="74"/>
  <c r="I131" i="74"/>
  <c r="I139" i="74" s="1"/>
  <c r="F89" i="82"/>
  <c r="F131" i="82"/>
  <c r="F139" i="82" s="1"/>
  <c r="I136" i="87"/>
  <c r="E129" i="87"/>
  <c r="E137" i="87" s="1"/>
  <c r="E87" i="87"/>
  <c r="I87" i="76"/>
  <c r="I129" i="76"/>
  <c r="I137" i="76" s="1"/>
  <c r="G87" i="87"/>
  <c r="G129" i="87"/>
  <c r="G137" i="87" s="1"/>
  <c r="J136" i="73"/>
  <c r="F88" i="83"/>
  <c r="F130" i="83"/>
  <c r="F138" i="83" s="1"/>
  <c r="G87" i="74"/>
  <c r="G129" i="74"/>
  <c r="G137" i="74" s="1"/>
  <c r="G87" i="83"/>
  <c r="G129" i="83"/>
  <c r="G137" i="83" s="1"/>
  <c r="J87" i="74"/>
  <c r="J129" i="74"/>
  <c r="J137" i="74" s="1"/>
  <c r="E87" i="76"/>
  <c r="E129" i="76"/>
  <c r="E137" i="76" s="1"/>
  <c r="H88" i="88"/>
  <c r="H130" i="88"/>
  <c r="H138" i="88" s="1"/>
  <c r="H129" i="84"/>
  <c r="H137" i="84" s="1"/>
  <c r="H87" i="84"/>
  <c r="J89" i="77"/>
  <c r="J131" i="77"/>
  <c r="J139" i="77" s="1"/>
  <c r="I89" i="77"/>
  <c r="I135" i="77"/>
  <c r="I139" i="77" s="1"/>
  <c r="F129" i="72"/>
  <c r="F137" i="72" s="1"/>
  <c r="F87" i="72"/>
  <c r="F89" i="84"/>
  <c r="F131" i="84"/>
  <c r="F139" i="84" s="1"/>
  <c r="H89" i="75"/>
  <c r="H135" i="75"/>
  <c r="H139" i="75" s="1"/>
  <c r="J136" i="76"/>
  <c r="I129" i="88"/>
  <c r="I137" i="88" s="1"/>
  <c r="I87" i="88"/>
  <c r="F89" i="87"/>
  <c r="F131" i="87"/>
  <c r="F139" i="87" s="1"/>
  <c r="H89" i="67"/>
  <c r="H87" i="80"/>
  <c r="H129" i="80"/>
  <c r="H137" i="80" s="1"/>
  <c r="H88" i="76"/>
  <c r="H130" i="76"/>
  <c r="H138" i="76" s="1"/>
  <c r="H136" i="77"/>
  <c r="E130" i="82"/>
  <c r="E138" i="82" s="1"/>
  <c r="E88" i="82"/>
  <c r="E89" i="73"/>
  <c r="E131" i="73"/>
  <c r="E139" i="73" s="1"/>
  <c r="I129" i="77"/>
  <c r="I137" i="77" s="1"/>
  <c r="I87" i="77"/>
  <c r="E136" i="84"/>
  <c r="I88" i="76"/>
  <c r="I134" i="76"/>
  <c r="I138" i="76" s="1"/>
  <c r="G89" i="67"/>
  <c r="H88" i="73"/>
  <c r="H130" i="73"/>
  <c r="H138" i="73" s="1"/>
  <c r="F87" i="77"/>
  <c r="F129" i="77"/>
  <c r="F137" i="77" s="1"/>
  <c r="H88" i="72"/>
  <c r="H130" i="72"/>
  <c r="H138" i="72" s="1"/>
  <c r="H136" i="75"/>
  <c r="F136" i="74"/>
  <c r="I88" i="84"/>
  <c r="I130" i="84"/>
  <c r="I138" i="84" s="1"/>
  <c r="I87" i="75"/>
  <c r="I129" i="75"/>
  <c r="I137" i="75" s="1"/>
  <c r="F130" i="80"/>
  <c r="F138" i="80" s="1"/>
  <c r="F88" i="80"/>
  <c r="F87" i="81"/>
  <c r="F129" i="81"/>
  <c r="F137" i="81" s="1"/>
  <c r="E129" i="75"/>
  <c r="E137" i="75" s="1"/>
  <c r="E87" i="75"/>
  <c r="G136" i="75"/>
  <c r="H89" i="85"/>
  <c r="H135" i="85"/>
  <c r="I87" i="72"/>
  <c r="I129" i="72"/>
  <c r="I137" i="72" s="1"/>
  <c r="E129" i="85"/>
  <c r="E137" i="85" s="1"/>
  <c r="E87" i="85"/>
  <c r="F130" i="82"/>
  <c r="F138" i="82" s="1"/>
  <c r="F88" i="82"/>
  <c r="I89" i="87"/>
  <c r="I131" i="87"/>
  <c r="I139" i="87" s="1"/>
  <c r="E88" i="87"/>
  <c r="E130" i="87"/>
  <c r="E138" i="87" s="1"/>
  <c r="E88" i="83"/>
  <c r="E130" i="83"/>
  <c r="E138" i="83" s="1"/>
  <c r="J89" i="80"/>
  <c r="J131" i="80"/>
  <c r="J139" i="80" s="1"/>
  <c r="I88" i="74"/>
  <c r="I134" i="74"/>
  <c r="I138" i="74" s="1"/>
  <c r="J89" i="74"/>
  <c r="J131" i="74"/>
  <c r="J139" i="74" s="1"/>
  <c r="H136" i="84"/>
  <c r="F89" i="71"/>
  <c r="F131" i="71"/>
  <c r="F139" i="71" s="1"/>
  <c r="J87" i="77"/>
  <c r="J129" i="77"/>
  <c r="J137" i="77" s="1"/>
  <c r="J88" i="86"/>
  <c r="J130" i="86"/>
  <c r="J138" i="86" s="1"/>
  <c r="F88" i="72"/>
  <c r="F130" i="72"/>
  <c r="F138" i="72" s="1"/>
  <c r="F88" i="84"/>
  <c r="F130" i="84"/>
  <c r="F138" i="84" s="1"/>
  <c r="J88" i="70"/>
  <c r="J130" i="70"/>
  <c r="J138" i="70" s="1"/>
  <c r="J129" i="76"/>
  <c r="J137" i="76" s="1"/>
  <c r="J87" i="76"/>
  <c r="H136" i="81"/>
  <c r="E89" i="76"/>
  <c r="E135" i="76"/>
  <c r="E139" i="76" s="1"/>
  <c r="F88" i="73"/>
  <c r="F130" i="73"/>
  <c r="F138" i="73" s="1"/>
  <c r="H89" i="70"/>
  <c r="H135" i="70"/>
  <c r="H139" i="70" s="1"/>
  <c r="H88" i="67"/>
  <c r="H130" i="80"/>
  <c r="H138" i="80" s="1"/>
  <c r="H88" i="80"/>
  <c r="I88" i="81"/>
  <c r="I130" i="81"/>
  <c r="I138" i="81" s="1"/>
  <c r="H87" i="77"/>
  <c r="H129" i="77"/>
  <c r="H137" i="77" s="1"/>
  <c r="E129" i="82"/>
  <c r="E137" i="82" s="1"/>
  <c r="E87" i="82"/>
  <c r="J129" i="75"/>
  <c r="J137" i="75" s="1"/>
  <c r="J87" i="75"/>
  <c r="G89" i="70"/>
  <c r="G135" i="70"/>
  <c r="F87" i="86"/>
  <c r="F129" i="86"/>
  <c r="F137" i="86" s="1"/>
  <c r="I130" i="77"/>
  <c r="I138" i="77" s="1"/>
  <c r="I88" i="77"/>
  <c r="H136" i="87"/>
  <c r="I89" i="70"/>
  <c r="I131" i="70"/>
  <c r="I139" i="70" s="1"/>
  <c r="G88" i="67"/>
  <c r="F89" i="85"/>
  <c r="F131" i="85"/>
  <c r="F139" i="85" s="1"/>
  <c r="F89" i="77"/>
  <c r="F131" i="77"/>
  <c r="F139" i="77" s="1"/>
  <c r="H89" i="72"/>
  <c r="H131" i="72"/>
  <c r="H139" i="72" s="1"/>
  <c r="G88" i="88"/>
  <c r="G130" i="88"/>
  <c r="G138" i="88" s="1"/>
  <c r="I87" i="86"/>
  <c r="I129" i="86"/>
  <c r="I137" i="86" s="1"/>
  <c r="H129" i="71"/>
  <c r="H137" i="71" s="1"/>
  <c r="H87" i="71"/>
  <c r="J88" i="72"/>
  <c r="J130" i="72"/>
  <c r="J138" i="72" s="1"/>
  <c r="F129" i="74"/>
  <c r="F137" i="74" s="1"/>
  <c r="F87" i="74"/>
  <c r="I88" i="75"/>
  <c r="I130" i="75"/>
  <c r="I138" i="75" s="1"/>
  <c r="F129" i="80"/>
  <c r="F137" i="80" s="1"/>
  <c r="F87" i="80"/>
  <c r="G88" i="73"/>
  <c r="G134" i="73"/>
  <c r="G138" i="73" s="1"/>
  <c r="G87" i="76"/>
  <c r="G133" i="76"/>
  <c r="G137" i="76" s="1"/>
  <c r="E88" i="85"/>
  <c r="E130" i="85"/>
  <c r="E138" i="85" s="1"/>
  <c r="E89" i="87"/>
  <c r="E131" i="87"/>
  <c r="E139" i="87" s="1"/>
  <c r="G89" i="87"/>
  <c r="G131" i="87"/>
  <c r="G139" i="87" s="1"/>
  <c r="E89" i="83"/>
  <c r="E131" i="83"/>
  <c r="E139" i="83" s="1"/>
  <c r="J89" i="84"/>
  <c r="J131" i="84"/>
  <c r="J139" i="84" s="1"/>
  <c r="F87" i="83"/>
  <c r="F129" i="83"/>
  <c r="F137" i="83" s="1"/>
  <c r="I87" i="71"/>
  <c r="I129" i="71"/>
  <c r="I137" i="71" s="1"/>
  <c r="I87" i="74"/>
  <c r="I133" i="74"/>
  <c r="I137" i="74" s="1"/>
  <c r="G89" i="71"/>
  <c r="G131" i="71"/>
  <c r="G139" i="71" s="1"/>
  <c r="H89" i="84"/>
  <c r="H131" i="84"/>
  <c r="H139" i="84" s="1"/>
  <c r="F88" i="71"/>
  <c r="F130" i="71"/>
  <c r="F138" i="71" s="1"/>
  <c r="J130" i="77"/>
  <c r="J138" i="77" s="1"/>
  <c r="J88" i="77"/>
  <c r="F89" i="70"/>
  <c r="F131" i="70"/>
  <c r="F139" i="70" s="1"/>
  <c r="H89" i="74"/>
  <c r="H131" i="74"/>
  <c r="H139" i="74" s="1"/>
  <c r="G129" i="85"/>
  <c r="G137" i="85" s="1"/>
  <c r="G87" i="85"/>
  <c r="J87" i="86"/>
  <c r="J129" i="86"/>
  <c r="J137" i="86" s="1"/>
  <c r="F89" i="72"/>
  <c r="F131" i="72"/>
  <c r="F139" i="72" s="1"/>
  <c r="F87" i="84"/>
  <c r="F129" i="84"/>
  <c r="F137" i="84" s="1"/>
  <c r="I88" i="83"/>
  <c r="I130" i="83"/>
  <c r="I138" i="83" s="1"/>
  <c r="I87" i="67"/>
  <c r="I129" i="67"/>
  <c r="I137" i="67" s="1"/>
  <c r="I89" i="85"/>
  <c r="I131" i="85"/>
  <c r="I139" i="85" s="1"/>
  <c r="I89" i="82"/>
  <c r="I135" i="82"/>
  <c r="I139" i="82" s="1"/>
  <c r="G91" i="58"/>
  <c r="G92" i="58"/>
  <c r="G93" i="58"/>
  <c r="J89" i="76"/>
  <c r="J131" i="76"/>
  <c r="J139" i="76" s="1"/>
  <c r="H87" i="81"/>
  <c r="H129" i="81"/>
  <c r="H137" i="81" s="1"/>
  <c r="H87" i="82"/>
  <c r="H129" i="82"/>
  <c r="H137" i="82" s="1"/>
  <c r="F139" i="76"/>
  <c r="F129" i="73"/>
  <c r="F137" i="73" s="1"/>
  <c r="F87" i="73"/>
  <c r="H136" i="67"/>
  <c r="H87" i="76"/>
  <c r="H129" i="76"/>
  <c r="H137" i="76" s="1"/>
  <c r="H89" i="77"/>
  <c r="H131" i="77"/>
  <c r="H139" i="77" s="1"/>
  <c r="E136" i="82"/>
  <c r="E136" i="81"/>
  <c r="G88" i="70"/>
  <c r="G134" i="70"/>
  <c r="G138" i="70" s="1"/>
  <c r="F89" i="86"/>
  <c r="F131" i="86"/>
  <c r="F139" i="86" s="1"/>
  <c r="I87" i="70"/>
  <c r="I129" i="70"/>
  <c r="I137" i="70" s="1"/>
  <c r="H130" i="85"/>
  <c r="H138" i="85" s="1"/>
  <c r="H88" i="85"/>
  <c r="I89" i="88"/>
  <c r="I135" i="88"/>
  <c r="I139" i="88" s="1"/>
  <c r="F88" i="77"/>
  <c r="F130" i="77"/>
  <c r="F138" i="77" s="1"/>
  <c r="J89" i="88"/>
  <c r="J131" i="88"/>
  <c r="J139" i="88" s="1"/>
  <c r="G129" i="81"/>
  <c r="G137" i="81" s="1"/>
  <c r="G87" i="81"/>
  <c r="H129" i="72"/>
  <c r="H137" i="72" s="1"/>
  <c r="H87" i="72"/>
  <c r="G89" i="88"/>
  <c r="G131" i="88"/>
  <c r="G139" i="88" s="1"/>
  <c r="H129" i="75"/>
  <c r="H137" i="75" s="1"/>
  <c r="H87" i="75"/>
  <c r="J87" i="72"/>
  <c r="J129" i="72"/>
  <c r="J137" i="72" s="1"/>
  <c r="F89" i="74"/>
  <c r="F131" i="74"/>
  <c r="F139" i="74" s="1"/>
  <c r="F89" i="80"/>
  <c r="F131" i="80"/>
  <c r="F139" i="80" s="1"/>
  <c r="G89" i="73"/>
  <c r="G135" i="73"/>
  <c r="G139" i="73" s="1"/>
  <c r="E136" i="77"/>
  <c r="G88" i="76"/>
  <c r="G134" i="76"/>
  <c r="G138" i="76" s="1"/>
  <c r="AG119" i="67"/>
  <c r="J88" i="85"/>
  <c r="J130" i="85"/>
  <c r="J138" i="85" s="1"/>
  <c r="I88" i="72"/>
  <c r="I130" i="72"/>
  <c r="I138" i="72" s="1"/>
  <c r="I89" i="72"/>
  <c r="I135" i="72"/>
  <c r="I139" i="72" s="1"/>
  <c r="F129" i="82"/>
  <c r="F137" i="82" s="1"/>
  <c r="F87" i="82"/>
  <c r="I87" i="87"/>
  <c r="I129" i="87"/>
  <c r="I137" i="87" s="1"/>
  <c r="E129" i="83"/>
  <c r="E137" i="83" s="1"/>
  <c r="E87" i="83"/>
  <c r="J88" i="84"/>
  <c r="J130" i="84"/>
  <c r="J138" i="84" s="1"/>
  <c r="J89" i="82"/>
  <c r="J135" i="82"/>
  <c r="J139" i="82" s="1"/>
  <c r="F89" i="83"/>
  <c r="F131" i="83"/>
  <c r="F139" i="83" s="1"/>
  <c r="I89" i="71"/>
  <c r="I131" i="71"/>
  <c r="I139" i="71" s="1"/>
  <c r="E89" i="70"/>
  <c r="E131" i="70"/>
  <c r="E139" i="70" s="1"/>
  <c r="E88" i="76"/>
  <c r="E130" i="76"/>
  <c r="E138" i="76" s="1"/>
  <c r="G87" i="82"/>
  <c r="G129" i="82"/>
  <c r="G137" i="82" s="1"/>
  <c r="I129" i="73"/>
  <c r="I137" i="73" s="1"/>
  <c r="I87" i="73"/>
  <c r="F87" i="71"/>
  <c r="F129" i="71"/>
  <c r="F137" i="71" s="1"/>
  <c r="H88" i="74"/>
  <c r="H130" i="74"/>
  <c r="H138" i="74" s="1"/>
  <c r="F136" i="75"/>
  <c r="G89" i="85"/>
  <c r="G131" i="85"/>
  <c r="G139" i="85" s="1"/>
  <c r="E136" i="80"/>
  <c r="J89" i="86"/>
  <c r="J131" i="86"/>
  <c r="J139" i="86" s="1"/>
  <c r="I89" i="83"/>
  <c r="I131" i="83"/>
  <c r="I139" i="83" s="1"/>
  <c r="G136" i="72"/>
  <c r="E130" i="88"/>
  <c r="E138" i="88" s="1"/>
  <c r="E88" i="88"/>
  <c r="I87" i="85"/>
  <c r="I129" i="85"/>
  <c r="I137" i="85" s="1"/>
  <c r="F87" i="88"/>
  <c r="F129" i="88"/>
  <c r="F137" i="88" s="1"/>
  <c r="J88" i="76"/>
  <c r="J130" i="76"/>
  <c r="J138" i="76" s="1"/>
  <c r="I88" i="88"/>
  <c r="I130" i="88"/>
  <c r="I138" i="88" s="1"/>
  <c r="G129" i="77"/>
  <c r="G137" i="77" s="1"/>
  <c r="G87" i="77"/>
  <c r="H89" i="81"/>
  <c r="H131" i="81"/>
  <c r="H139" i="81" s="1"/>
  <c r="H88" i="82"/>
  <c r="H130" i="82"/>
  <c r="H138" i="82" s="1"/>
  <c r="F89" i="73"/>
  <c r="F131" i="73"/>
  <c r="F139" i="73" s="1"/>
  <c r="H87" i="67"/>
  <c r="H129" i="67"/>
  <c r="H137" i="67" s="1"/>
  <c r="H89" i="76"/>
  <c r="H131" i="76"/>
  <c r="H139" i="76" s="1"/>
  <c r="H130" i="77"/>
  <c r="H138" i="77" s="1"/>
  <c r="H88" i="77"/>
  <c r="E89" i="82"/>
  <c r="E131" i="82"/>
  <c r="E139" i="82" s="1"/>
  <c r="E87" i="81"/>
  <c r="E129" i="81"/>
  <c r="E137" i="81" s="1"/>
  <c r="J88" i="87"/>
  <c r="J130" i="87"/>
  <c r="J138" i="87" s="1"/>
  <c r="H89" i="87"/>
  <c r="H131" i="87"/>
  <c r="H139" i="87" s="1"/>
  <c r="H87" i="85"/>
  <c r="H129" i="85"/>
  <c r="H137" i="85" s="1"/>
  <c r="E87" i="72"/>
  <c r="E129" i="72"/>
  <c r="E137" i="72" s="1"/>
  <c r="G87" i="67"/>
  <c r="G129" i="67"/>
  <c r="G137" i="67" s="1"/>
  <c r="I136" i="88"/>
  <c r="H89" i="83"/>
  <c r="H131" i="83"/>
  <c r="H139" i="83" s="1"/>
  <c r="G89" i="84"/>
  <c r="G131" i="84"/>
  <c r="G139" i="84" s="1"/>
  <c r="G89" i="86"/>
  <c r="G131" i="86"/>
  <c r="G139" i="86" s="1"/>
  <c r="G87" i="88"/>
  <c r="G129" i="88"/>
  <c r="G137" i="88" s="1"/>
  <c r="H130" i="75"/>
  <c r="H138" i="75" s="1"/>
  <c r="H88" i="75"/>
  <c r="I89" i="86"/>
  <c r="I131" i="86"/>
  <c r="I139" i="86" s="1"/>
  <c r="H89" i="71"/>
  <c r="H131" i="71"/>
  <c r="H139" i="71" s="1"/>
  <c r="G89" i="80"/>
  <c r="G135" i="80"/>
  <c r="G139" i="80" s="1"/>
  <c r="F88" i="74"/>
  <c r="F130" i="74"/>
  <c r="F138" i="74" s="1"/>
  <c r="F136" i="80"/>
  <c r="G136" i="73"/>
  <c r="I91" i="58"/>
  <c r="I93" i="58"/>
  <c r="I92" i="58"/>
  <c r="I136" i="80"/>
  <c r="E136" i="71"/>
  <c r="G89" i="76"/>
  <c r="G135" i="76"/>
  <c r="G139" i="76" s="1"/>
  <c r="E88" i="74"/>
  <c r="E130" i="74"/>
  <c r="E138" i="74" s="1"/>
  <c r="J129" i="85"/>
  <c r="J137" i="85" s="1"/>
  <c r="J87" i="85"/>
  <c r="J89" i="85"/>
  <c r="J135" i="85"/>
  <c r="J139" i="85" s="1"/>
  <c r="F91" i="58"/>
  <c r="F92" i="58"/>
  <c r="F93" i="58"/>
  <c r="E89" i="85"/>
  <c r="E131" i="85"/>
  <c r="E139" i="85" s="1"/>
  <c r="I88" i="87"/>
  <c r="I130" i="87"/>
  <c r="I138" i="87" s="1"/>
  <c r="I87" i="82"/>
  <c r="I129" i="82"/>
  <c r="I137" i="82" s="1"/>
  <c r="J129" i="84"/>
  <c r="J137" i="84" s="1"/>
  <c r="J87" i="84"/>
  <c r="G87" i="71"/>
  <c r="G129" i="71"/>
  <c r="G137" i="71" s="1"/>
  <c r="G88" i="82"/>
  <c r="G130" i="82"/>
  <c r="G138" i="82" s="1"/>
  <c r="I88" i="73"/>
  <c r="I130" i="73"/>
  <c r="I138" i="73" s="1"/>
  <c r="J136" i="81"/>
  <c r="J136" i="77"/>
  <c r="F88" i="75"/>
  <c r="F130" i="75"/>
  <c r="F138" i="75" s="1"/>
  <c r="G139" i="70"/>
  <c r="H91" i="58"/>
  <c r="H92" i="58"/>
  <c r="H93" i="58"/>
  <c r="G130" i="85"/>
  <c r="G138" i="85" s="1"/>
  <c r="G88" i="85"/>
  <c r="E89" i="80"/>
  <c r="E131" i="80"/>
  <c r="E139" i="80" s="1"/>
  <c r="G88" i="72"/>
  <c r="G130" i="72"/>
  <c r="G138" i="72" s="1"/>
  <c r="E129" i="88"/>
  <c r="E137" i="88" s="1"/>
  <c r="E87" i="88"/>
  <c r="I88" i="85"/>
  <c r="I130" i="85"/>
  <c r="I138" i="85" s="1"/>
  <c r="F136" i="88"/>
  <c r="G88" i="77"/>
  <c r="G130" i="77"/>
  <c r="G138" i="77" s="1"/>
  <c r="H88" i="81"/>
  <c r="H130" i="81"/>
  <c r="H138" i="81" s="1"/>
  <c r="J136" i="83"/>
  <c r="F136" i="73"/>
  <c r="E87" i="67"/>
  <c r="E129" i="67"/>
  <c r="E137" i="67" s="1"/>
  <c r="E130" i="86"/>
  <c r="E138" i="86" s="1"/>
  <c r="E88" i="86"/>
  <c r="H87" i="86"/>
  <c r="H129" i="86"/>
  <c r="H137" i="86" s="1"/>
  <c r="H129" i="87"/>
  <c r="H137" i="87" s="1"/>
  <c r="H87" i="87"/>
  <c r="E87" i="84"/>
  <c r="E129" i="84"/>
  <c r="E137" i="84" s="1"/>
  <c r="H139" i="85"/>
  <c r="E89" i="72"/>
  <c r="E131" i="72"/>
  <c r="E139" i="72" s="1"/>
  <c r="G136" i="67"/>
  <c r="J136" i="88"/>
  <c r="G130" i="86"/>
  <c r="G138" i="86" s="1"/>
  <c r="G88" i="86"/>
  <c r="G88" i="81"/>
  <c r="G130" i="81"/>
  <c r="G138" i="81" s="1"/>
  <c r="E87" i="80"/>
  <c r="E133" i="80"/>
  <c r="E137" i="80" s="1"/>
  <c r="I88" i="86"/>
  <c r="I130" i="86"/>
  <c r="I138" i="86" s="1"/>
  <c r="F130" i="81"/>
  <c r="F138" i="81" s="1"/>
  <c r="F88" i="81"/>
  <c r="G87" i="73"/>
  <c r="G133" i="73"/>
  <c r="G137" i="73" s="1"/>
  <c r="G136" i="80"/>
  <c r="E88" i="77"/>
  <c r="E130" i="77"/>
  <c r="E138" i="77" s="1"/>
  <c r="I88" i="80"/>
  <c r="I130" i="80"/>
  <c r="I138" i="80" s="1"/>
  <c r="E88" i="71"/>
  <c r="E130" i="71"/>
  <c r="E138" i="71" s="1"/>
  <c r="G136" i="76"/>
  <c r="AC119" i="67"/>
  <c r="R119" i="67"/>
  <c r="K119" i="67"/>
  <c r="T136" i="88"/>
  <c r="O136" i="75"/>
  <c r="V116" i="58"/>
  <c r="AG116" i="58"/>
  <c r="AJ116" i="58"/>
  <c r="Z116" i="58"/>
  <c r="AB116" i="58"/>
  <c r="Q116" i="58"/>
  <c r="AH116" i="58"/>
  <c r="T116" i="58"/>
  <c r="X116" i="58"/>
  <c r="R116" i="58"/>
  <c r="AI116" i="58"/>
  <c r="W116" i="58"/>
  <c r="AF116" i="58"/>
  <c r="AA116" i="58"/>
  <c r="AD116" i="58"/>
  <c r="P116" i="58"/>
  <c r="S116" i="58"/>
  <c r="AE119" i="67"/>
  <c r="T119" i="67"/>
  <c r="H119" i="67"/>
  <c r="AB119" i="67"/>
  <c r="X119" i="67"/>
  <c r="AH119" i="67"/>
  <c r="V119" i="67"/>
  <c r="E119" i="67"/>
  <c r="E130" i="67"/>
  <c r="E138" i="67" s="1"/>
  <c r="Z119" i="67"/>
  <c r="P119" i="67"/>
  <c r="AD119" i="67"/>
  <c r="AJ119" i="67"/>
  <c r="Y119" i="67"/>
  <c r="H119" i="58"/>
  <c r="AF119" i="58"/>
  <c r="N119" i="58"/>
  <c r="S119" i="67"/>
  <c r="F119" i="67"/>
  <c r="AI119" i="67"/>
  <c r="G119" i="67"/>
  <c r="P119" i="58"/>
  <c r="M119" i="67"/>
  <c r="O119" i="67"/>
  <c r="AH119" i="58"/>
  <c r="W119" i="58"/>
  <c r="M119" i="58"/>
  <c r="W119" i="67"/>
  <c r="AD119" i="58"/>
  <c r="K119" i="58"/>
  <c r="F119" i="58"/>
  <c r="AJ119" i="58"/>
  <c r="Y119" i="58"/>
  <c r="N119" i="67"/>
  <c r="J119" i="58"/>
  <c r="F130" i="67"/>
  <c r="G119" i="58"/>
  <c r="S119" i="58"/>
  <c r="Z119" i="58"/>
  <c r="V119" i="58"/>
  <c r="AA119" i="58"/>
  <c r="X119" i="58"/>
  <c r="T119" i="58"/>
  <c r="O119" i="58"/>
  <c r="AF119" i="67"/>
  <c r="AG119" i="58"/>
  <c r="AB119" i="58"/>
  <c r="U119" i="58"/>
  <c r="E120" i="67"/>
  <c r="J119" i="67"/>
  <c r="AI119" i="58"/>
  <c r="I119" i="58"/>
  <c r="L119" i="58"/>
  <c r="I119" i="67"/>
  <c r="Q119" i="58"/>
  <c r="R119" i="58"/>
  <c r="AE119" i="58"/>
  <c r="AC119" i="58"/>
  <c r="K136" i="84"/>
  <c r="W136" i="71"/>
  <c r="AD136" i="75"/>
  <c r="O136" i="88"/>
  <c r="Q112" i="58"/>
  <c r="Y112" i="58"/>
  <c r="Y120" i="58" s="1"/>
  <c r="AG112" i="58"/>
  <c r="AG120" i="58" s="1"/>
  <c r="S112" i="58"/>
  <c r="AA112" i="58"/>
  <c r="T112" i="58"/>
  <c r="AB112" i="58"/>
  <c r="V112" i="58"/>
  <c r="AE112" i="58"/>
  <c r="AE120" i="58" s="1"/>
  <c r="X112" i="58"/>
  <c r="X120" i="58" s="1"/>
  <c r="R112" i="58"/>
  <c r="R120" i="58" s="1"/>
  <c r="Z112" i="58"/>
  <c r="AH112" i="58"/>
  <c r="AI112" i="58"/>
  <c r="AJ112" i="58"/>
  <c r="P112" i="58"/>
  <c r="U112" i="58"/>
  <c r="U120" i="58" s="1"/>
  <c r="AC112" i="58"/>
  <c r="AC120" i="58" s="1"/>
  <c r="AD112" i="58"/>
  <c r="W112" i="58"/>
  <c r="AF112" i="58"/>
  <c r="AB120" i="67"/>
  <c r="Y120" i="67"/>
  <c r="AG120" i="67"/>
  <c r="U120" i="67"/>
  <c r="AF120" i="67"/>
  <c r="X120" i="67"/>
  <c r="T120" i="67"/>
  <c r="V120" i="67"/>
  <c r="AA120" i="67"/>
  <c r="AJ120" i="67"/>
  <c r="AC120" i="67"/>
  <c r="Z120" i="67"/>
  <c r="W120" i="67"/>
  <c r="R120" i="67"/>
  <c r="Q120" i="67"/>
  <c r="AE120" i="67"/>
  <c r="AI120" i="67"/>
  <c r="P120" i="67"/>
  <c r="W136" i="83"/>
  <c r="S120" i="67"/>
  <c r="AD120" i="67"/>
  <c r="AH120" i="67"/>
  <c r="J83" i="58"/>
  <c r="J87" i="58" s="1"/>
  <c r="Z138" i="89"/>
  <c r="AJ136" i="73"/>
  <c r="AF89" i="85"/>
  <c r="AF136" i="85"/>
  <c r="AJ89" i="82"/>
  <c r="Y136" i="84"/>
  <c r="AE136" i="72"/>
  <c r="AA134" i="71"/>
  <c r="P136" i="88"/>
  <c r="AE89" i="77"/>
  <c r="AD89" i="87"/>
  <c r="Z134" i="85"/>
  <c r="AG108" i="58"/>
  <c r="L136" i="72"/>
  <c r="U136" i="88"/>
  <c r="R136" i="76"/>
  <c r="X135" i="89"/>
  <c r="X139" i="89" s="1"/>
  <c r="J85" i="58"/>
  <c r="J89" i="58" s="1"/>
  <c r="J86" i="58"/>
  <c r="J84" i="58"/>
  <c r="J88" i="58" s="1"/>
  <c r="Y131" i="89"/>
  <c r="AG136" i="73"/>
  <c r="AG136" i="71"/>
  <c r="AH89" i="75"/>
  <c r="AG89" i="74"/>
  <c r="AD136" i="71"/>
  <c r="AF136" i="71"/>
  <c r="AG136" i="72"/>
  <c r="AJ89" i="81"/>
  <c r="T136" i="84"/>
  <c r="U136" i="83"/>
  <c r="AC136" i="80"/>
  <c r="AD136" i="76"/>
  <c r="Y136" i="70"/>
  <c r="AC136" i="85"/>
  <c r="V133" i="75"/>
  <c r="AI136" i="84"/>
  <c r="AJ136" i="84"/>
  <c r="AE136" i="88"/>
  <c r="AC89" i="73"/>
  <c r="H130" i="67"/>
  <c r="Q136" i="80"/>
  <c r="AH89" i="84"/>
  <c r="Y130" i="83"/>
  <c r="AH136" i="73"/>
  <c r="L136" i="75"/>
  <c r="AA134" i="89"/>
  <c r="Q136" i="70"/>
  <c r="AH136" i="85"/>
  <c r="AC136" i="75"/>
  <c r="AI136" i="72"/>
  <c r="AB130" i="77"/>
  <c r="AB138" i="77" s="1"/>
  <c r="Z130" i="74"/>
  <c r="Z138" i="74" s="1"/>
  <c r="Z130" i="83"/>
  <c r="Z138" i="83" s="1"/>
  <c r="Z130" i="72"/>
  <c r="Z138" i="72" s="1"/>
  <c r="AB130" i="73"/>
  <c r="AB138" i="73" s="1"/>
  <c r="AC136" i="70"/>
  <c r="AI89" i="82"/>
  <c r="AH89" i="80"/>
  <c r="S136" i="71"/>
  <c r="AE130" i="85"/>
  <c r="AB130" i="82"/>
  <c r="AB138" i="82" s="1"/>
  <c r="AE130" i="80"/>
  <c r="AE138" i="80" s="1"/>
  <c r="AG130" i="75"/>
  <c r="AG138" i="75" s="1"/>
  <c r="AB130" i="84"/>
  <c r="AB138" i="84" s="1"/>
  <c r="AC130" i="86"/>
  <c r="AC138" i="86" s="1"/>
  <c r="AG130" i="88"/>
  <c r="AG138" i="88" s="1"/>
  <c r="AA130" i="89"/>
  <c r="AB130" i="87"/>
  <c r="AB138" i="87" s="1"/>
  <c r="P136" i="75"/>
  <c r="H83" i="58"/>
  <c r="H86" i="58"/>
  <c r="H132" i="58"/>
  <c r="H136" i="58" s="1"/>
  <c r="H84" i="58"/>
  <c r="H85" i="58"/>
  <c r="H89" i="58" s="1"/>
  <c r="F132" i="58"/>
  <c r="F136" i="58" s="1"/>
  <c r="F83" i="58"/>
  <c r="F86" i="58"/>
  <c r="F85" i="58"/>
  <c r="F89" i="58" s="1"/>
  <c r="F84" i="58"/>
  <c r="E86" i="58"/>
  <c r="E132" i="58"/>
  <c r="E136" i="58" s="1"/>
  <c r="E83" i="58"/>
  <c r="E84" i="58"/>
  <c r="E85" i="58"/>
  <c r="E89" i="58" s="1"/>
  <c r="I86" i="58"/>
  <c r="I83" i="58"/>
  <c r="I132" i="58"/>
  <c r="I136" i="58" s="1"/>
  <c r="I84" i="58"/>
  <c r="I85" i="58"/>
  <c r="I89" i="58" s="1"/>
  <c r="G83" i="58"/>
  <c r="G86" i="58"/>
  <c r="G132" i="58"/>
  <c r="G136" i="58" s="1"/>
  <c r="G84" i="58"/>
  <c r="G85" i="58"/>
  <c r="G89" i="58" s="1"/>
  <c r="Q136" i="71"/>
  <c r="R136" i="72"/>
  <c r="E141" i="89"/>
  <c r="I142" i="83"/>
  <c r="H142" i="83"/>
  <c r="F142" i="83"/>
  <c r="L142" i="83"/>
  <c r="N142" i="83"/>
  <c r="O142" i="83"/>
  <c r="K142" i="83"/>
  <c r="E142" i="83"/>
  <c r="J142" i="83"/>
  <c r="G142" i="83"/>
  <c r="P142" i="83"/>
  <c r="M142" i="83"/>
  <c r="O143" i="85"/>
  <c r="L143" i="85"/>
  <c r="J143" i="85"/>
  <c r="K143" i="85"/>
  <c r="G143" i="85"/>
  <c r="N143" i="85"/>
  <c r="P143" i="85"/>
  <c r="I143" i="85"/>
  <c r="H143" i="85"/>
  <c r="M143" i="85"/>
  <c r="F143" i="85"/>
  <c r="P143" i="70"/>
  <c r="M143" i="70"/>
  <c r="H143" i="70"/>
  <c r="F143" i="70"/>
  <c r="L143" i="70"/>
  <c r="K143" i="70"/>
  <c r="J143" i="70"/>
  <c r="O143" i="70"/>
  <c r="G143" i="70"/>
  <c r="I143" i="70"/>
  <c r="E143" i="70"/>
  <c r="N143" i="70"/>
  <c r="E141" i="75"/>
  <c r="F141" i="75"/>
  <c r="F142" i="86"/>
  <c r="N142" i="86"/>
  <c r="P142" i="86"/>
  <c r="I142" i="86"/>
  <c r="M142" i="86"/>
  <c r="E142" i="86"/>
  <c r="O142" i="86"/>
  <c r="K142" i="86"/>
  <c r="G142" i="86"/>
  <c r="J142" i="86"/>
  <c r="L142" i="86"/>
  <c r="H142" i="86"/>
  <c r="E141" i="81"/>
  <c r="K143" i="82"/>
  <c r="M143" i="82"/>
  <c r="O143" i="82"/>
  <c r="I143" i="82"/>
  <c r="G143" i="82"/>
  <c r="F143" i="82"/>
  <c r="P143" i="82"/>
  <c r="L143" i="82"/>
  <c r="Q143" i="82"/>
  <c r="N143" i="82"/>
  <c r="J143" i="82"/>
  <c r="E143" i="82"/>
  <c r="H143" i="82"/>
  <c r="E141" i="87"/>
  <c r="G142" i="82"/>
  <c r="N142" i="82"/>
  <c r="F142" i="82"/>
  <c r="I142" i="82"/>
  <c r="O142" i="82"/>
  <c r="H142" i="82"/>
  <c r="E142" i="82"/>
  <c r="M142" i="82"/>
  <c r="L142" i="82"/>
  <c r="J142" i="82"/>
  <c r="P142" i="82"/>
  <c r="K142" i="82"/>
  <c r="N142" i="70"/>
  <c r="K142" i="70"/>
  <c r="G142" i="70"/>
  <c r="E142" i="70"/>
  <c r="F142" i="70"/>
  <c r="J142" i="70"/>
  <c r="M142" i="70"/>
  <c r="O142" i="70"/>
  <c r="H142" i="70"/>
  <c r="L142" i="70"/>
  <c r="I142" i="70"/>
  <c r="N142" i="89"/>
  <c r="H142" i="89"/>
  <c r="P142" i="89"/>
  <c r="J142" i="89"/>
  <c r="O142" i="89"/>
  <c r="G142" i="89"/>
  <c r="L142" i="89"/>
  <c r="F142" i="89"/>
  <c r="K142" i="89"/>
  <c r="E142" i="89"/>
  <c r="M142" i="89"/>
  <c r="I142" i="89"/>
  <c r="E141" i="73"/>
  <c r="M142" i="84"/>
  <c r="L142" i="84"/>
  <c r="N142" i="84"/>
  <c r="O142" i="84"/>
  <c r="H142" i="84"/>
  <c r="K142" i="84"/>
  <c r="I142" i="84"/>
  <c r="G142" i="84"/>
  <c r="E142" i="84"/>
  <c r="P142" i="84"/>
  <c r="F142" i="84"/>
  <c r="E141" i="70"/>
  <c r="E141" i="83"/>
  <c r="E141" i="88"/>
  <c r="M142" i="88"/>
  <c r="K142" i="88"/>
  <c r="O142" i="88"/>
  <c r="N142" i="88"/>
  <c r="H142" i="88"/>
  <c r="F142" i="88"/>
  <c r="L142" i="88"/>
  <c r="G142" i="88"/>
  <c r="E142" i="88"/>
  <c r="J142" i="88"/>
  <c r="I142" i="88"/>
  <c r="P142" i="88"/>
  <c r="E141" i="84"/>
  <c r="E141" i="76"/>
  <c r="H143" i="84"/>
  <c r="K143" i="84"/>
  <c r="E143" i="84"/>
  <c r="G143" i="84"/>
  <c r="O143" i="84"/>
  <c r="L143" i="84"/>
  <c r="N143" i="84"/>
  <c r="J143" i="84"/>
  <c r="F143" i="84"/>
  <c r="I143" i="84"/>
  <c r="M143" i="84"/>
  <c r="P143" i="84"/>
  <c r="E142" i="85"/>
  <c r="H142" i="85"/>
  <c r="N142" i="85"/>
  <c r="O142" i="85"/>
  <c r="F142" i="85"/>
  <c r="I142" i="85"/>
  <c r="M142" i="85"/>
  <c r="L142" i="85"/>
  <c r="P142" i="85"/>
  <c r="G142" i="85"/>
  <c r="K142" i="85"/>
  <c r="J142" i="85"/>
  <c r="L142" i="71"/>
  <c r="I142" i="71"/>
  <c r="O142" i="71"/>
  <c r="J142" i="71"/>
  <c r="H142" i="71"/>
  <c r="F142" i="71"/>
  <c r="E142" i="71"/>
  <c r="M142" i="71"/>
  <c r="N142" i="71"/>
  <c r="K142" i="71"/>
  <c r="G142" i="71"/>
  <c r="P142" i="81"/>
  <c r="L142" i="81"/>
  <c r="J142" i="81"/>
  <c r="H142" i="81"/>
  <c r="O142" i="81"/>
  <c r="K142" i="81"/>
  <c r="M142" i="81"/>
  <c r="E142" i="81"/>
  <c r="G142" i="81"/>
  <c r="N142" i="81"/>
  <c r="I142" i="81"/>
  <c r="F142" i="81"/>
  <c r="O143" i="76"/>
  <c r="N143" i="76"/>
  <c r="F143" i="76"/>
  <c r="E143" i="76"/>
  <c r="J143" i="76"/>
  <c r="L143" i="76"/>
  <c r="I143" i="76"/>
  <c r="K143" i="76"/>
  <c r="P143" i="76"/>
  <c r="Q143" i="76"/>
  <c r="G143" i="76"/>
  <c r="M143" i="76"/>
  <c r="H143" i="76"/>
  <c r="E141" i="80"/>
  <c r="M142" i="74"/>
  <c r="K142" i="74"/>
  <c r="I142" i="74"/>
  <c r="G142" i="74"/>
  <c r="O142" i="74"/>
  <c r="H142" i="74"/>
  <c r="L142" i="74"/>
  <c r="P142" i="74"/>
  <c r="N142" i="74"/>
  <c r="J142" i="74"/>
  <c r="E142" i="74"/>
  <c r="F142" i="74"/>
  <c r="E141" i="74"/>
  <c r="E141" i="77"/>
  <c r="E141" i="71"/>
  <c r="N143" i="80"/>
  <c r="I143" i="80"/>
  <c r="H143" i="80"/>
  <c r="M143" i="80"/>
  <c r="J143" i="80"/>
  <c r="L143" i="80"/>
  <c r="E143" i="80"/>
  <c r="F143" i="80"/>
  <c r="O143" i="80"/>
  <c r="K143" i="80"/>
  <c r="P143" i="80"/>
  <c r="G142" i="72"/>
  <c r="L142" i="72"/>
  <c r="I142" i="72"/>
  <c r="J142" i="72"/>
  <c r="H142" i="72"/>
  <c r="N142" i="72"/>
  <c r="K142" i="72"/>
  <c r="F142" i="72"/>
  <c r="M142" i="72"/>
  <c r="P142" i="72"/>
  <c r="E142" i="72"/>
  <c r="K142" i="80"/>
  <c r="H142" i="80"/>
  <c r="N142" i="80"/>
  <c r="E142" i="80"/>
  <c r="M142" i="80"/>
  <c r="F142" i="80"/>
  <c r="P142" i="80"/>
  <c r="G142" i="80"/>
  <c r="L142" i="80"/>
  <c r="O142" i="80"/>
  <c r="J142" i="80"/>
  <c r="I142" i="80"/>
  <c r="I142" i="76"/>
  <c r="L142" i="76"/>
  <c r="J142" i="76"/>
  <c r="P142" i="76"/>
  <c r="H142" i="76"/>
  <c r="O142" i="76"/>
  <c r="E142" i="76"/>
  <c r="G142" i="76"/>
  <c r="F142" i="76"/>
  <c r="M142" i="76"/>
  <c r="K142" i="76"/>
  <c r="N142" i="76"/>
  <c r="N143" i="88"/>
  <c r="P143" i="88"/>
  <c r="F143" i="88"/>
  <c r="K143" i="88"/>
  <c r="I143" i="88"/>
  <c r="E143" i="88"/>
  <c r="M143" i="88"/>
  <c r="J143" i="88"/>
  <c r="O143" i="88"/>
  <c r="L143" i="88"/>
  <c r="G143" i="88"/>
  <c r="H143" i="88"/>
  <c r="J143" i="87"/>
  <c r="N143" i="87"/>
  <c r="G143" i="87"/>
  <c r="M143" i="87"/>
  <c r="H143" i="87"/>
  <c r="O143" i="87"/>
  <c r="K143" i="87"/>
  <c r="E143" i="87"/>
  <c r="P143" i="87"/>
  <c r="I143" i="87"/>
  <c r="L143" i="87"/>
  <c r="F143" i="87"/>
  <c r="O142" i="87"/>
  <c r="E142" i="87"/>
  <c r="F142" i="87"/>
  <c r="M142" i="87"/>
  <c r="N142" i="87"/>
  <c r="G142" i="87"/>
  <c r="I142" i="87"/>
  <c r="L142" i="87"/>
  <c r="H142" i="87"/>
  <c r="J142" i="87"/>
  <c r="J142" i="77"/>
  <c r="H142" i="77"/>
  <c r="O142" i="77"/>
  <c r="N142" i="77"/>
  <c r="L142" i="77"/>
  <c r="E142" i="77"/>
  <c r="G142" i="77"/>
  <c r="I142" i="77"/>
  <c r="M142" i="77"/>
  <c r="K142" i="77"/>
  <c r="P142" i="77"/>
  <c r="F142" i="77"/>
  <c r="H143" i="73"/>
  <c r="L143" i="73"/>
  <c r="K143" i="73"/>
  <c r="I143" i="73"/>
  <c r="O143" i="73"/>
  <c r="N143" i="73"/>
  <c r="G143" i="73"/>
  <c r="F143" i="73"/>
  <c r="Q143" i="73"/>
  <c r="M143" i="73"/>
  <c r="E143" i="73"/>
  <c r="J143" i="73"/>
  <c r="E141" i="72"/>
  <c r="O143" i="74"/>
  <c r="K143" i="74"/>
  <c r="I143" i="74"/>
  <c r="P143" i="74"/>
  <c r="G143" i="74"/>
  <c r="M143" i="74"/>
  <c r="N143" i="74"/>
  <c r="L143" i="74"/>
  <c r="H143" i="74"/>
  <c r="F143" i="74"/>
  <c r="J143" i="74"/>
  <c r="E143" i="74"/>
  <c r="O143" i="72"/>
  <c r="N143" i="72"/>
  <c r="L143" i="72"/>
  <c r="I143" i="72"/>
  <c r="F143" i="72"/>
  <c r="G143" i="72"/>
  <c r="H143" i="72"/>
  <c r="E143" i="72"/>
  <c r="K143" i="72"/>
  <c r="J143" i="72"/>
  <c r="P143" i="72"/>
  <c r="M143" i="72"/>
  <c r="L143" i="86"/>
  <c r="I143" i="86"/>
  <c r="H143" i="86"/>
  <c r="P143" i="86"/>
  <c r="O143" i="86"/>
  <c r="K143" i="86"/>
  <c r="F143" i="86"/>
  <c r="G143" i="86"/>
  <c r="J143" i="86"/>
  <c r="E143" i="86"/>
  <c r="M143" i="86"/>
  <c r="N143" i="86"/>
  <c r="E141" i="86"/>
  <c r="J143" i="77"/>
  <c r="I143" i="77"/>
  <c r="O143" i="77"/>
  <c r="N143" i="77"/>
  <c r="P143" i="77"/>
  <c r="L143" i="77"/>
  <c r="M143" i="77"/>
  <c r="E143" i="77"/>
  <c r="K143" i="77"/>
  <c r="H143" i="77"/>
  <c r="G143" i="77"/>
  <c r="F143" i="77"/>
  <c r="P143" i="89"/>
  <c r="O143" i="89"/>
  <c r="J143" i="89"/>
  <c r="H143" i="89"/>
  <c r="N143" i="89"/>
  <c r="L143" i="89"/>
  <c r="E143" i="89"/>
  <c r="F143" i="89"/>
  <c r="K143" i="89"/>
  <c r="I143" i="89"/>
  <c r="M143" i="89"/>
  <c r="L142" i="75"/>
  <c r="J142" i="75"/>
  <c r="G142" i="75"/>
  <c r="H142" i="75"/>
  <c r="E142" i="75"/>
  <c r="N142" i="75"/>
  <c r="K142" i="75"/>
  <c r="P142" i="75"/>
  <c r="O142" i="75"/>
  <c r="I142" i="75"/>
  <c r="F142" i="75"/>
  <c r="M142" i="75"/>
  <c r="E143" i="83"/>
  <c r="G143" i="83"/>
  <c r="M143" i="83"/>
  <c r="L143" i="83"/>
  <c r="J143" i="83"/>
  <c r="I143" i="83"/>
  <c r="P143" i="83"/>
  <c r="K143" i="83"/>
  <c r="F143" i="83"/>
  <c r="N143" i="83"/>
  <c r="O143" i="83"/>
  <c r="H143" i="83"/>
  <c r="H143" i="75"/>
  <c r="N143" i="75"/>
  <c r="L143" i="75"/>
  <c r="K143" i="75"/>
  <c r="E143" i="75"/>
  <c r="P143" i="75"/>
  <c r="G143" i="75"/>
  <c r="J143" i="75"/>
  <c r="I143" i="75"/>
  <c r="M143" i="75"/>
  <c r="F143" i="75"/>
  <c r="O143" i="75"/>
  <c r="E141" i="85"/>
  <c r="G141" i="85"/>
  <c r="F141" i="85"/>
  <c r="E141" i="82"/>
  <c r="O143" i="71"/>
  <c r="L143" i="71"/>
  <c r="K143" i="71"/>
  <c r="G143" i="71"/>
  <c r="M143" i="71"/>
  <c r="N143" i="71"/>
  <c r="J143" i="71"/>
  <c r="P143" i="71"/>
  <c r="H143" i="71"/>
  <c r="F143" i="71"/>
  <c r="E143" i="71"/>
  <c r="I143" i="71"/>
  <c r="E143" i="81"/>
  <c r="N143" i="81"/>
  <c r="O143" i="81"/>
  <c r="P143" i="81"/>
  <c r="H143" i="81"/>
  <c r="I143" i="81"/>
  <c r="G143" i="81"/>
  <c r="L143" i="81"/>
  <c r="K143" i="81"/>
  <c r="J143" i="81"/>
  <c r="M143" i="81"/>
  <c r="F143" i="81"/>
  <c r="H142" i="73"/>
  <c r="J142" i="73"/>
  <c r="I142" i="73"/>
  <c r="L142" i="73"/>
  <c r="K142" i="73"/>
  <c r="O142" i="73"/>
  <c r="F142" i="73"/>
  <c r="M142" i="73"/>
  <c r="N142" i="73"/>
  <c r="E142" i="73"/>
  <c r="G142" i="73"/>
  <c r="AJ136" i="87"/>
  <c r="R136" i="87"/>
  <c r="K136" i="76"/>
  <c r="E142" i="67"/>
  <c r="E143" i="67"/>
  <c r="E141" i="67"/>
  <c r="S136" i="73"/>
  <c r="AJ89" i="72"/>
  <c r="AJ89" i="73"/>
  <c r="AD89" i="75"/>
  <c r="AD89" i="73"/>
  <c r="AD89" i="71"/>
  <c r="AF136" i="87"/>
  <c r="AD89" i="70"/>
  <c r="AJ136" i="72"/>
  <c r="AJ89" i="86"/>
  <c r="AG89" i="84"/>
  <c r="K136" i="77"/>
  <c r="AJ136" i="71"/>
  <c r="X136" i="70"/>
  <c r="AD89" i="83"/>
  <c r="K136" i="72"/>
  <c r="O136" i="73"/>
  <c r="AE89" i="72"/>
  <c r="N136" i="77"/>
  <c r="AA136" i="80"/>
  <c r="AG131" i="84"/>
  <c r="AH89" i="86"/>
  <c r="P136" i="73"/>
  <c r="AB136" i="88"/>
  <c r="AC136" i="76"/>
  <c r="S136" i="85"/>
  <c r="S136" i="82"/>
  <c r="AF89" i="87"/>
  <c r="W136" i="85"/>
  <c r="P136" i="85"/>
  <c r="P136" i="87"/>
  <c r="O136" i="81"/>
  <c r="R136" i="74"/>
  <c r="N136" i="76"/>
  <c r="R136" i="71"/>
  <c r="AC136" i="72"/>
  <c r="AH136" i="77"/>
  <c r="M136" i="70"/>
  <c r="AE136" i="83"/>
  <c r="AH89" i="73"/>
  <c r="M136" i="71"/>
  <c r="AH136" i="75"/>
  <c r="AE89" i="75"/>
  <c r="AB136" i="80"/>
  <c r="R136" i="82"/>
  <c r="K136" i="70"/>
  <c r="AD139" i="84"/>
  <c r="R136" i="86"/>
  <c r="X136" i="73"/>
  <c r="V136" i="70"/>
  <c r="AC136" i="88"/>
  <c r="AC131" i="73"/>
  <c r="AC139" i="73" s="1"/>
  <c r="AA136" i="82"/>
  <c r="AI89" i="83"/>
  <c r="P136" i="72"/>
  <c r="M136" i="87"/>
  <c r="K136" i="86"/>
  <c r="AD136" i="70"/>
  <c r="S136" i="75"/>
  <c r="T136" i="72"/>
  <c r="X136" i="81"/>
  <c r="Y136" i="87"/>
  <c r="AJ89" i="87"/>
  <c r="Q136" i="81"/>
  <c r="X136" i="77"/>
  <c r="AG136" i="82"/>
  <c r="R136" i="75"/>
  <c r="M136" i="77"/>
  <c r="AI136" i="71"/>
  <c r="O136" i="86"/>
  <c r="Q136" i="73"/>
  <c r="S136" i="70"/>
  <c r="T136" i="77"/>
  <c r="L136" i="73"/>
  <c r="Y136" i="73"/>
  <c r="O136" i="82"/>
  <c r="L136" i="86"/>
  <c r="AJ89" i="83"/>
  <c r="AH89" i="76"/>
  <c r="P136" i="74"/>
  <c r="W136" i="87"/>
  <c r="Y136" i="71"/>
  <c r="N136" i="85"/>
  <c r="AI136" i="83"/>
  <c r="AA136" i="88"/>
  <c r="AB136" i="77"/>
  <c r="O136" i="80"/>
  <c r="Y136" i="80"/>
  <c r="M136" i="81"/>
  <c r="Z136" i="84"/>
  <c r="X136" i="86"/>
  <c r="Z133" i="88"/>
  <c r="U133" i="83"/>
  <c r="V129" i="80"/>
  <c r="V137" i="80" s="1"/>
  <c r="V133" i="83"/>
  <c r="AE129" i="86"/>
  <c r="AE137" i="86" s="1"/>
  <c r="U129" i="87"/>
  <c r="U137" i="87" s="1"/>
  <c r="U129" i="71"/>
  <c r="U137" i="71" s="1"/>
  <c r="AH129" i="88"/>
  <c r="Z129" i="72"/>
  <c r="Z137" i="72" s="1"/>
  <c r="U129" i="70"/>
  <c r="U137" i="70" s="1"/>
  <c r="X129" i="82"/>
  <c r="X137" i="82" s="1"/>
  <c r="W129" i="73"/>
  <c r="W137" i="73" s="1"/>
  <c r="Y129" i="77"/>
  <c r="Y137" i="77" s="1"/>
  <c r="AF129" i="83"/>
  <c r="U129" i="81"/>
  <c r="U137" i="81" s="1"/>
  <c r="Z129" i="74"/>
  <c r="Z137" i="74" s="1"/>
  <c r="U129" i="85"/>
  <c r="U137" i="85" s="1"/>
  <c r="T129" i="89"/>
  <c r="T137" i="89" s="1"/>
  <c r="V129" i="84"/>
  <c r="V137" i="84" s="1"/>
  <c r="AF133" i="89"/>
  <c r="AC129" i="75"/>
  <c r="AA136" i="81"/>
  <c r="T136" i="83"/>
  <c r="AA136" i="73"/>
  <c r="O136" i="83"/>
  <c r="M136" i="84"/>
  <c r="AG136" i="84"/>
  <c r="S136" i="88"/>
  <c r="V136" i="76"/>
  <c r="AB136" i="73"/>
  <c r="AI89" i="87"/>
  <c r="T136" i="75"/>
  <c r="K136" i="71"/>
  <c r="W136" i="75"/>
  <c r="V136" i="82"/>
  <c r="AD131" i="75"/>
  <c r="AD139" i="75" s="1"/>
  <c r="K136" i="80"/>
  <c r="S136" i="86"/>
  <c r="AJ136" i="81"/>
  <c r="Z136" i="86"/>
  <c r="AI89" i="84"/>
  <c r="R136" i="85"/>
  <c r="AH89" i="71"/>
  <c r="AH136" i="80"/>
  <c r="N136" i="83"/>
  <c r="L136" i="71"/>
  <c r="AG136" i="88"/>
  <c r="O136" i="72"/>
  <c r="P136" i="70"/>
  <c r="AG89" i="81"/>
  <c r="AG89" i="82"/>
  <c r="P136" i="76"/>
  <c r="AF89" i="70"/>
  <c r="N136" i="73"/>
  <c r="N136" i="74"/>
  <c r="V136" i="73"/>
  <c r="AG136" i="74"/>
  <c r="Q136" i="87"/>
  <c r="K136" i="74"/>
  <c r="Z136" i="70"/>
  <c r="AG136" i="86"/>
  <c r="AA136" i="70"/>
  <c r="Y136" i="86"/>
  <c r="AJ89" i="84"/>
  <c r="AE136" i="75"/>
  <c r="T136" i="74"/>
  <c r="U136" i="73"/>
  <c r="AI89" i="88"/>
  <c r="AI89" i="76"/>
  <c r="AG136" i="80"/>
  <c r="Z136" i="83"/>
  <c r="AD136" i="87"/>
  <c r="U136" i="80"/>
  <c r="AH89" i="85"/>
  <c r="L136" i="88"/>
  <c r="Z136" i="71"/>
  <c r="AC89" i="83"/>
  <c r="AA136" i="76"/>
  <c r="AG89" i="71"/>
  <c r="AJ89" i="71"/>
  <c r="O136" i="77"/>
  <c r="V136" i="74"/>
  <c r="P136" i="77"/>
  <c r="U136" i="74"/>
  <c r="AG136" i="70"/>
  <c r="P136" i="86"/>
  <c r="AB136" i="86"/>
  <c r="AG136" i="87"/>
  <c r="V136" i="85"/>
  <c r="Y136" i="81"/>
  <c r="AE89" i="83"/>
  <c r="AG89" i="72"/>
  <c r="AF89" i="71"/>
  <c r="Y136" i="74"/>
  <c r="U136" i="86"/>
  <c r="AC89" i="82"/>
  <c r="AC136" i="84"/>
  <c r="AC136" i="73"/>
  <c r="AF136" i="88"/>
  <c r="M136" i="74"/>
  <c r="U136" i="71"/>
  <c r="AE136" i="87"/>
  <c r="AJ136" i="82"/>
  <c r="AI136" i="76"/>
  <c r="U136" i="76"/>
  <c r="AI136" i="86"/>
  <c r="AG136" i="83"/>
  <c r="AG89" i="88"/>
  <c r="AJ89" i="70"/>
  <c r="AH89" i="74"/>
  <c r="AI89" i="74"/>
  <c r="N136" i="70"/>
  <c r="Q136" i="75"/>
  <c r="AE136" i="82"/>
  <c r="AE136" i="73"/>
  <c r="Z136" i="77"/>
  <c r="AB136" i="83"/>
  <c r="AF136" i="80"/>
  <c r="AC136" i="86"/>
  <c r="M136" i="82"/>
  <c r="AE89" i="71"/>
  <c r="T136" i="87"/>
  <c r="N136" i="82"/>
  <c r="AF89" i="77"/>
  <c r="Y136" i="83"/>
  <c r="AD136" i="86"/>
  <c r="U136" i="82"/>
  <c r="M136" i="83"/>
  <c r="AE136" i="81"/>
  <c r="AF89" i="82"/>
  <c r="AJ136" i="77"/>
  <c r="AI89" i="85"/>
  <c r="W136" i="84"/>
  <c r="Y136" i="82"/>
  <c r="AE136" i="86"/>
  <c r="M136" i="86"/>
  <c r="AG136" i="77"/>
  <c r="T136" i="86"/>
  <c r="U136" i="87"/>
  <c r="AH136" i="82"/>
  <c r="L136" i="74"/>
  <c r="S136" i="81"/>
  <c r="AH89" i="77"/>
  <c r="Y136" i="85"/>
  <c r="L136" i="80"/>
  <c r="AB136" i="75"/>
  <c r="Z136" i="76"/>
  <c r="N136" i="75"/>
  <c r="AC131" i="82"/>
  <c r="AC139" i="82" s="1"/>
  <c r="AI89" i="71"/>
  <c r="AA136" i="74"/>
  <c r="AG89" i="87"/>
  <c r="AD136" i="74"/>
  <c r="K136" i="73"/>
  <c r="AJ136" i="74"/>
  <c r="W136" i="77"/>
  <c r="S136" i="84"/>
  <c r="AA136" i="71"/>
  <c r="AJ136" i="75"/>
  <c r="AC136" i="82"/>
  <c r="R136" i="73"/>
  <c r="AE89" i="87"/>
  <c r="T136" i="80"/>
  <c r="AJ88" i="86"/>
  <c r="X89" i="83"/>
  <c r="X131" i="83"/>
  <c r="X139" i="83" s="1"/>
  <c r="Q89" i="72"/>
  <c r="Q131" i="72"/>
  <c r="Q139" i="72" s="1"/>
  <c r="AD129" i="88"/>
  <c r="AD87" i="88"/>
  <c r="K87" i="83"/>
  <c r="K129" i="83"/>
  <c r="K137" i="83" s="1"/>
  <c r="X87" i="80"/>
  <c r="AD87" i="72"/>
  <c r="V89" i="83"/>
  <c r="V131" i="83"/>
  <c r="V139" i="83" s="1"/>
  <c r="N88" i="71"/>
  <c r="N130" i="71"/>
  <c r="N138" i="71" s="1"/>
  <c r="AB139" i="74"/>
  <c r="AC139" i="77"/>
  <c r="M130" i="88"/>
  <c r="M138" i="88" s="1"/>
  <c r="M88" i="88"/>
  <c r="U89" i="86"/>
  <c r="U131" i="86"/>
  <c r="U139" i="86" s="1"/>
  <c r="X89" i="71"/>
  <c r="X135" i="71"/>
  <c r="X139" i="71" s="1"/>
  <c r="L130" i="87"/>
  <c r="L138" i="87" s="1"/>
  <c r="L88" i="87"/>
  <c r="AC89" i="80"/>
  <c r="AC131" i="80"/>
  <c r="AC139" i="80" s="1"/>
  <c r="O87" i="75"/>
  <c r="O129" i="75"/>
  <c r="O137" i="75" s="1"/>
  <c r="L89" i="84"/>
  <c r="L135" i="84"/>
  <c r="L139" i="84" s="1"/>
  <c r="K130" i="87"/>
  <c r="K138" i="87" s="1"/>
  <c r="K88" i="87"/>
  <c r="S88" i="88"/>
  <c r="S130" i="88"/>
  <c r="S138" i="88" s="1"/>
  <c r="AC87" i="84"/>
  <c r="AJ87" i="81"/>
  <c r="AD88" i="81"/>
  <c r="AD130" i="81"/>
  <c r="AD138" i="81" s="1"/>
  <c r="AF136" i="76"/>
  <c r="V88" i="74"/>
  <c r="V130" i="74"/>
  <c r="V138" i="74" s="1"/>
  <c r="T130" i="80"/>
  <c r="T138" i="80" s="1"/>
  <c r="T88" i="80"/>
  <c r="S89" i="74"/>
  <c r="S131" i="74"/>
  <c r="S139" i="74" s="1"/>
  <c r="X89" i="77"/>
  <c r="X131" i="77"/>
  <c r="X139" i="77" s="1"/>
  <c r="AD88" i="87"/>
  <c r="AG87" i="70"/>
  <c r="X88" i="81"/>
  <c r="X130" i="81"/>
  <c r="X138" i="81" s="1"/>
  <c r="AB89" i="72"/>
  <c r="AB131" i="72"/>
  <c r="AB139" i="72" s="1"/>
  <c r="R88" i="76"/>
  <c r="R130" i="76"/>
  <c r="R138" i="76" s="1"/>
  <c r="AI136" i="87"/>
  <c r="S89" i="81"/>
  <c r="S131" i="81"/>
  <c r="S139" i="81" s="1"/>
  <c r="AJ88" i="77"/>
  <c r="P89" i="74"/>
  <c r="P131" i="74"/>
  <c r="P139" i="74" s="1"/>
  <c r="AC88" i="76"/>
  <c r="AC130" i="76"/>
  <c r="AC138" i="76" s="1"/>
  <c r="M89" i="75"/>
  <c r="M131" i="75"/>
  <c r="M139" i="75" s="1"/>
  <c r="AB88" i="77"/>
  <c r="AE88" i="72"/>
  <c r="R130" i="75"/>
  <c r="R138" i="75" s="1"/>
  <c r="R88" i="75"/>
  <c r="AB89" i="85"/>
  <c r="AB131" i="85"/>
  <c r="AB139" i="85" s="1"/>
  <c r="AG88" i="76"/>
  <c r="AG134" i="76"/>
  <c r="AG138" i="76" s="1"/>
  <c r="M88" i="81"/>
  <c r="M130" i="81"/>
  <c r="M138" i="81" s="1"/>
  <c r="M130" i="72"/>
  <c r="M138" i="72" s="1"/>
  <c r="M88" i="72"/>
  <c r="AI87" i="84"/>
  <c r="AC88" i="73"/>
  <c r="U136" i="81"/>
  <c r="O89" i="88"/>
  <c r="O131" i="88"/>
  <c r="O139" i="88" s="1"/>
  <c r="Q130" i="73"/>
  <c r="Q138" i="73" s="1"/>
  <c r="Q88" i="73"/>
  <c r="AA87" i="74"/>
  <c r="AJ89" i="77"/>
  <c r="W89" i="84"/>
  <c r="W131" i="84"/>
  <c r="W139" i="84" s="1"/>
  <c r="K88" i="86"/>
  <c r="K130" i="86"/>
  <c r="K138" i="86" s="1"/>
  <c r="AB136" i="70"/>
  <c r="R129" i="80"/>
  <c r="R137" i="80" s="1"/>
  <c r="R87" i="80"/>
  <c r="M89" i="84"/>
  <c r="M131" i="84"/>
  <c r="M139" i="84" s="1"/>
  <c r="V129" i="75"/>
  <c r="V87" i="75"/>
  <c r="O129" i="85"/>
  <c r="O137" i="85" s="1"/>
  <c r="O87" i="85"/>
  <c r="AA136" i="75"/>
  <c r="AE87" i="86"/>
  <c r="M89" i="86"/>
  <c r="M131" i="86"/>
  <c r="M139" i="86" s="1"/>
  <c r="M88" i="80"/>
  <c r="M130" i="80"/>
  <c r="M138" i="80" s="1"/>
  <c r="AE89" i="74"/>
  <c r="AD136" i="85"/>
  <c r="Y89" i="86"/>
  <c r="Y131" i="86"/>
  <c r="Y139" i="86" s="1"/>
  <c r="U129" i="80"/>
  <c r="U137" i="80" s="1"/>
  <c r="U87" i="80"/>
  <c r="N88" i="80"/>
  <c r="N130" i="80"/>
  <c r="N138" i="80" s="1"/>
  <c r="AJ87" i="73"/>
  <c r="AJ87" i="84"/>
  <c r="S89" i="73"/>
  <c r="S131" i="73"/>
  <c r="S139" i="73" s="1"/>
  <c r="S130" i="87"/>
  <c r="S138" i="87" s="1"/>
  <c r="S88" i="87"/>
  <c r="AD87" i="74"/>
  <c r="K87" i="73"/>
  <c r="K129" i="73"/>
  <c r="K137" i="73" s="1"/>
  <c r="S88" i="72"/>
  <c r="S134" i="72"/>
  <c r="S138" i="72" s="1"/>
  <c r="Y88" i="70"/>
  <c r="Y130" i="70"/>
  <c r="Y138" i="70" s="1"/>
  <c r="Z88" i="73"/>
  <c r="Z130" i="73"/>
  <c r="Z138" i="73" s="1"/>
  <c r="O88" i="76"/>
  <c r="O130" i="76"/>
  <c r="O138" i="76" s="1"/>
  <c r="Y88" i="73"/>
  <c r="Y130" i="73"/>
  <c r="Y138" i="73" s="1"/>
  <c r="V87" i="85"/>
  <c r="R87" i="85"/>
  <c r="R129" i="85"/>
  <c r="R137" i="85" s="1"/>
  <c r="M88" i="74"/>
  <c r="M134" i="74"/>
  <c r="M138" i="74" s="1"/>
  <c r="AG88" i="87"/>
  <c r="AF87" i="70"/>
  <c r="U88" i="71"/>
  <c r="U130" i="71"/>
  <c r="U138" i="71" s="1"/>
  <c r="Q88" i="84"/>
  <c r="Q130" i="84"/>
  <c r="Q138" i="84" s="1"/>
  <c r="W136" i="70"/>
  <c r="P136" i="81"/>
  <c r="Z89" i="85"/>
  <c r="Z131" i="85"/>
  <c r="Z139" i="85" s="1"/>
  <c r="P136" i="83"/>
  <c r="O130" i="82"/>
  <c r="O138" i="82" s="1"/>
  <c r="O88" i="82"/>
  <c r="Z89" i="81"/>
  <c r="Z131" i="81"/>
  <c r="Z139" i="81" s="1"/>
  <c r="AJ88" i="74"/>
  <c r="M130" i="76"/>
  <c r="M138" i="76" s="1"/>
  <c r="M88" i="76"/>
  <c r="AC88" i="71"/>
  <c r="AC130" i="71"/>
  <c r="X136" i="75"/>
  <c r="AE89" i="88"/>
  <c r="AE131" i="88"/>
  <c r="M87" i="71"/>
  <c r="M129" i="71"/>
  <c r="M137" i="71" s="1"/>
  <c r="P130" i="85"/>
  <c r="P138" i="85" s="1"/>
  <c r="P88" i="85"/>
  <c r="AI87" i="86"/>
  <c r="O136" i="84"/>
  <c r="X88" i="84"/>
  <c r="X130" i="84"/>
  <c r="X138" i="84" s="1"/>
  <c r="Y89" i="76"/>
  <c r="Y131" i="76"/>
  <c r="Y139" i="76" s="1"/>
  <c r="O87" i="81"/>
  <c r="O129" i="81"/>
  <c r="O137" i="81" s="1"/>
  <c r="AB89" i="84"/>
  <c r="AB131" i="84"/>
  <c r="AB139" i="84" s="1"/>
  <c r="AF136" i="75"/>
  <c r="AG89" i="83"/>
  <c r="AG88" i="72"/>
  <c r="W89" i="72"/>
  <c r="W131" i="72"/>
  <c r="W139" i="72" s="1"/>
  <c r="AC87" i="87"/>
  <c r="AA89" i="83"/>
  <c r="AA131" i="83"/>
  <c r="AA139" i="83" s="1"/>
  <c r="AA89" i="76"/>
  <c r="AA131" i="76"/>
  <c r="AA139" i="76" s="1"/>
  <c r="K136" i="81"/>
  <c r="N87" i="74"/>
  <c r="N129" i="74"/>
  <c r="N137" i="74" s="1"/>
  <c r="K136" i="75"/>
  <c r="R130" i="83"/>
  <c r="R138" i="83" s="1"/>
  <c r="R88" i="83"/>
  <c r="AH87" i="86"/>
  <c r="AB89" i="74"/>
  <c r="W89" i="85"/>
  <c r="W131" i="85"/>
  <c r="W139" i="85" s="1"/>
  <c r="AB130" i="88"/>
  <c r="AB138" i="88" s="1"/>
  <c r="AB88" i="88"/>
  <c r="AI89" i="81"/>
  <c r="X87" i="76"/>
  <c r="X129" i="76"/>
  <c r="X137" i="76" s="1"/>
  <c r="AD136" i="77"/>
  <c r="T136" i="76"/>
  <c r="AJ136" i="88"/>
  <c r="X89" i="82"/>
  <c r="X131" i="82"/>
  <c r="X139" i="82" s="1"/>
  <c r="AG89" i="75"/>
  <c r="AH89" i="87"/>
  <c r="AG129" i="88"/>
  <c r="AG87" i="88"/>
  <c r="Z89" i="72"/>
  <c r="Z131" i="72"/>
  <c r="Z139" i="72" s="1"/>
  <c r="Q89" i="77"/>
  <c r="Q131" i="77"/>
  <c r="Q139" i="77" s="1"/>
  <c r="AD89" i="82"/>
  <c r="N136" i="84"/>
  <c r="Q136" i="76"/>
  <c r="AI88" i="75"/>
  <c r="X130" i="88"/>
  <c r="X138" i="88" s="1"/>
  <c r="X88" i="88"/>
  <c r="AA87" i="81"/>
  <c r="Q89" i="74"/>
  <c r="Q131" i="74"/>
  <c r="Q139" i="74" s="1"/>
  <c r="Z87" i="76"/>
  <c r="Z129" i="76"/>
  <c r="Z137" i="76" s="1"/>
  <c r="AG129" i="76"/>
  <c r="AG137" i="76" s="1"/>
  <c r="AG87" i="76"/>
  <c r="AB89" i="82"/>
  <c r="AB131" i="82"/>
  <c r="AB139" i="82" s="1"/>
  <c r="AH136" i="74"/>
  <c r="K129" i="71"/>
  <c r="K137" i="71" s="1"/>
  <c r="K87" i="71"/>
  <c r="V87" i="73"/>
  <c r="V129" i="73"/>
  <c r="V137" i="73" s="1"/>
  <c r="W136" i="82"/>
  <c r="AE88" i="76"/>
  <c r="AE130" i="76"/>
  <c r="AE138" i="76" s="1"/>
  <c r="L89" i="70"/>
  <c r="L131" i="70"/>
  <c r="L139" i="70" s="1"/>
  <c r="S129" i="80"/>
  <c r="S137" i="80" s="1"/>
  <c r="S87" i="80"/>
  <c r="P87" i="82"/>
  <c r="P129" i="82"/>
  <c r="P137" i="82" s="1"/>
  <c r="R89" i="84"/>
  <c r="R131" i="84"/>
  <c r="R139" i="84" s="1"/>
  <c r="L130" i="76"/>
  <c r="L138" i="76" s="1"/>
  <c r="L88" i="76"/>
  <c r="N136" i="72"/>
  <c r="U136" i="84"/>
  <c r="Q88" i="72"/>
  <c r="Q130" i="72"/>
  <c r="Q138" i="72" s="1"/>
  <c r="M130" i="73"/>
  <c r="M138" i="73" s="1"/>
  <c r="M88" i="73"/>
  <c r="AA88" i="84"/>
  <c r="AA130" i="84"/>
  <c r="AA138" i="84" s="1"/>
  <c r="L130" i="77"/>
  <c r="L138" i="77" s="1"/>
  <c r="L88" i="77"/>
  <c r="AC88" i="86"/>
  <c r="P136" i="80"/>
  <c r="AD88" i="88"/>
  <c r="AD130" i="88"/>
  <c r="AD138" i="88" s="1"/>
  <c r="M89" i="82"/>
  <c r="M131" i="82"/>
  <c r="M139" i="82" s="1"/>
  <c r="P89" i="71"/>
  <c r="P131" i="71"/>
  <c r="P139" i="71" s="1"/>
  <c r="AI88" i="72"/>
  <c r="V136" i="84"/>
  <c r="AI88" i="74"/>
  <c r="L89" i="83"/>
  <c r="L135" i="83"/>
  <c r="L139" i="83" s="1"/>
  <c r="N129" i="73"/>
  <c r="N137" i="73" s="1"/>
  <c r="N87" i="73"/>
  <c r="Q130" i="75"/>
  <c r="Q138" i="75" s="1"/>
  <c r="Q88" i="75"/>
  <c r="AE87" i="82"/>
  <c r="AG88" i="80"/>
  <c r="N89" i="81"/>
  <c r="N135" i="81"/>
  <c r="N139" i="81" s="1"/>
  <c r="AF88" i="81"/>
  <c r="AF130" i="81"/>
  <c r="AF138" i="81" s="1"/>
  <c r="AD89" i="72"/>
  <c r="V136" i="77"/>
  <c r="T89" i="87"/>
  <c r="T131" i="87"/>
  <c r="T139" i="87" s="1"/>
  <c r="P129" i="88"/>
  <c r="P137" i="88" s="1"/>
  <c r="P87" i="88"/>
  <c r="AI89" i="73"/>
  <c r="V89" i="81"/>
  <c r="V131" i="81"/>
  <c r="V139" i="81" s="1"/>
  <c r="K136" i="88"/>
  <c r="AF87" i="77"/>
  <c r="N136" i="71"/>
  <c r="Q88" i="83"/>
  <c r="Q130" i="83"/>
  <c r="Q138" i="83" s="1"/>
  <c r="L136" i="85"/>
  <c r="Q136" i="85"/>
  <c r="V136" i="87"/>
  <c r="W136" i="86"/>
  <c r="AI136" i="88"/>
  <c r="V136" i="88"/>
  <c r="U130" i="82"/>
  <c r="U138" i="82" s="1"/>
  <c r="U88" i="82"/>
  <c r="N89" i="87"/>
  <c r="N131" i="87"/>
  <c r="N139" i="87" s="1"/>
  <c r="M129" i="83"/>
  <c r="M137" i="83" s="1"/>
  <c r="M87" i="83"/>
  <c r="AH89" i="70"/>
  <c r="AE87" i="73"/>
  <c r="Z89" i="82"/>
  <c r="Z131" i="82"/>
  <c r="Z139" i="82" s="1"/>
  <c r="AC89" i="70"/>
  <c r="AF87" i="85"/>
  <c r="W89" i="76"/>
  <c r="W131" i="76"/>
  <c r="W139" i="76" s="1"/>
  <c r="S89" i="77"/>
  <c r="S131" i="77"/>
  <c r="S139" i="77" s="1"/>
  <c r="R89" i="77"/>
  <c r="R131" i="77"/>
  <c r="R139" i="77" s="1"/>
  <c r="AJ89" i="80"/>
  <c r="AE88" i="81"/>
  <c r="AE130" i="81"/>
  <c r="AE138" i="81" s="1"/>
  <c r="W87" i="81"/>
  <c r="X136" i="85"/>
  <c r="AE89" i="84"/>
  <c r="AE131" i="84"/>
  <c r="O129" i="71"/>
  <c r="O137" i="71" s="1"/>
  <c r="O87" i="71"/>
  <c r="AH89" i="82"/>
  <c r="AH87" i="72"/>
  <c r="N87" i="75"/>
  <c r="N129" i="75"/>
  <c r="N137" i="75" s="1"/>
  <c r="T136" i="70"/>
  <c r="M89" i="88"/>
  <c r="M131" i="88"/>
  <c r="M139" i="88" s="1"/>
  <c r="AC87" i="85"/>
  <c r="L87" i="87"/>
  <c r="L129" i="87"/>
  <c r="L137" i="87" s="1"/>
  <c r="AJ130" i="71"/>
  <c r="AJ88" i="71"/>
  <c r="K89" i="74"/>
  <c r="K131" i="74"/>
  <c r="K139" i="74" s="1"/>
  <c r="K89" i="87"/>
  <c r="K131" i="87"/>
  <c r="K139" i="87" s="1"/>
  <c r="S87" i="88"/>
  <c r="S129" i="88"/>
  <c r="S137" i="88" s="1"/>
  <c r="S88" i="85"/>
  <c r="S130" i="85"/>
  <c r="S138" i="85" s="1"/>
  <c r="P129" i="77"/>
  <c r="P137" i="77" s="1"/>
  <c r="P87" i="77"/>
  <c r="AD89" i="86"/>
  <c r="AD131" i="86"/>
  <c r="P87" i="74"/>
  <c r="P129" i="74"/>
  <c r="P137" i="74" s="1"/>
  <c r="AB130" i="85"/>
  <c r="AB88" i="85"/>
  <c r="M87" i="81"/>
  <c r="M129" i="81"/>
  <c r="M137" i="81" s="1"/>
  <c r="M87" i="72"/>
  <c r="M129" i="72"/>
  <c r="M137" i="72" s="1"/>
  <c r="AA88" i="74"/>
  <c r="AH87" i="75"/>
  <c r="M87" i="80"/>
  <c r="M129" i="80"/>
  <c r="M137" i="80" s="1"/>
  <c r="S89" i="87"/>
  <c r="S131" i="87"/>
  <c r="S139" i="87" s="1"/>
  <c r="K89" i="75"/>
  <c r="K131" i="75"/>
  <c r="K139" i="75" s="1"/>
  <c r="N87" i="83"/>
  <c r="N129" i="83"/>
  <c r="N137" i="83" s="1"/>
  <c r="X89" i="84"/>
  <c r="X131" i="84"/>
  <c r="X139" i="84" s="1"/>
  <c r="K89" i="85"/>
  <c r="K131" i="85"/>
  <c r="K139" i="85" s="1"/>
  <c r="V130" i="70"/>
  <c r="V138" i="70" s="1"/>
  <c r="V88" i="70"/>
  <c r="S88" i="84"/>
  <c r="S130" i="84"/>
  <c r="S138" i="84" s="1"/>
  <c r="AA130" i="81"/>
  <c r="AA138" i="81" s="1"/>
  <c r="AA88" i="81"/>
  <c r="AE87" i="76"/>
  <c r="AE129" i="76"/>
  <c r="AE137" i="76" s="1"/>
  <c r="AC89" i="88"/>
  <c r="AC131" i="88"/>
  <c r="AC139" i="88" s="1"/>
  <c r="L87" i="77"/>
  <c r="L129" i="77"/>
  <c r="L137" i="77" s="1"/>
  <c r="AI87" i="72"/>
  <c r="U89" i="77"/>
  <c r="U131" i="77"/>
  <c r="U139" i="77" s="1"/>
  <c r="N129" i="86"/>
  <c r="N137" i="86" s="1"/>
  <c r="N87" i="86"/>
  <c r="L136" i="84"/>
  <c r="V89" i="77"/>
  <c r="V131" i="77"/>
  <c r="V139" i="77" s="1"/>
  <c r="W88" i="87"/>
  <c r="W130" i="87"/>
  <c r="W138" i="87" s="1"/>
  <c r="Q89" i="83"/>
  <c r="Q131" i="83"/>
  <c r="Q139" i="83" s="1"/>
  <c r="AI88" i="88"/>
  <c r="U89" i="70"/>
  <c r="U131" i="70"/>
  <c r="U139" i="70" s="1"/>
  <c r="Z136" i="82"/>
  <c r="AC87" i="70"/>
  <c r="AC133" i="70"/>
  <c r="S88" i="77"/>
  <c r="S130" i="77"/>
  <c r="S138" i="77" s="1"/>
  <c r="W88" i="81"/>
  <c r="W130" i="81"/>
  <c r="W138" i="81" s="1"/>
  <c r="X130" i="85"/>
  <c r="X138" i="85" s="1"/>
  <c r="X88" i="85"/>
  <c r="AE88" i="84"/>
  <c r="AC87" i="77"/>
  <c r="M129" i="88"/>
  <c r="M137" i="88" s="1"/>
  <c r="M87" i="88"/>
  <c r="AA88" i="82"/>
  <c r="AA130" i="82"/>
  <c r="AA138" i="82" s="1"/>
  <c r="K89" i="80"/>
  <c r="K131" i="80"/>
  <c r="K139" i="80" s="1"/>
  <c r="U88" i="86"/>
  <c r="U130" i="86"/>
  <c r="U138" i="86" s="1"/>
  <c r="Q88" i="71"/>
  <c r="Q130" i="71"/>
  <c r="Q138" i="71" s="1"/>
  <c r="AH88" i="84"/>
  <c r="Y87" i="84"/>
  <c r="U129" i="83"/>
  <c r="U87" i="83"/>
  <c r="AC88" i="84"/>
  <c r="O88" i="77"/>
  <c r="O130" i="77"/>
  <c r="O138" i="77" s="1"/>
  <c r="V87" i="74"/>
  <c r="V129" i="74"/>
  <c r="V137" i="74" s="1"/>
  <c r="P89" i="77"/>
  <c r="P131" i="77"/>
  <c r="P139" i="77" s="1"/>
  <c r="Q88" i="76"/>
  <c r="Q134" i="76"/>
  <c r="Q138" i="76" s="1"/>
  <c r="P130" i="70"/>
  <c r="P138" i="70" s="1"/>
  <c r="P88" i="70"/>
  <c r="AG88" i="81"/>
  <c r="AG130" i="81"/>
  <c r="AG138" i="81" s="1"/>
  <c r="X87" i="81"/>
  <c r="AI88" i="87"/>
  <c r="Y88" i="88"/>
  <c r="Y130" i="88"/>
  <c r="Y138" i="88" s="1"/>
  <c r="R89" i="81"/>
  <c r="R135" i="81"/>
  <c r="R139" i="81" s="1"/>
  <c r="AB89" i="77"/>
  <c r="AB131" i="77"/>
  <c r="AB139" i="77" s="1"/>
  <c r="S88" i="71"/>
  <c r="S130" i="71"/>
  <c r="S138" i="71" s="1"/>
  <c r="P89" i="73"/>
  <c r="P131" i="73"/>
  <c r="P139" i="73" s="1"/>
  <c r="R89" i="75"/>
  <c r="R131" i="75"/>
  <c r="R139" i="75" s="1"/>
  <c r="L89" i="75"/>
  <c r="L131" i="75"/>
  <c r="L139" i="75" s="1"/>
  <c r="M89" i="77"/>
  <c r="M131" i="77"/>
  <c r="M139" i="77" s="1"/>
  <c r="T136" i="81"/>
  <c r="M89" i="81"/>
  <c r="M131" i="81"/>
  <c r="M139" i="81" s="1"/>
  <c r="N129" i="82"/>
  <c r="N137" i="82" s="1"/>
  <c r="N87" i="82"/>
  <c r="V129" i="72"/>
  <c r="V137" i="72" s="1"/>
  <c r="V87" i="72"/>
  <c r="AI88" i="84"/>
  <c r="U89" i="81"/>
  <c r="U131" i="81"/>
  <c r="U139" i="81" s="1"/>
  <c r="X136" i="72"/>
  <c r="N87" i="77"/>
  <c r="N129" i="77"/>
  <c r="N137" i="77" s="1"/>
  <c r="S88" i="70"/>
  <c r="S130" i="70"/>
  <c r="S138" i="70" s="1"/>
  <c r="T88" i="84"/>
  <c r="T130" i="84"/>
  <c r="T138" i="84" s="1"/>
  <c r="AB89" i="70"/>
  <c r="AB131" i="70"/>
  <c r="AB139" i="70" s="1"/>
  <c r="V130" i="75"/>
  <c r="V138" i="75" s="1"/>
  <c r="V88" i="75"/>
  <c r="T87" i="72"/>
  <c r="T133" i="72"/>
  <c r="T137" i="72" s="1"/>
  <c r="O88" i="85"/>
  <c r="O130" i="85"/>
  <c r="O138" i="85" s="1"/>
  <c r="P87" i="81"/>
  <c r="P129" i="81"/>
  <c r="P137" i="81" s="1"/>
  <c r="Y88" i="85"/>
  <c r="Y130" i="85"/>
  <c r="Y138" i="85" s="1"/>
  <c r="M89" i="80"/>
  <c r="M131" i="80"/>
  <c r="M139" i="80" s="1"/>
  <c r="AD87" i="73"/>
  <c r="T87" i="77"/>
  <c r="T129" i="77"/>
  <c r="T137" i="77" s="1"/>
  <c r="U89" i="80"/>
  <c r="U131" i="80"/>
  <c r="U139" i="80" s="1"/>
  <c r="W89" i="75"/>
  <c r="W131" i="75"/>
  <c r="W139" i="75" s="1"/>
  <c r="V87" i="86"/>
  <c r="V129" i="86"/>
  <c r="V137" i="86" s="1"/>
  <c r="S87" i="87"/>
  <c r="S129" i="87"/>
  <c r="S137" i="87" s="1"/>
  <c r="AD88" i="75"/>
  <c r="AD130" i="75"/>
  <c r="AD138" i="75" s="1"/>
  <c r="AE88" i="75"/>
  <c r="AE130" i="75"/>
  <c r="AE138" i="75" s="1"/>
  <c r="AH88" i="85"/>
  <c r="AA89" i="84"/>
  <c r="AA135" i="84"/>
  <c r="AA139" i="84" s="1"/>
  <c r="AI87" i="85"/>
  <c r="S87" i="72"/>
  <c r="S133" i="72"/>
  <c r="S137" i="72" s="1"/>
  <c r="Z87" i="73"/>
  <c r="AF136" i="70"/>
  <c r="O136" i="76"/>
  <c r="U130" i="88"/>
  <c r="U138" i="88" s="1"/>
  <c r="U88" i="88"/>
  <c r="Y87" i="73"/>
  <c r="V130" i="85"/>
  <c r="V138" i="85" s="1"/>
  <c r="V88" i="85"/>
  <c r="T89" i="80"/>
  <c r="T135" i="80"/>
  <c r="T139" i="80" s="1"/>
  <c r="U136" i="85"/>
  <c r="AH88" i="80"/>
  <c r="P89" i="84"/>
  <c r="P131" i="84"/>
  <c r="P139" i="84" s="1"/>
  <c r="U89" i="71"/>
  <c r="U131" i="71"/>
  <c r="U139" i="71" s="1"/>
  <c r="AD87" i="84"/>
  <c r="W87" i="70"/>
  <c r="L130" i="71"/>
  <c r="L138" i="71" s="1"/>
  <c r="L88" i="71"/>
  <c r="Y87" i="74"/>
  <c r="Y129" i="74"/>
  <c r="Y137" i="74" s="1"/>
  <c r="Z88" i="85"/>
  <c r="Z130" i="85"/>
  <c r="Z88" i="81"/>
  <c r="Z130" i="81"/>
  <c r="Z138" i="81" s="1"/>
  <c r="AJ87" i="74"/>
  <c r="M87" i="76"/>
  <c r="M129" i="76"/>
  <c r="M137" i="76" s="1"/>
  <c r="AD136" i="80"/>
  <c r="AC89" i="71"/>
  <c r="X130" i="75"/>
  <c r="X138" i="75" s="1"/>
  <c r="X88" i="75"/>
  <c r="AF136" i="86"/>
  <c r="AA136" i="77"/>
  <c r="AE88" i="83"/>
  <c r="Y130" i="76"/>
  <c r="Y138" i="76" s="1"/>
  <c r="Y88" i="76"/>
  <c r="AB136" i="84"/>
  <c r="Y136" i="75"/>
  <c r="AB136" i="87"/>
  <c r="AG87" i="83"/>
  <c r="X129" i="86"/>
  <c r="X137" i="86" s="1"/>
  <c r="X87" i="86"/>
  <c r="AJ136" i="83"/>
  <c r="W87" i="72"/>
  <c r="W129" i="72"/>
  <c r="W137" i="72" s="1"/>
  <c r="AC88" i="87"/>
  <c r="M129" i="87"/>
  <c r="M137" i="87" s="1"/>
  <c r="M87" i="87"/>
  <c r="K88" i="81"/>
  <c r="K130" i="81"/>
  <c r="K138" i="81" s="1"/>
  <c r="N89" i="74"/>
  <c r="N131" i="74"/>
  <c r="N139" i="74" s="1"/>
  <c r="AC89" i="75"/>
  <c r="AC131" i="75"/>
  <c r="AC139" i="75" s="1"/>
  <c r="R88" i="87"/>
  <c r="R130" i="87"/>
  <c r="R138" i="87" s="1"/>
  <c r="R89" i="83"/>
  <c r="R131" i="83"/>
  <c r="R139" i="83" s="1"/>
  <c r="AE89" i="80"/>
  <c r="AB136" i="74"/>
  <c r="W87" i="85"/>
  <c r="Z89" i="87"/>
  <c r="Z131" i="87"/>
  <c r="Z139" i="87" s="1"/>
  <c r="AI87" i="81"/>
  <c r="AD87" i="77"/>
  <c r="T87" i="76"/>
  <c r="T133" i="76"/>
  <c r="T137" i="76" s="1"/>
  <c r="X136" i="71"/>
  <c r="AG88" i="75"/>
  <c r="AH87" i="87"/>
  <c r="AG88" i="88"/>
  <c r="Q129" i="77"/>
  <c r="Q137" i="77" s="1"/>
  <c r="Q87" i="77"/>
  <c r="AG87" i="84"/>
  <c r="N129" i="85"/>
  <c r="N137" i="85" s="1"/>
  <c r="N87" i="85"/>
  <c r="W136" i="74"/>
  <c r="AI136" i="75"/>
  <c r="X136" i="88"/>
  <c r="Z88" i="76"/>
  <c r="Z130" i="76"/>
  <c r="Z138" i="76" s="1"/>
  <c r="AE89" i="76"/>
  <c r="AH136" i="81"/>
  <c r="R87" i="84"/>
  <c r="R129" i="84"/>
  <c r="R137" i="84" s="1"/>
  <c r="N87" i="72"/>
  <c r="N129" i="72"/>
  <c r="N137" i="72" s="1"/>
  <c r="AF88" i="80"/>
  <c r="AA87" i="84"/>
  <c r="Q136" i="86"/>
  <c r="P89" i="80"/>
  <c r="P131" i="80"/>
  <c r="P139" i="80" s="1"/>
  <c r="M88" i="82"/>
  <c r="M130" i="82"/>
  <c r="M138" i="82" s="1"/>
  <c r="V87" i="84"/>
  <c r="Z88" i="74"/>
  <c r="V136" i="80"/>
  <c r="N130" i="73"/>
  <c r="N138" i="73" s="1"/>
  <c r="N88" i="73"/>
  <c r="Q89" i="75"/>
  <c r="Q131" i="75"/>
  <c r="Q139" i="75" s="1"/>
  <c r="AE89" i="82"/>
  <c r="Z89" i="75"/>
  <c r="Z131" i="75"/>
  <c r="Z139" i="75" s="1"/>
  <c r="U88" i="77"/>
  <c r="U130" i="77"/>
  <c r="U138" i="77" s="1"/>
  <c r="K89" i="83"/>
  <c r="K131" i="83"/>
  <c r="K139" i="83" s="1"/>
  <c r="N136" i="86"/>
  <c r="AG87" i="80"/>
  <c r="AC87" i="81"/>
  <c r="AD88" i="72"/>
  <c r="L88" i="84"/>
  <c r="L130" i="84"/>
  <c r="L138" i="84" s="1"/>
  <c r="P130" i="88"/>
  <c r="P138" i="88" s="1"/>
  <c r="P88" i="88"/>
  <c r="AI136" i="73"/>
  <c r="AC87" i="72"/>
  <c r="K89" i="88"/>
  <c r="K135" i="88"/>
  <c r="K139" i="88" s="1"/>
  <c r="W89" i="87"/>
  <c r="W131" i="87"/>
  <c r="W139" i="87" s="1"/>
  <c r="R88" i="88"/>
  <c r="R130" i="88"/>
  <c r="R138" i="88" s="1"/>
  <c r="N89" i="71"/>
  <c r="N131" i="71"/>
  <c r="N139" i="71" s="1"/>
  <c r="V89" i="87"/>
  <c r="V131" i="87"/>
  <c r="V139" i="87" s="1"/>
  <c r="W89" i="86"/>
  <c r="W131" i="86"/>
  <c r="W139" i="86" s="1"/>
  <c r="AE136" i="77"/>
  <c r="U129" i="82"/>
  <c r="U137" i="82" s="1"/>
  <c r="U87" i="82"/>
  <c r="AH130" i="70"/>
  <c r="AH138" i="70" s="1"/>
  <c r="AH88" i="70"/>
  <c r="AF88" i="85"/>
  <c r="S87" i="77"/>
  <c r="S129" i="77"/>
  <c r="S137" i="77" s="1"/>
  <c r="O87" i="87"/>
  <c r="O129" i="87"/>
  <c r="O137" i="87" s="1"/>
  <c r="AJ88" i="80"/>
  <c r="AE87" i="81"/>
  <c r="X89" i="85"/>
  <c r="X131" i="85"/>
  <c r="X139" i="85" s="1"/>
  <c r="AE87" i="84"/>
  <c r="Y130" i="87"/>
  <c r="Y138" i="87" s="1"/>
  <c r="Y88" i="87"/>
  <c r="M88" i="83"/>
  <c r="M134" i="83"/>
  <c r="M138" i="83" s="1"/>
  <c r="AC89" i="77"/>
  <c r="AH136" i="72"/>
  <c r="N88" i="75"/>
  <c r="N130" i="75"/>
  <c r="N138" i="75" s="1"/>
  <c r="AI87" i="77"/>
  <c r="R129" i="70"/>
  <c r="R137" i="70" s="1"/>
  <c r="R87" i="70"/>
  <c r="AC89" i="84"/>
  <c r="AC131" i="84"/>
  <c r="AC139" i="84" s="1"/>
  <c r="R88" i="71"/>
  <c r="R130" i="71"/>
  <c r="R138" i="71" s="1"/>
  <c r="O89" i="77"/>
  <c r="O131" i="77"/>
  <c r="O139" i="77" s="1"/>
  <c r="O89" i="85"/>
  <c r="O131" i="85"/>
  <c r="O139" i="85" s="1"/>
  <c r="S89" i="72"/>
  <c r="S135" i="72"/>
  <c r="S139" i="72" s="1"/>
  <c r="Q89" i="84"/>
  <c r="Q131" i="84"/>
  <c r="Q139" i="84" s="1"/>
  <c r="Z87" i="85"/>
  <c r="AC87" i="71"/>
  <c r="K89" i="72"/>
  <c r="K131" i="72"/>
  <c r="K139" i="72" s="1"/>
  <c r="AB87" i="88"/>
  <c r="AB129" i="88"/>
  <c r="J142" i="84"/>
  <c r="U89" i="72"/>
  <c r="U135" i="72"/>
  <c r="U139" i="72" s="1"/>
  <c r="L130" i="70"/>
  <c r="L138" i="70" s="1"/>
  <c r="L88" i="70"/>
  <c r="R88" i="84"/>
  <c r="R130" i="84"/>
  <c r="R138" i="84" s="1"/>
  <c r="U88" i="84"/>
  <c r="U130" i="84"/>
  <c r="U138" i="84" s="1"/>
  <c r="AA88" i="87"/>
  <c r="AA130" i="87"/>
  <c r="AA138" i="87" s="1"/>
  <c r="P130" i="71"/>
  <c r="P138" i="71" s="1"/>
  <c r="P88" i="71"/>
  <c r="N129" i="81"/>
  <c r="N137" i="81" s="1"/>
  <c r="N87" i="81"/>
  <c r="Z130" i="75"/>
  <c r="Z138" i="75" s="1"/>
  <c r="Z88" i="75"/>
  <c r="AE87" i="71"/>
  <c r="AF87" i="81"/>
  <c r="AB88" i="71"/>
  <c r="AB130" i="71"/>
  <c r="Q87" i="85"/>
  <c r="Q129" i="85"/>
  <c r="Q137" i="85" s="1"/>
  <c r="V88" i="88"/>
  <c r="V130" i="88"/>
  <c r="V138" i="88" s="1"/>
  <c r="N130" i="87"/>
  <c r="N138" i="87" s="1"/>
  <c r="N88" i="87"/>
  <c r="AE88" i="73"/>
  <c r="O89" i="71"/>
  <c r="O131" i="71"/>
  <c r="O139" i="71" s="1"/>
  <c r="AH88" i="72"/>
  <c r="T87" i="70"/>
  <c r="T129" i="70"/>
  <c r="T137" i="70" s="1"/>
  <c r="AF89" i="84"/>
  <c r="AF131" i="84"/>
  <c r="T89" i="72"/>
  <c r="T131" i="72"/>
  <c r="T139" i="72" s="1"/>
  <c r="AG87" i="74"/>
  <c r="N88" i="76"/>
  <c r="N130" i="76"/>
  <c r="N138" i="76" s="1"/>
  <c r="Q88" i="87"/>
  <c r="Q130" i="87"/>
  <c r="Q138" i="87" s="1"/>
  <c r="AB89" i="81"/>
  <c r="AB135" i="81"/>
  <c r="AB139" i="81" s="1"/>
  <c r="AA87" i="82"/>
  <c r="R89" i="86"/>
  <c r="R131" i="86"/>
  <c r="R139" i="86" s="1"/>
  <c r="K129" i="80"/>
  <c r="K137" i="80" s="1"/>
  <c r="K87" i="80"/>
  <c r="U87" i="86"/>
  <c r="U129" i="86"/>
  <c r="U137" i="86" s="1"/>
  <c r="Q87" i="71"/>
  <c r="Q129" i="71"/>
  <c r="Q137" i="71" s="1"/>
  <c r="X88" i="71"/>
  <c r="X134" i="71"/>
  <c r="X138" i="71" s="1"/>
  <c r="Y89" i="84"/>
  <c r="Y131" i="84"/>
  <c r="Y139" i="84" s="1"/>
  <c r="Q89" i="80"/>
  <c r="Q131" i="80"/>
  <c r="Q139" i="80" s="1"/>
  <c r="K130" i="74"/>
  <c r="K138" i="74" s="1"/>
  <c r="K88" i="74"/>
  <c r="R136" i="70"/>
  <c r="AF136" i="73"/>
  <c r="O89" i="73"/>
  <c r="O131" i="73"/>
  <c r="O139" i="73" s="1"/>
  <c r="AJ88" i="81"/>
  <c r="AJ130" i="81"/>
  <c r="AJ138" i="81" s="1"/>
  <c r="T136" i="82"/>
  <c r="P89" i="72"/>
  <c r="P135" i="72"/>
  <c r="P139" i="72" s="1"/>
  <c r="L88" i="74"/>
  <c r="L130" i="74"/>
  <c r="L138" i="74" s="1"/>
  <c r="T88" i="83"/>
  <c r="T134" i="83"/>
  <c r="T138" i="83" s="1"/>
  <c r="U130" i="74"/>
  <c r="U138" i="74" s="1"/>
  <c r="U88" i="74"/>
  <c r="X88" i="77"/>
  <c r="X130" i="77"/>
  <c r="X138" i="77" s="1"/>
  <c r="Q89" i="76"/>
  <c r="Q135" i="76"/>
  <c r="Q139" i="76" s="1"/>
  <c r="Z89" i="70"/>
  <c r="Z131" i="70"/>
  <c r="Z139" i="70" s="1"/>
  <c r="R89" i="76"/>
  <c r="R131" i="76"/>
  <c r="R139" i="76" s="1"/>
  <c r="AD88" i="86"/>
  <c r="AA89" i="72"/>
  <c r="AA135" i="72"/>
  <c r="AA139" i="72" s="1"/>
  <c r="Y129" i="88"/>
  <c r="Y137" i="88" s="1"/>
  <c r="Y87" i="88"/>
  <c r="R136" i="81"/>
  <c r="S88" i="81"/>
  <c r="S130" i="81"/>
  <c r="S138" i="81" s="1"/>
  <c r="AI88" i="82"/>
  <c r="AJ87" i="77"/>
  <c r="M136" i="75"/>
  <c r="S89" i="71"/>
  <c r="S131" i="71"/>
  <c r="S139" i="71" s="1"/>
  <c r="P87" i="73"/>
  <c r="P129" i="73"/>
  <c r="P137" i="73" s="1"/>
  <c r="AE87" i="72"/>
  <c r="AB87" i="85"/>
  <c r="L88" i="75"/>
  <c r="L130" i="75"/>
  <c r="L138" i="75" s="1"/>
  <c r="M87" i="77"/>
  <c r="M129" i="77"/>
  <c r="M137" i="77" s="1"/>
  <c r="AG89" i="76"/>
  <c r="T89" i="81"/>
  <c r="T131" i="81"/>
  <c r="T139" i="81" s="1"/>
  <c r="N130" i="82"/>
  <c r="N138" i="82" s="1"/>
  <c r="N88" i="82"/>
  <c r="V136" i="72"/>
  <c r="AH87" i="77"/>
  <c r="AI87" i="71"/>
  <c r="L136" i="81"/>
  <c r="U87" i="81"/>
  <c r="O130" i="88"/>
  <c r="O138" i="88" s="1"/>
  <c r="O88" i="88"/>
  <c r="N89" i="77"/>
  <c r="N131" i="77"/>
  <c r="N139" i="77" s="1"/>
  <c r="T89" i="85"/>
  <c r="T131" i="85"/>
  <c r="T139" i="85" s="1"/>
  <c r="S87" i="70"/>
  <c r="S129" i="70"/>
  <c r="S137" i="70" s="1"/>
  <c r="T89" i="84"/>
  <c r="T131" i="84"/>
  <c r="T139" i="84" s="1"/>
  <c r="M129" i="84"/>
  <c r="M137" i="84" s="1"/>
  <c r="M87" i="84"/>
  <c r="AJ88" i="85"/>
  <c r="V136" i="75"/>
  <c r="AH88" i="75"/>
  <c r="L88" i="81"/>
  <c r="L130" i="81"/>
  <c r="L138" i="81" s="1"/>
  <c r="V89" i="82"/>
  <c r="V131" i="82"/>
  <c r="V139" i="82" s="1"/>
  <c r="Y89" i="85"/>
  <c r="Y131" i="85"/>
  <c r="Y139" i="85" s="1"/>
  <c r="AA87" i="75"/>
  <c r="AA129" i="75"/>
  <c r="AJ87" i="87"/>
  <c r="AE88" i="86"/>
  <c r="AE87" i="74"/>
  <c r="Y88" i="86"/>
  <c r="Y130" i="86"/>
  <c r="Y138" i="86" s="1"/>
  <c r="AA89" i="80"/>
  <c r="AA131" i="80"/>
  <c r="AA139" i="80" s="1"/>
  <c r="AJ88" i="73"/>
  <c r="W129" i="75"/>
  <c r="W87" i="75"/>
  <c r="O89" i="83"/>
  <c r="O131" i="83"/>
  <c r="O139" i="83" s="1"/>
  <c r="V136" i="86"/>
  <c r="S87" i="73"/>
  <c r="S129" i="73"/>
  <c r="S137" i="73" s="1"/>
  <c r="S136" i="87"/>
  <c r="AD89" i="74"/>
  <c r="K89" i="73"/>
  <c r="K131" i="73"/>
  <c r="K139" i="73" s="1"/>
  <c r="L89" i="80"/>
  <c r="L135" i="80"/>
  <c r="L139" i="80" s="1"/>
  <c r="AI88" i="85"/>
  <c r="Z89" i="73"/>
  <c r="Z131" i="73"/>
  <c r="Z139" i="73" s="1"/>
  <c r="N136" i="88"/>
  <c r="AB88" i="73"/>
  <c r="Y89" i="73"/>
  <c r="Y131" i="73"/>
  <c r="Y139" i="73" s="1"/>
  <c r="Y88" i="81"/>
  <c r="Y130" i="81"/>
  <c r="Y138" i="81" s="1"/>
  <c r="U130" i="76"/>
  <c r="U138" i="76" s="1"/>
  <c r="U88" i="76"/>
  <c r="P87" i="84"/>
  <c r="P129" i="84"/>
  <c r="P137" i="84" s="1"/>
  <c r="W88" i="70"/>
  <c r="W130" i="70"/>
  <c r="W138" i="70" s="1"/>
  <c r="L129" i="71"/>
  <c r="L137" i="71" s="1"/>
  <c r="L87" i="71"/>
  <c r="W89" i="80"/>
  <c r="W131" i="80"/>
  <c r="W139" i="80" s="1"/>
  <c r="W89" i="74"/>
  <c r="W135" i="74"/>
  <c r="W139" i="74" s="1"/>
  <c r="Y88" i="74"/>
  <c r="Y130" i="74"/>
  <c r="Y138" i="74" s="1"/>
  <c r="Z136" i="81"/>
  <c r="AJ89" i="74"/>
  <c r="M89" i="76"/>
  <c r="M131" i="76"/>
  <c r="M139" i="76" s="1"/>
  <c r="AC88" i="83"/>
  <c r="AD89" i="80"/>
  <c r="P130" i="72"/>
  <c r="P138" i="72" s="1"/>
  <c r="P88" i="72"/>
  <c r="M130" i="71"/>
  <c r="M138" i="71" s="1"/>
  <c r="M88" i="71"/>
  <c r="AI89" i="86"/>
  <c r="AA89" i="77"/>
  <c r="AA131" i="77"/>
  <c r="AA139" i="77" s="1"/>
  <c r="AE87" i="83"/>
  <c r="AB88" i="84"/>
  <c r="AG87" i="85"/>
  <c r="Y129" i="75"/>
  <c r="Y87" i="75"/>
  <c r="AF87" i="75"/>
  <c r="AG88" i="83"/>
  <c r="X130" i="86"/>
  <c r="X138" i="86" s="1"/>
  <c r="X88" i="86"/>
  <c r="AG87" i="72"/>
  <c r="W88" i="72"/>
  <c r="W130" i="72"/>
  <c r="W138" i="72" s="1"/>
  <c r="AC136" i="87"/>
  <c r="M88" i="87"/>
  <c r="M130" i="87"/>
  <c r="M138" i="87" s="1"/>
  <c r="K129" i="81"/>
  <c r="K137" i="81" s="1"/>
  <c r="K87" i="81"/>
  <c r="S136" i="72"/>
  <c r="R129" i="87"/>
  <c r="R137" i="87" s="1"/>
  <c r="R87" i="87"/>
  <c r="L136" i="82"/>
  <c r="Q87" i="70"/>
  <c r="Q133" i="70"/>
  <c r="Q137" i="70" s="1"/>
  <c r="AB88" i="74"/>
  <c r="Z136" i="87"/>
  <c r="T89" i="86"/>
  <c r="T135" i="86"/>
  <c r="T139" i="86" s="1"/>
  <c r="AI136" i="81"/>
  <c r="R88" i="82"/>
  <c r="R130" i="82"/>
  <c r="R138" i="82" s="1"/>
  <c r="AD88" i="77"/>
  <c r="AJ87" i="88"/>
  <c r="AH136" i="87"/>
  <c r="Q136" i="77"/>
  <c r="N130" i="85"/>
  <c r="N138" i="85" s="1"/>
  <c r="N88" i="85"/>
  <c r="N89" i="84"/>
  <c r="N131" i="84"/>
  <c r="N139" i="84" s="1"/>
  <c r="AI89" i="75"/>
  <c r="AE87" i="87"/>
  <c r="AJ88" i="82"/>
  <c r="AH87" i="74"/>
  <c r="U136" i="72"/>
  <c r="V89" i="73"/>
  <c r="V131" i="73"/>
  <c r="V139" i="73" s="1"/>
  <c r="L129" i="70"/>
  <c r="L137" i="70" s="1"/>
  <c r="L87" i="70"/>
  <c r="W136" i="88"/>
  <c r="AH89" i="81"/>
  <c r="N130" i="72"/>
  <c r="N138" i="72" s="1"/>
  <c r="N88" i="72"/>
  <c r="W129" i="83"/>
  <c r="W87" i="83"/>
  <c r="AA130" i="85"/>
  <c r="AA88" i="85"/>
  <c r="U89" i="87"/>
  <c r="U131" i="87"/>
  <c r="U139" i="87" s="1"/>
  <c r="AF89" i="80"/>
  <c r="L136" i="77"/>
  <c r="Q129" i="86"/>
  <c r="Q137" i="86" s="1"/>
  <c r="Q87" i="86"/>
  <c r="AC89" i="86"/>
  <c r="AC131" i="86"/>
  <c r="AC139" i="86" s="1"/>
  <c r="M87" i="82"/>
  <c r="M129" i="82"/>
  <c r="M137" i="82" s="1"/>
  <c r="P136" i="71"/>
  <c r="AI89" i="72"/>
  <c r="V130" i="84"/>
  <c r="V138" i="84" s="1"/>
  <c r="V88" i="84"/>
  <c r="Z136" i="74"/>
  <c r="Q87" i="75"/>
  <c r="Q129" i="75"/>
  <c r="Q137" i="75" s="1"/>
  <c r="U129" i="77"/>
  <c r="U137" i="77" s="1"/>
  <c r="U87" i="77"/>
  <c r="K136" i="83"/>
  <c r="AH88" i="73"/>
  <c r="AC88" i="81"/>
  <c r="AC130" i="81"/>
  <c r="AC138" i="81" s="1"/>
  <c r="AI136" i="77"/>
  <c r="V130" i="77"/>
  <c r="V138" i="77" s="1"/>
  <c r="V88" i="77"/>
  <c r="P89" i="88"/>
  <c r="P131" i="88"/>
  <c r="P139" i="88" s="1"/>
  <c r="T136" i="71"/>
  <c r="AI87" i="73"/>
  <c r="AC88" i="72"/>
  <c r="AI87" i="80"/>
  <c r="AF88" i="77"/>
  <c r="Z136" i="80"/>
  <c r="Z88" i="84"/>
  <c r="Z130" i="84"/>
  <c r="Z138" i="84" s="1"/>
  <c r="W88" i="86"/>
  <c r="W130" i="86"/>
  <c r="W138" i="86" s="1"/>
  <c r="AI87" i="70"/>
  <c r="AF129" i="88"/>
  <c r="AF87" i="88"/>
  <c r="V129" i="88"/>
  <c r="V137" i="88" s="1"/>
  <c r="V87" i="88"/>
  <c r="U89" i="82"/>
  <c r="U131" i="82"/>
  <c r="U139" i="82" s="1"/>
  <c r="Y136" i="77"/>
  <c r="N136" i="87"/>
  <c r="AA136" i="86"/>
  <c r="AE89" i="73"/>
  <c r="S136" i="77"/>
  <c r="Y129" i="83"/>
  <c r="Y87" i="83"/>
  <c r="X89" i="74"/>
  <c r="X131" i="74"/>
  <c r="X139" i="74" s="1"/>
  <c r="AF136" i="72"/>
  <c r="AC88" i="77"/>
  <c r="M89" i="85"/>
  <c r="M131" i="85"/>
  <c r="M139" i="85" s="1"/>
  <c r="N89" i="75"/>
  <c r="N131" i="75"/>
  <c r="N139" i="75" s="1"/>
  <c r="T88" i="70"/>
  <c r="T130" i="70"/>
  <c r="T138" i="70" s="1"/>
  <c r="Q87" i="88"/>
  <c r="Q129" i="88"/>
  <c r="Q137" i="88" s="1"/>
  <c r="AA88" i="72"/>
  <c r="AA88" i="73"/>
  <c r="AA130" i="73"/>
  <c r="AA138" i="73" s="1"/>
  <c r="AG88" i="70"/>
  <c r="AG130" i="70"/>
  <c r="AG138" i="70" s="1"/>
  <c r="X89" i="81"/>
  <c r="X131" i="81"/>
  <c r="X139" i="81" s="1"/>
  <c r="AB130" i="86"/>
  <c r="AB138" i="86" s="1"/>
  <c r="AB88" i="86"/>
  <c r="M88" i="77"/>
  <c r="M130" i="77"/>
  <c r="M138" i="77" s="1"/>
  <c r="V89" i="72"/>
  <c r="V131" i="72"/>
  <c r="V139" i="72" s="1"/>
  <c r="AA88" i="70"/>
  <c r="AA130" i="70"/>
  <c r="AA138" i="70" s="1"/>
  <c r="O130" i="86"/>
  <c r="O138" i="86" s="1"/>
  <c r="O88" i="86"/>
  <c r="AF88" i="87"/>
  <c r="P88" i="81"/>
  <c r="P130" i="81"/>
  <c r="P138" i="81" s="1"/>
  <c r="T88" i="77"/>
  <c r="T130" i="77"/>
  <c r="T138" i="77" s="1"/>
  <c r="AD89" i="85"/>
  <c r="AD131" i="85"/>
  <c r="AD139" i="85" s="1"/>
  <c r="V88" i="86"/>
  <c r="V130" i="86"/>
  <c r="V138" i="86" s="1"/>
  <c r="X88" i="73"/>
  <c r="X130" i="73"/>
  <c r="X138" i="73" s="1"/>
  <c r="U89" i="88"/>
  <c r="U131" i="88"/>
  <c r="U139" i="88" s="1"/>
  <c r="P129" i="72"/>
  <c r="P137" i="72" s="1"/>
  <c r="P87" i="72"/>
  <c r="AA88" i="83"/>
  <c r="AA88" i="76"/>
  <c r="AA130" i="76"/>
  <c r="AA138" i="76" s="1"/>
  <c r="N88" i="74"/>
  <c r="N130" i="74"/>
  <c r="N138" i="74" s="1"/>
  <c r="T129" i="86"/>
  <c r="T137" i="86" s="1"/>
  <c r="T87" i="86"/>
  <c r="Y136" i="76"/>
  <c r="AG88" i="84"/>
  <c r="K130" i="71"/>
  <c r="K138" i="71" s="1"/>
  <c r="K88" i="71"/>
  <c r="U87" i="87"/>
  <c r="AJ87" i="72"/>
  <c r="Q89" i="71"/>
  <c r="Q131" i="71"/>
  <c r="Q139" i="71" s="1"/>
  <c r="AA87" i="73"/>
  <c r="U88" i="83"/>
  <c r="U130" i="83"/>
  <c r="U138" i="83" s="1"/>
  <c r="O130" i="75"/>
  <c r="O138" i="75" s="1"/>
  <c r="O88" i="75"/>
  <c r="Y130" i="71"/>
  <c r="Y138" i="71" s="1"/>
  <c r="Y88" i="71"/>
  <c r="S89" i="86"/>
  <c r="S131" i="86"/>
  <c r="S139" i="86" s="1"/>
  <c r="L89" i="72"/>
  <c r="L131" i="72"/>
  <c r="L139" i="72" s="1"/>
  <c r="O87" i="73"/>
  <c r="O129" i="73"/>
  <c r="O137" i="73" s="1"/>
  <c r="T88" i="82"/>
  <c r="T130" i="82"/>
  <c r="T138" i="82" s="1"/>
  <c r="T89" i="83"/>
  <c r="T135" i="83"/>
  <c r="T139" i="83" s="1"/>
  <c r="X87" i="77"/>
  <c r="X129" i="77"/>
  <c r="X137" i="77" s="1"/>
  <c r="P89" i="70"/>
  <c r="P131" i="70"/>
  <c r="P139" i="70" s="1"/>
  <c r="W87" i="71"/>
  <c r="AG136" i="81"/>
  <c r="Z88" i="70"/>
  <c r="Z130" i="70"/>
  <c r="Z138" i="70" s="1"/>
  <c r="P89" i="86"/>
  <c r="P131" i="86"/>
  <c r="P139" i="86" s="1"/>
  <c r="V136" i="71"/>
  <c r="R89" i="73"/>
  <c r="R131" i="73"/>
  <c r="R139" i="73" s="1"/>
  <c r="Y136" i="88"/>
  <c r="P130" i="74"/>
  <c r="P138" i="74" s="1"/>
  <c r="P88" i="74"/>
  <c r="AC89" i="76"/>
  <c r="AC131" i="76"/>
  <c r="AC139" i="76" s="1"/>
  <c r="M129" i="75"/>
  <c r="M137" i="75" s="1"/>
  <c r="M87" i="75"/>
  <c r="AB129" i="86"/>
  <c r="AB137" i="86" s="1"/>
  <c r="AB87" i="86"/>
  <c r="Y89" i="80"/>
  <c r="Y131" i="80"/>
  <c r="Y139" i="80" s="1"/>
  <c r="S129" i="71"/>
  <c r="S137" i="71" s="1"/>
  <c r="S87" i="71"/>
  <c r="P88" i="73"/>
  <c r="P130" i="73"/>
  <c r="P138" i="73" s="1"/>
  <c r="AD87" i="76"/>
  <c r="AD129" i="76"/>
  <c r="AD137" i="76" s="1"/>
  <c r="T130" i="75"/>
  <c r="T138" i="75" s="1"/>
  <c r="T88" i="75"/>
  <c r="V88" i="72"/>
  <c r="V130" i="72"/>
  <c r="V138" i="72" s="1"/>
  <c r="V89" i="76"/>
  <c r="V131" i="76"/>
  <c r="V139" i="76" s="1"/>
  <c r="AH88" i="77"/>
  <c r="AG88" i="86"/>
  <c r="O89" i="86"/>
  <c r="O131" i="86"/>
  <c r="O139" i="86" s="1"/>
  <c r="Q136" i="82"/>
  <c r="X130" i="72"/>
  <c r="X138" i="72" s="1"/>
  <c r="X88" i="72"/>
  <c r="S89" i="70"/>
  <c r="S131" i="70"/>
  <c r="S139" i="70" s="1"/>
  <c r="Y87" i="82"/>
  <c r="AB88" i="70"/>
  <c r="AB130" i="70"/>
  <c r="AB138" i="70" s="1"/>
  <c r="AJ89" i="85"/>
  <c r="Z89" i="83"/>
  <c r="Z131" i="83"/>
  <c r="Z139" i="83" s="1"/>
  <c r="T88" i="72"/>
  <c r="T134" i="72"/>
  <c r="T138" i="72" s="1"/>
  <c r="V129" i="82"/>
  <c r="V137" i="82" s="1"/>
  <c r="V87" i="82"/>
  <c r="Y87" i="85"/>
  <c r="N89" i="80"/>
  <c r="N135" i="80"/>
  <c r="N139" i="80" s="1"/>
  <c r="AA88" i="75"/>
  <c r="AA130" i="75"/>
  <c r="AA138" i="75" s="1"/>
  <c r="AJ88" i="87"/>
  <c r="AE89" i="86"/>
  <c r="AE131" i="86"/>
  <c r="AE136" i="74"/>
  <c r="Y87" i="86"/>
  <c r="Y129" i="86"/>
  <c r="Y137" i="86" s="1"/>
  <c r="AA87" i="80"/>
  <c r="AF87" i="74"/>
  <c r="AJ88" i="84"/>
  <c r="O130" i="83"/>
  <c r="O138" i="83" s="1"/>
  <c r="O88" i="83"/>
  <c r="X87" i="70"/>
  <c r="S88" i="73"/>
  <c r="S130" i="73"/>
  <c r="S138" i="73" s="1"/>
  <c r="Y89" i="71"/>
  <c r="Y135" i="71"/>
  <c r="Y139" i="71" s="1"/>
  <c r="AD88" i="74"/>
  <c r="K88" i="73"/>
  <c r="K130" i="73"/>
  <c r="K138" i="73" s="1"/>
  <c r="AE136" i="85"/>
  <c r="AD87" i="75"/>
  <c r="AE87" i="75"/>
  <c r="AJ87" i="75"/>
  <c r="T129" i="88"/>
  <c r="T137" i="88" s="1"/>
  <c r="T87" i="88"/>
  <c r="AD87" i="71"/>
  <c r="L129" i="73"/>
  <c r="L137" i="73" s="1"/>
  <c r="L87" i="73"/>
  <c r="K130" i="76"/>
  <c r="K138" i="76" s="1"/>
  <c r="K88" i="76"/>
  <c r="O89" i="76"/>
  <c r="O131" i="76"/>
  <c r="O139" i="76" s="1"/>
  <c r="N130" i="88"/>
  <c r="N138" i="88" s="1"/>
  <c r="N88" i="88"/>
  <c r="U87" i="88"/>
  <c r="U129" i="88"/>
  <c r="U137" i="88" s="1"/>
  <c r="AB87" i="73"/>
  <c r="U87" i="85"/>
  <c r="U129" i="76"/>
  <c r="U137" i="76" s="1"/>
  <c r="U87" i="76"/>
  <c r="P130" i="84"/>
  <c r="P138" i="84" s="1"/>
  <c r="P88" i="84"/>
  <c r="U87" i="71"/>
  <c r="AD88" i="84"/>
  <c r="W89" i="70"/>
  <c r="W131" i="70"/>
  <c r="W139" i="70" s="1"/>
  <c r="W88" i="80"/>
  <c r="W130" i="80"/>
  <c r="W138" i="80" s="1"/>
  <c r="Z87" i="81"/>
  <c r="M136" i="76"/>
  <c r="AD88" i="80"/>
  <c r="AD130" i="80"/>
  <c r="AD138" i="80" s="1"/>
  <c r="K136" i="82"/>
  <c r="X89" i="75"/>
  <c r="X131" i="75"/>
  <c r="X139" i="75" s="1"/>
  <c r="M130" i="70"/>
  <c r="M138" i="70" s="1"/>
  <c r="M88" i="70"/>
  <c r="AD129" i="83"/>
  <c r="AD87" i="83"/>
  <c r="M89" i="71"/>
  <c r="M131" i="71"/>
  <c r="M139" i="71" s="1"/>
  <c r="AI88" i="86"/>
  <c r="AJ88" i="76"/>
  <c r="AJ130" i="76"/>
  <c r="AJ138" i="76" s="1"/>
  <c r="AF87" i="86"/>
  <c r="AA87" i="77"/>
  <c r="M136" i="88"/>
  <c r="O130" i="84"/>
  <c r="O138" i="84" s="1"/>
  <c r="O88" i="84"/>
  <c r="K130" i="85"/>
  <c r="K138" i="85" s="1"/>
  <c r="K88" i="85"/>
  <c r="AG88" i="85"/>
  <c r="Y130" i="75"/>
  <c r="Y138" i="75" s="1"/>
  <c r="Y88" i="75"/>
  <c r="AB87" i="87"/>
  <c r="AC89" i="87"/>
  <c r="Z87" i="88"/>
  <c r="Z129" i="88"/>
  <c r="R88" i="74"/>
  <c r="R130" i="74"/>
  <c r="R138" i="74" s="1"/>
  <c r="AG88" i="77"/>
  <c r="V87" i="70"/>
  <c r="K89" i="81"/>
  <c r="K131" i="81"/>
  <c r="K139" i="81" s="1"/>
  <c r="AH87" i="88"/>
  <c r="L89" i="82"/>
  <c r="L131" i="82"/>
  <c r="L139" i="82" s="1"/>
  <c r="AC136" i="74"/>
  <c r="Z88" i="77"/>
  <c r="Z130" i="77"/>
  <c r="Z138" i="77" s="1"/>
  <c r="Z87" i="87"/>
  <c r="AI88" i="81"/>
  <c r="AI130" i="81"/>
  <c r="AI138" i="81" s="1"/>
  <c r="R89" i="82"/>
  <c r="R131" i="82"/>
  <c r="R139" i="82" s="1"/>
  <c r="E77" i="69" s="1"/>
  <c r="G77" i="69" s="1"/>
  <c r="AJ89" i="88"/>
  <c r="AH88" i="87"/>
  <c r="N89" i="85"/>
  <c r="N131" i="85"/>
  <c r="N139" i="85" s="1"/>
  <c r="P88" i="87"/>
  <c r="P130" i="87"/>
  <c r="P138" i="87" s="1"/>
  <c r="W129" i="74"/>
  <c r="W137" i="74" s="1"/>
  <c r="W87" i="74"/>
  <c r="AH87" i="76"/>
  <c r="AH129" i="76"/>
  <c r="AH137" i="76" s="1"/>
  <c r="AI87" i="75"/>
  <c r="AB136" i="76"/>
  <c r="X87" i="88"/>
  <c r="X129" i="88"/>
  <c r="X137" i="88" s="1"/>
  <c r="AA89" i="81"/>
  <c r="AA131" i="81"/>
  <c r="AA139" i="81" s="1"/>
  <c r="Y136" i="72"/>
  <c r="Z89" i="76"/>
  <c r="Z131" i="76"/>
  <c r="Z139" i="76" s="1"/>
  <c r="AE88" i="87"/>
  <c r="AJ87" i="82"/>
  <c r="AH136" i="83"/>
  <c r="U88" i="75"/>
  <c r="U130" i="75"/>
  <c r="U138" i="75" s="1"/>
  <c r="L136" i="70"/>
  <c r="W89" i="88"/>
  <c r="W131" i="88"/>
  <c r="W139" i="88" s="1"/>
  <c r="AH87" i="81"/>
  <c r="Q89" i="87"/>
  <c r="Q135" i="87"/>
  <c r="Q139" i="87" s="1"/>
  <c r="AB88" i="83"/>
  <c r="W87" i="73"/>
  <c r="W89" i="83"/>
  <c r="W131" i="83"/>
  <c r="W139" i="83" s="1"/>
  <c r="K89" i="70"/>
  <c r="K135" i="70"/>
  <c r="K139" i="70" s="1"/>
  <c r="AA89" i="85"/>
  <c r="AA131" i="85"/>
  <c r="AA139" i="85" s="1"/>
  <c r="P88" i="75"/>
  <c r="P130" i="75"/>
  <c r="P138" i="75" s="1"/>
  <c r="AF89" i="83"/>
  <c r="AF87" i="80"/>
  <c r="AG87" i="86"/>
  <c r="AG133" i="86"/>
  <c r="P88" i="80"/>
  <c r="P130" i="80"/>
  <c r="P138" i="80" s="1"/>
  <c r="V89" i="84"/>
  <c r="V131" i="84"/>
  <c r="V139" i="84" s="1"/>
  <c r="AI87" i="76"/>
  <c r="AI129" i="76"/>
  <c r="AI137" i="76" s="1"/>
  <c r="Z89" i="74"/>
  <c r="Z131" i="74"/>
  <c r="Z139" i="74" s="1"/>
  <c r="V89" i="80"/>
  <c r="V131" i="80"/>
  <c r="V139" i="80" s="1"/>
  <c r="AE88" i="82"/>
  <c r="X130" i="87"/>
  <c r="X138" i="87" s="1"/>
  <c r="X88" i="87"/>
  <c r="K130" i="83"/>
  <c r="K138" i="83" s="1"/>
  <c r="K88" i="83"/>
  <c r="X88" i="80"/>
  <c r="X130" i="80"/>
  <c r="X138" i="80" s="1"/>
  <c r="AG89" i="80"/>
  <c r="AC136" i="81"/>
  <c r="AD136" i="72"/>
  <c r="L129" i="84"/>
  <c r="L137" i="84" s="1"/>
  <c r="L87" i="84"/>
  <c r="V87" i="77"/>
  <c r="V129" i="77"/>
  <c r="V137" i="77" s="1"/>
  <c r="S136" i="83"/>
  <c r="V89" i="85"/>
  <c r="V135" i="85"/>
  <c r="V139" i="85" s="1"/>
  <c r="AC89" i="72"/>
  <c r="AC131" i="72"/>
  <c r="AI89" i="80"/>
  <c r="AF136" i="77"/>
  <c r="V136" i="83"/>
  <c r="AJ136" i="76"/>
  <c r="Z89" i="80"/>
  <c r="Z131" i="80"/>
  <c r="Z139" i="80" s="1"/>
  <c r="R89" i="88"/>
  <c r="R131" i="88"/>
  <c r="R139" i="88" s="1"/>
  <c r="N129" i="71"/>
  <c r="N137" i="71" s="1"/>
  <c r="N87" i="71"/>
  <c r="Z89" i="84"/>
  <c r="Z131" i="84"/>
  <c r="Z139" i="84" s="1"/>
  <c r="V87" i="87"/>
  <c r="W87" i="86"/>
  <c r="W129" i="86"/>
  <c r="W137" i="86" s="1"/>
  <c r="AI130" i="70"/>
  <c r="AI138" i="70" s="1"/>
  <c r="AI88" i="70"/>
  <c r="AH136" i="71"/>
  <c r="AE87" i="77"/>
  <c r="AF88" i="88"/>
  <c r="AF130" i="88"/>
  <c r="AF138" i="88" s="1"/>
  <c r="P89" i="75"/>
  <c r="P135" i="75"/>
  <c r="P139" i="75" s="1"/>
  <c r="Y87" i="77"/>
  <c r="N87" i="87"/>
  <c r="N129" i="87"/>
  <c r="N137" i="87" s="1"/>
  <c r="AA129" i="86"/>
  <c r="AA137" i="86" s="1"/>
  <c r="AA87" i="86"/>
  <c r="AH87" i="70"/>
  <c r="O89" i="87"/>
  <c r="O131" i="87"/>
  <c r="O139" i="87" s="1"/>
  <c r="O129" i="70"/>
  <c r="O137" i="70" s="1"/>
  <c r="O87" i="70"/>
  <c r="AE89" i="81"/>
  <c r="X136" i="87"/>
  <c r="X87" i="74"/>
  <c r="X129" i="74"/>
  <c r="X137" i="74" s="1"/>
  <c r="AE136" i="84"/>
  <c r="Y89" i="87"/>
  <c r="Y131" i="87"/>
  <c r="Y139" i="87" s="1"/>
  <c r="AF87" i="72"/>
  <c r="M88" i="85"/>
  <c r="M130" i="85"/>
  <c r="M138" i="85" s="1"/>
  <c r="T89" i="70"/>
  <c r="T131" i="70"/>
  <c r="T139" i="70" s="1"/>
  <c r="M87" i="73"/>
  <c r="M133" i="73"/>
  <c r="M137" i="73" s="1"/>
  <c r="AI88" i="83"/>
  <c r="R88" i="81"/>
  <c r="R130" i="81"/>
  <c r="R138" i="81" s="1"/>
  <c r="AD87" i="81"/>
  <c r="W89" i="77"/>
  <c r="W131" i="77"/>
  <c r="W139" i="77" s="1"/>
  <c r="X87" i="82"/>
  <c r="AD88" i="82"/>
  <c r="N87" i="84"/>
  <c r="N129" i="84"/>
  <c r="N137" i="84" s="1"/>
  <c r="AB87" i="82"/>
  <c r="S130" i="80"/>
  <c r="S138" i="80" s="1"/>
  <c r="S88" i="80"/>
  <c r="W88" i="73"/>
  <c r="W130" i="73"/>
  <c r="W138" i="73" s="1"/>
  <c r="S88" i="82"/>
  <c r="S130" i="82"/>
  <c r="S138" i="82" s="1"/>
  <c r="AE88" i="70"/>
  <c r="AE134" i="70"/>
  <c r="AE138" i="70" s="1"/>
  <c r="N87" i="76"/>
  <c r="N129" i="76"/>
  <c r="N137" i="76" s="1"/>
  <c r="Q87" i="87"/>
  <c r="Q129" i="87"/>
  <c r="Q137" i="87" s="1"/>
  <c r="AA89" i="82"/>
  <c r="AA131" i="82"/>
  <c r="AA139" i="82" s="1"/>
  <c r="R87" i="86"/>
  <c r="R129" i="86"/>
  <c r="R137" i="86" s="1"/>
  <c r="AH136" i="84"/>
  <c r="Q89" i="88"/>
  <c r="Q131" i="88"/>
  <c r="Q139" i="88" s="1"/>
  <c r="AG87" i="71"/>
  <c r="S136" i="76"/>
  <c r="U89" i="83"/>
  <c r="U131" i="83"/>
  <c r="U139" i="83" s="1"/>
  <c r="Q88" i="80"/>
  <c r="Q130" i="80"/>
  <c r="Q138" i="80" s="1"/>
  <c r="AJ87" i="71"/>
  <c r="O89" i="75"/>
  <c r="O131" i="75"/>
  <c r="O139" i="75" s="1"/>
  <c r="Y87" i="71"/>
  <c r="S130" i="86"/>
  <c r="S138" i="86" s="1"/>
  <c r="S88" i="86"/>
  <c r="S89" i="88"/>
  <c r="S131" i="88"/>
  <c r="S139" i="88" s="1"/>
  <c r="L88" i="72"/>
  <c r="L130" i="72"/>
  <c r="L138" i="72" s="1"/>
  <c r="AA129" i="88"/>
  <c r="AA87" i="88"/>
  <c r="O88" i="73"/>
  <c r="O130" i="73"/>
  <c r="O138" i="73" s="1"/>
  <c r="Z130" i="86"/>
  <c r="Z138" i="86" s="1"/>
  <c r="Z88" i="86"/>
  <c r="L89" i="74"/>
  <c r="L131" i="74"/>
  <c r="L139" i="74" s="1"/>
  <c r="T87" i="83"/>
  <c r="T133" i="83"/>
  <c r="T137" i="83" s="1"/>
  <c r="U89" i="74"/>
  <c r="U131" i="74"/>
  <c r="U139" i="74" s="1"/>
  <c r="P129" i="70"/>
  <c r="P137" i="70" s="1"/>
  <c r="P87" i="70"/>
  <c r="W88" i="71"/>
  <c r="W130" i="71"/>
  <c r="W138" i="71" s="1"/>
  <c r="AG87" i="81"/>
  <c r="AI87" i="87"/>
  <c r="P88" i="86"/>
  <c r="P130" i="86"/>
  <c r="P138" i="86" s="1"/>
  <c r="V88" i="71"/>
  <c r="V130" i="71"/>
  <c r="V138" i="71" s="1"/>
  <c r="S87" i="81"/>
  <c r="S129" i="81"/>
  <c r="S137" i="81" s="1"/>
  <c r="AI87" i="82"/>
  <c r="M88" i="75"/>
  <c r="M130" i="75"/>
  <c r="M138" i="75" s="1"/>
  <c r="Y88" i="80"/>
  <c r="Y130" i="80"/>
  <c r="Y138" i="80" s="1"/>
  <c r="N129" i="70"/>
  <c r="N137" i="70" s="1"/>
  <c r="N87" i="70"/>
  <c r="T87" i="75"/>
  <c r="T129" i="75"/>
  <c r="T137" i="75" s="1"/>
  <c r="L87" i="75"/>
  <c r="L129" i="75"/>
  <c r="L137" i="75" s="1"/>
  <c r="T88" i="81"/>
  <c r="T130" i="81"/>
  <c r="T138" i="81" s="1"/>
  <c r="M136" i="72"/>
  <c r="G143" i="89"/>
  <c r="P87" i="76"/>
  <c r="P129" i="76"/>
  <c r="P137" i="76" s="1"/>
  <c r="O129" i="86"/>
  <c r="O137" i="86" s="1"/>
  <c r="O87" i="86"/>
  <c r="Q89" i="73"/>
  <c r="Q131" i="73"/>
  <c r="Q139" i="73" s="1"/>
  <c r="K136" i="87"/>
  <c r="U89" i="85"/>
  <c r="U135" i="85"/>
  <c r="U139" i="85" s="1"/>
  <c r="X89" i="72"/>
  <c r="X131" i="72"/>
  <c r="X139" i="72" s="1"/>
  <c r="T136" i="85"/>
  <c r="K87" i="86"/>
  <c r="K129" i="86"/>
  <c r="K137" i="86" s="1"/>
  <c r="Y89" i="82"/>
  <c r="Y131" i="82"/>
  <c r="Y139" i="82" s="1"/>
  <c r="T89" i="71"/>
  <c r="T135" i="71"/>
  <c r="T139" i="71" s="1"/>
  <c r="T87" i="84"/>
  <c r="T129" i="84"/>
  <c r="T137" i="84" s="1"/>
  <c r="AB87" i="70"/>
  <c r="K88" i="84"/>
  <c r="K130" i="84"/>
  <c r="K138" i="84" s="1"/>
  <c r="Z88" i="83"/>
  <c r="AB87" i="81"/>
  <c r="L129" i="81"/>
  <c r="L137" i="81" s="1"/>
  <c r="L87" i="81"/>
  <c r="V88" i="82"/>
  <c r="V130" i="82"/>
  <c r="V138" i="82" s="1"/>
  <c r="N136" i="80"/>
  <c r="M87" i="86"/>
  <c r="M129" i="86"/>
  <c r="M137" i="86" s="1"/>
  <c r="AB89" i="80"/>
  <c r="AB135" i="80"/>
  <c r="AB139" i="80" s="1"/>
  <c r="AD87" i="85"/>
  <c r="S130" i="75"/>
  <c r="S138" i="75" s="1"/>
  <c r="S88" i="75"/>
  <c r="S89" i="76"/>
  <c r="S135" i="76"/>
  <c r="S139" i="76" s="1"/>
  <c r="U88" i="80"/>
  <c r="U130" i="80"/>
  <c r="U138" i="80" s="1"/>
  <c r="AA88" i="80"/>
  <c r="AA130" i="80"/>
  <c r="AA138" i="80" s="1"/>
  <c r="AF136" i="74"/>
  <c r="O129" i="83"/>
  <c r="O137" i="83" s="1"/>
  <c r="O87" i="83"/>
  <c r="X130" i="70"/>
  <c r="X138" i="70" s="1"/>
  <c r="X88" i="70"/>
  <c r="AA87" i="71"/>
  <c r="R129" i="72"/>
  <c r="R137" i="72" s="1"/>
  <c r="R87" i="72"/>
  <c r="AF87" i="73"/>
  <c r="AE136" i="70"/>
  <c r="T89" i="74"/>
  <c r="T131" i="74"/>
  <c r="T139" i="74" s="1"/>
  <c r="AI136" i="85"/>
  <c r="AJ88" i="75"/>
  <c r="T89" i="88"/>
  <c r="T131" i="88"/>
  <c r="T139" i="88" s="1"/>
  <c r="AD88" i="71"/>
  <c r="AD130" i="71"/>
  <c r="Z136" i="73"/>
  <c r="O129" i="76"/>
  <c r="O137" i="76" s="1"/>
  <c r="O87" i="76"/>
  <c r="Y87" i="81"/>
  <c r="U130" i="85"/>
  <c r="U138" i="85" s="1"/>
  <c r="U88" i="85"/>
  <c r="AB87" i="80"/>
  <c r="T136" i="73"/>
  <c r="P136" i="84"/>
  <c r="AB89" i="76"/>
  <c r="AB131" i="76"/>
  <c r="AB139" i="76" s="1"/>
  <c r="L130" i="88"/>
  <c r="L138" i="88" s="1"/>
  <c r="L88" i="88"/>
  <c r="Q87" i="84"/>
  <c r="Q129" i="84"/>
  <c r="Q137" i="84" s="1"/>
  <c r="L130" i="83"/>
  <c r="L138" i="83" s="1"/>
  <c r="L88" i="83"/>
  <c r="W136" i="80"/>
  <c r="Y89" i="74"/>
  <c r="Y131" i="74"/>
  <c r="Y139" i="74" s="1"/>
  <c r="O89" i="82"/>
  <c r="O131" i="82"/>
  <c r="O139" i="82" s="1"/>
  <c r="AC136" i="83"/>
  <c r="AD87" i="80"/>
  <c r="K88" i="82"/>
  <c r="K130" i="82"/>
  <c r="K138" i="82" s="1"/>
  <c r="X129" i="75"/>
  <c r="X87" i="75"/>
  <c r="P89" i="85"/>
  <c r="P131" i="85"/>
  <c r="P139" i="85" s="1"/>
  <c r="AJ87" i="76"/>
  <c r="AJ129" i="76"/>
  <c r="AJ137" i="76" s="1"/>
  <c r="O129" i="74"/>
  <c r="O137" i="74" s="1"/>
  <c r="O87" i="74"/>
  <c r="AF89" i="86"/>
  <c r="AF131" i="86"/>
  <c r="X136" i="84"/>
  <c r="L129" i="85"/>
  <c r="L137" i="85" s="1"/>
  <c r="L87" i="85"/>
  <c r="O87" i="84"/>
  <c r="O129" i="84"/>
  <c r="O137" i="84" s="1"/>
  <c r="K129" i="85"/>
  <c r="K137" i="85" s="1"/>
  <c r="K87" i="85"/>
  <c r="AG89" i="85"/>
  <c r="AB88" i="87"/>
  <c r="L88" i="86"/>
  <c r="L130" i="86"/>
  <c r="L138" i="86" s="1"/>
  <c r="R129" i="74"/>
  <c r="R137" i="74" s="1"/>
  <c r="R87" i="74"/>
  <c r="AG87" i="77"/>
  <c r="V89" i="70"/>
  <c r="V131" i="70"/>
  <c r="V139" i="70" s="1"/>
  <c r="T130" i="76"/>
  <c r="T138" i="76" s="1"/>
  <c r="T88" i="76"/>
  <c r="W87" i="77"/>
  <c r="W129" i="77"/>
  <c r="W137" i="77" s="1"/>
  <c r="AH88" i="88"/>
  <c r="K88" i="72"/>
  <c r="K130" i="72"/>
  <c r="K138" i="72" s="1"/>
  <c r="Q88" i="70"/>
  <c r="Q134" i="70"/>
  <c r="Q138" i="70" s="1"/>
  <c r="AC89" i="74"/>
  <c r="AB87" i="74"/>
  <c r="Z89" i="77"/>
  <c r="Z131" i="77"/>
  <c r="Z139" i="77" s="1"/>
  <c r="Z130" i="87"/>
  <c r="Z138" i="87" s="1"/>
  <c r="Z88" i="87"/>
  <c r="X136" i="76"/>
  <c r="AD89" i="77"/>
  <c r="AJ88" i="88"/>
  <c r="X87" i="71"/>
  <c r="X136" i="82"/>
  <c r="AD89" i="81"/>
  <c r="Z88" i="72"/>
  <c r="Q130" i="77"/>
  <c r="Q138" i="77" s="1"/>
  <c r="Q88" i="77"/>
  <c r="AJ136" i="70"/>
  <c r="X88" i="83"/>
  <c r="X130" i="83"/>
  <c r="X138" i="83" s="1"/>
  <c r="P87" i="87"/>
  <c r="P129" i="87"/>
  <c r="P137" i="87" s="1"/>
  <c r="O88" i="74"/>
  <c r="O134" i="74"/>
  <c r="O138" i="74" s="1"/>
  <c r="W130" i="74"/>
  <c r="W138" i="74" s="1"/>
  <c r="W88" i="74"/>
  <c r="AH136" i="76"/>
  <c r="Q129" i="76"/>
  <c r="Q137" i="76" s="1"/>
  <c r="Q87" i="76"/>
  <c r="X89" i="88"/>
  <c r="X131" i="88"/>
  <c r="X139" i="88" s="1"/>
  <c r="Y89" i="72"/>
  <c r="Y131" i="72"/>
  <c r="Y139" i="72" s="1"/>
  <c r="Q136" i="74"/>
  <c r="U89" i="73"/>
  <c r="U131" i="73"/>
  <c r="U139" i="73" s="1"/>
  <c r="AD89" i="84"/>
  <c r="AH88" i="74"/>
  <c r="K87" i="77"/>
  <c r="K129" i="77"/>
  <c r="K137" i="77" s="1"/>
  <c r="AH89" i="83"/>
  <c r="W89" i="82"/>
  <c r="W131" i="82"/>
  <c r="W139" i="82" s="1"/>
  <c r="U129" i="75"/>
  <c r="U137" i="75" s="1"/>
  <c r="U87" i="75"/>
  <c r="W88" i="88"/>
  <c r="W130" i="88"/>
  <c r="W138" i="88" s="1"/>
  <c r="AG88" i="73"/>
  <c r="P136" i="82"/>
  <c r="L87" i="76"/>
  <c r="L129" i="76"/>
  <c r="L137" i="76" s="1"/>
  <c r="W89" i="73"/>
  <c r="W131" i="73"/>
  <c r="W139" i="73" s="1"/>
  <c r="AF87" i="83"/>
  <c r="AA136" i="87"/>
  <c r="Q130" i="86"/>
  <c r="Q138" i="86" s="1"/>
  <c r="Q88" i="86"/>
  <c r="AG89" i="86"/>
  <c r="P87" i="80"/>
  <c r="P129" i="80"/>
  <c r="P137" i="80" s="1"/>
  <c r="S89" i="75"/>
  <c r="S135" i="75"/>
  <c r="S139" i="75" s="1"/>
  <c r="Z87" i="74"/>
  <c r="V88" i="80"/>
  <c r="V130" i="80"/>
  <c r="V138" i="80" s="1"/>
  <c r="X136" i="80"/>
  <c r="AH87" i="73"/>
  <c r="AF136" i="81"/>
  <c r="AC89" i="81"/>
  <c r="AC131" i="81"/>
  <c r="AC139" i="81" s="1"/>
  <c r="AI89" i="77"/>
  <c r="S129" i="83"/>
  <c r="S137" i="83" s="1"/>
  <c r="S87" i="83"/>
  <c r="AB136" i="71"/>
  <c r="T130" i="71"/>
  <c r="T138" i="71" s="1"/>
  <c r="T88" i="71"/>
  <c r="V136" i="81"/>
  <c r="AI136" i="80"/>
  <c r="V87" i="83"/>
  <c r="V129" i="83"/>
  <c r="AJ89" i="76"/>
  <c r="Z88" i="80"/>
  <c r="Z130" i="80"/>
  <c r="Z138" i="80" s="1"/>
  <c r="R136" i="88"/>
  <c r="Q136" i="83"/>
  <c r="Z87" i="84"/>
  <c r="V88" i="87"/>
  <c r="V130" i="87"/>
  <c r="V138" i="87" s="1"/>
  <c r="AI89" i="70"/>
  <c r="AH88" i="71"/>
  <c r="AH130" i="71"/>
  <c r="AE88" i="77"/>
  <c r="U87" i="70"/>
  <c r="AF89" i="88"/>
  <c r="Q129" i="82"/>
  <c r="Q137" i="82" s="1"/>
  <c r="Q87" i="82"/>
  <c r="Y130" i="77"/>
  <c r="Y138" i="77" s="1"/>
  <c r="Y88" i="77"/>
  <c r="AA130" i="86"/>
  <c r="AA138" i="86" s="1"/>
  <c r="AA88" i="86"/>
  <c r="AH136" i="70"/>
  <c r="Z87" i="82"/>
  <c r="W136" i="76"/>
  <c r="R136" i="77"/>
  <c r="O136" i="87"/>
  <c r="O136" i="70"/>
  <c r="Y87" i="87"/>
  <c r="AF89" i="72"/>
  <c r="M136" i="85"/>
  <c r="AC88" i="82"/>
  <c r="AC87" i="80"/>
  <c r="L87" i="72"/>
  <c r="L129" i="72"/>
  <c r="L137" i="72" s="1"/>
  <c r="V89" i="74"/>
  <c r="V131" i="74"/>
  <c r="V139" i="74" s="1"/>
  <c r="S87" i="74"/>
  <c r="S129" i="74"/>
  <c r="S137" i="74" s="1"/>
  <c r="AB88" i="72"/>
  <c r="R129" i="76"/>
  <c r="R137" i="76" s="1"/>
  <c r="R87" i="76"/>
  <c r="P129" i="86"/>
  <c r="P137" i="86" s="1"/>
  <c r="P87" i="86"/>
  <c r="AB87" i="77"/>
  <c r="N89" i="82"/>
  <c r="N131" i="82"/>
  <c r="N139" i="82" s="1"/>
  <c r="AI88" i="71"/>
  <c r="AI130" i="71"/>
  <c r="O129" i="88"/>
  <c r="O137" i="88" s="1"/>
  <c r="O87" i="88"/>
  <c r="N88" i="77"/>
  <c r="N130" i="77"/>
  <c r="N138" i="77" s="1"/>
  <c r="R88" i="80"/>
  <c r="R130" i="80"/>
  <c r="R138" i="80" s="1"/>
  <c r="AD88" i="73"/>
  <c r="AE88" i="74"/>
  <c r="Q88" i="81"/>
  <c r="Q130" i="81"/>
  <c r="Q138" i="81" s="1"/>
  <c r="AE88" i="85"/>
  <c r="Y87" i="70"/>
  <c r="T88" i="73"/>
  <c r="T130" i="73"/>
  <c r="T138" i="73" s="1"/>
  <c r="P89" i="81"/>
  <c r="P135" i="81"/>
  <c r="P139" i="81" s="1"/>
  <c r="P130" i="83"/>
  <c r="P138" i="83" s="1"/>
  <c r="P88" i="83"/>
  <c r="P129" i="85"/>
  <c r="P137" i="85" s="1"/>
  <c r="P87" i="85"/>
  <c r="AF130" i="75"/>
  <c r="AF138" i="75" s="1"/>
  <c r="AF88" i="75"/>
  <c r="AC130" i="75"/>
  <c r="AC138" i="75" s="1"/>
  <c r="AC88" i="75"/>
  <c r="AE87" i="80"/>
  <c r="W130" i="85"/>
  <c r="W138" i="85" s="1"/>
  <c r="W88" i="85"/>
  <c r="K130" i="70"/>
  <c r="K138" i="70" s="1"/>
  <c r="K88" i="70"/>
  <c r="Q129" i="74"/>
  <c r="Q137" i="74" s="1"/>
  <c r="Q87" i="74"/>
  <c r="V88" i="73"/>
  <c r="V130" i="73"/>
  <c r="V138" i="73" s="1"/>
  <c r="R129" i="77"/>
  <c r="R137" i="77" s="1"/>
  <c r="R87" i="77"/>
  <c r="AB89" i="88"/>
  <c r="AB135" i="88"/>
  <c r="AB139" i="88" s="1"/>
  <c r="AJ88" i="72"/>
  <c r="AF87" i="84"/>
  <c r="N89" i="76"/>
  <c r="N131" i="76"/>
  <c r="N139" i="76" s="1"/>
  <c r="R130" i="86"/>
  <c r="R138" i="86" s="1"/>
  <c r="R88" i="86"/>
  <c r="AC87" i="82"/>
  <c r="S89" i="82"/>
  <c r="S131" i="82"/>
  <c r="S139" i="82" s="1"/>
  <c r="AH87" i="84"/>
  <c r="Q136" i="88"/>
  <c r="AA136" i="72"/>
  <c r="AC88" i="85"/>
  <c r="AC130" i="85"/>
  <c r="L89" i="87"/>
  <c r="L131" i="87"/>
  <c r="L139" i="87" s="1"/>
  <c r="R89" i="70"/>
  <c r="R131" i="70"/>
  <c r="R139" i="70" s="1"/>
  <c r="Q87" i="80"/>
  <c r="Q129" i="80"/>
  <c r="Q137" i="80" s="1"/>
  <c r="G143" i="80"/>
  <c r="R87" i="81"/>
  <c r="R129" i="81"/>
  <c r="R137" i="81" s="1"/>
  <c r="O129" i="72"/>
  <c r="O137" i="72" s="1"/>
  <c r="O87" i="72"/>
  <c r="S87" i="85"/>
  <c r="S129" i="85"/>
  <c r="S137" i="85" s="1"/>
  <c r="AA88" i="88"/>
  <c r="AA130" i="88"/>
  <c r="AA138" i="88" s="1"/>
  <c r="R89" i="71"/>
  <c r="R131" i="71"/>
  <c r="R139" i="71" s="1"/>
  <c r="O142" i="72"/>
  <c r="T129" i="82"/>
  <c r="T137" i="82" s="1"/>
  <c r="T87" i="82"/>
  <c r="AF89" i="76"/>
  <c r="Z87" i="86"/>
  <c r="Z129" i="86"/>
  <c r="Z137" i="86" s="1"/>
  <c r="T129" i="80"/>
  <c r="T137" i="80" s="1"/>
  <c r="T87" i="80"/>
  <c r="AF87" i="82"/>
  <c r="S136" i="74"/>
  <c r="O89" i="80"/>
  <c r="O131" i="80"/>
  <c r="O139" i="80" s="1"/>
  <c r="W89" i="71"/>
  <c r="W131" i="71"/>
  <c r="W139" i="71" s="1"/>
  <c r="AB136" i="72"/>
  <c r="Z87" i="70"/>
  <c r="L87" i="74"/>
  <c r="L133" i="74"/>
  <c r="L137" i="74" s="1"/>
  <c r="V89" i="71"/>
  <c r="V131" i="71"/>
  <c r="V139" i="71" s="1"/>
  <c r="R130" i="73"/>
  <c r="R138" i="73" s="1"/>
  <c r="R88" i="73"/>
  <c r="AG88" i="82"/>
  <c r="Y89" i="88"/>
  <c r="Y135" i="88"/>
  <c r="Y139" i="88" s="1"/>
  <c r="Y87" i="80"/>
  <c r="R129" i="75"/>
  <c r="R137" i="75" s="1"/>
  <c r="R87" i="75"/>
  <c r="E143" i="85"/>
  <c r="T87" i="81"/>
  <c r="T129" i="81"/>
  <c r="T137" i="81" s="1"/>
  <c r="M89" i="87"/>
  <c r="M135" i="87"/>
  <c r="M139" i="87" s="1"/>
  <c r="M89" i="72"/>
  <c r="M131" i="72"/>
  <c r="M139" i="72" s="1"/>
  <c r="V88" i="76"/>
  <c r="V130" i="76"/>
  <c r="V138" i="76" s="1"/>
  <c r="AA87" i="70"/>
  <c r="P89" i="76"/>
  <c r="P131" i="76"/>
  <c r="P139" i="76" s="1"/>
  <c r="Q129" i="73"/>
  <c r="Q137" i="73" s="1"/>
  <c r="Q87" i="73"/>
  <c r="K87" i="87"/>
  <c r="K133" i="87"/>
  <c r="K137" i="87" s="1"/>
  <c r="X129" i="72"/>
  <c r="X137" i="72" s="1"/>
  <c r="X87" i="72"/>
  <c r="T87" i="85"/>
  <c r="T129" i="85"/>
  <c r="T137" i="85" s="1"/>
  <c r="W130" i="84"/>
  <c r="W138" i="84" s="1"/>
  <c r="W88" i="84"/>
  <c r="AD136" i="83"/>
  <c r="R136" i="80"/>
  <c r="K129" i="84"/>
  <c r="K137" i="84" s="1"/>
  <c r="K87" i="84"/>
  <c r="AJ87" i="85"/>
  <c r="AB136" i="81"/>
  <c r="R89" i="85"/>
  <c r="R135" i="85"/>
  <c r="R139" i="85" s="1"/>
  <c r="AD87" i="70"/>
  <c r="L89" i="81"/>
  <c r="L131" i="81"/>
  <c r="L139" i="81" s="1"/>
  <c r="M136" i="80"/>
  <c r="AD136" i="73"/>
  <c r="AD130" i="85"/>
  <c r="AD88" i="85"/>
  <c r="S88" i="76"/>
  <c r="S134" i="76"/>
  <c r="S138" i="76" s="1"/>
  <c r="Q87" i="81"/>
  <c r="Q129" i="81"/>
  <c r="Q137" i="81" s="1"/>
  <c r="AF88" i="74"/>
  <c r="X89" i="70"/>
  <c r="X131" i="70"/>
  <c r="X139" i="70" s="1"/>
  <c r="AA89" i="71"/>
  <c r="AA131" i="71"/>
  <c r="AA139" i="71" s="1"/>
  <c r="R89" i="72"/>
  <c r="R131" i="72"/>
  <c r="R139" i="72" s="1"/>
  <c r="AF88" i="73"/>
  <c r="X87" i="73"/>
  <c r="AE89" i="85"/>
  <c r="AH87" i="85"/>
  <c r="AE87" i="70"/>
  <c r="T130" i="74"/>
  <c r="T138" i="74" s="1"/>
  <c r="T88" i="74"/>
  <c r="T130" i="88"/>
  <c r="T138" i="88" s="1"/>
  <c r="T88" i="88"/>
  <c r="L89" i="73"/>
  <c r="L131" i="73"/>
  <c r="L139" i="73" s="1"/>
  <c r="M89" i="70"/>
  <c r="M135" i="70"/>
  <c r="M139" i="70" s="1"/>
  <c r="K87" i="76"/>
  <c r="K129" i="76"/>
  <c r="K137" i="76" s="1"/>
  <c r="N87" i="88"/>
  <c r="N129" i="88"/>
  <c r="N137" i="88" s="1"/>
  <c r="Y89" i="81"/>
  <c r="Y131" i="81"/>
  <c r="Y139" i="81" s="1"/>
  <c r="U89" i="76"/>
  <c r="U131" i="76"/>
  <c r="U139" i="76" s="1"/>
  <c r="AJ136" i="86"/>
  <c r="T89" i="73"/>
  <c r="T131" i="73"/>
  <c r="T139" i="73" s="1"/>
  <c r="AB87" i="76"/>
  <c r="AB129" i="76"/>
  <c r="AB137" i="76" s="1"/>
  <c r="L129" i="88"/>
  <c r="L137" i="88" s="1"/>
  <c r="L87" i="88"/>
  <c r="Q136" i="84"/>
  <c r="N130" i="83"/>
  <c r="N138" i="83" s="1"/>
  <c r="N88" i="83"/>
  <c r="L129" i="83"/>
  <c r="L137" i="83" s="1"/>
  <c r="L87" i="83"/>
  <c r="Z88" i="71"/>
  <c r="Z130" i="71"/>
  <c r="Z138" i="71" s="1"/>
  <c r="W87" i="80"/>
  <c r="P129" i="83"/>
  <c r="P137" i="83" s="1"/>
  <c r="P87" i="83"/>
  <c r="AC87" i="83"/>
  <c r="AC129" i="83"/>
  <c r="K89" i="82"/>
  <c r="K131" i="82"/>
  <c r="K139" i="82" s="1"/>
  <c r="M129" i="70"/>
  <c r="M137" i="70" s="1"/>
  <c r="M87" i="70"/>
  <c r="AD88" i="83"/>
  <c r="AG136" i="85"/>
  <c r="O89" i="74"/>
  <c r="O131" i="74"/>
  <c r="O139" i="74" s="1"/>
  <c r="AF88" i="86"/>
  <c r="L89" i="85"/>
  <c r="L131" i="85"/>
  <c r="L139" i="85" s="1"/>
  <c r="AA88" i="77"/>
  <c r="AA130" i="77"/>
  <c r="AA138" i="77" s="1"/>
  <c r="AJ87" i="83"/>
  <c r="O89" i="81"/>
  <c r="O131" i="81"/>
  <c r="O139" i="81" s="1"/>
  <c r="O89" i="84"/>
  <c r="O131" i="84"/>
  <c r="O139" i="84" s="1"/>
  <c r="Y89" i="75"/>
  <c r="Y131" i="75"/>
  <c r="Y139" i="75" s="1"/>
  <c r="AB89" i="87"/>
  <c r="AB131" i="87"/>
  <c r="AB139" i="87" s="1"/>
  <c r="L129" i="86"/>
  <c r="L137" i="86" s="1"/>
  <c r="L87" i="86"/>
  <c r="X89" i="86"/>
  <c r="X131" i="86"/>
  <c r="X139" i="86" s="1"/>
  <c r="L87" i="80"/>
  <c r="L129" i="80"/>
  <c r="L137" i="80" s="1"/>
  <c r="AA129" i="83"/>
  <c r="AA87" i="83"/>
  <c r="Z88" i="88"/>
  <c r="Z130" i="88"/>
  <c r="Z138" i="88" s="1"/>
  <c r="R89" i="74"/>
  <c r="R131" i="74"/>
  <c r="R139" i="74" s="1"/>
  <c r="AB87" i="75"/>
  <c r="AB129" i="75"/>
  <c r="T89" i="76"/>
  <c r="T131" i="76"/>
  <c r="T139" i="76" s="1"/>
  <c r="R89" i="87"/>
  <c r="R131" i="87"/>
  <c r="R139" i="87" s="1"/>
  <c r="AE136" i="80"/>
  <c r="AH89" i="88"/>
  <c r="L87" i="82"/>
  <c r="L129" i="82"/>
  <c r="L137" i="82" s="1"/>
  <c r="AH136" i="86"/>
  <c r="Q89" i="70"/>
  <c r="Q135" i="70"/>
  <c r="Q139" i="70" s="1"/>
  <c r="AC88" i="74"/>
  <c r="Z87" i="77"/>
  <c r="S89" i="84"/>
  <c r="S131" i="84"/>
  <c r="S139" i="84" s="1"/>
  <c r="AD136" i="81"/>
  <c r="Z87" i="72"/>
  <c r="AJ87" i="70"/>
  <c r="X87" i="83"/>
  <c r="X129" i="83"/>
  <c r="AD136" i="82"/>
  <c r="P89" i="87"/>
  <c r="P131" i="87"/>
  <c r="P139" i="87" s="1"/>
  <c r="AH88" i="76"/>
  <c r="AH130" i="76"/>
  <c r="AH138" i="76" s="1"/>
  <c r="Y88" i="72"/>
  <c r="Y130" i="72"/>
  <c r="Y138" i="72" s="1"/>
  <c r="U87" i="73"/>
  <c r="U129" i="73"/>
  <c r="U137" i="73" s="1"/>
  <c r="AB88" i="82"/>
  <c r="AD136" i="84"/>
  <c r="K89" i="77"/>
  <c r="K131" i="77"/>
  <c r="K139" i="77" s="1"/>
  <c r="AH87" i="83"/>
  <c r="W87" i="82"/>
  <c r="W129" i="82"/>
  <c r="W137" i="82" s="1"/>
  <c r="U136" i="75"/>
  <c r="S89" i="80"/>
  <c r="S131" i="80"/>
  <c r="S139" i="80" s="1"/>
  <c r="AG89" i="73"/>
  <c r="AH88" i="81"/>
  <c r="AH130" i="81"/>
  <c r="AH138" i="81" s="1"/>
  <c r="P130" i="82"/>
  <c r="P138" i="82" s="1"/>
  <c r="P88" i="82"/>
  <c r="L89" i="76"/>
  <c r="L131" i="76"/>
  <c r="L139" i="76" s="1"/>
  <c r="AB89" i="83"/>
  <c r="AB131" i="83"/>
  <c r="AB139" i="83" s="1"/>
  <c r="U129" i="84"/>
  <c r="U137" i="84" s="1"/>
  <c r="U87" i="84"/>
  <c r="AA136" i="85"/>
  <c r="P129" i="75"/>
  <c r="P137" i="75" s="1"/>
  <c r="P87" i="75"/>
  <c r="AF88" i="83"/>
  <c r="AC87" i="88"/>
  <c r="AC129" i="88"/>
  <c r="Q136" i="72"/>
  <c r="M136" i="73"/>
  <c r="AA136" i="84"/>
  <c r="AA89" i="87"/>
  <c r="AA131" i="87"/>
  <c r="AA139" i="87" s="1"/>
  <c r="Q89" i="86"/>
  <c r="Q131" i="86"/>
  <c r="Q139" i="86" s="1"/>
  <c r="AD136" i="88"/>
  <c r="AI136" i="74"/>
  <c r="AI88" i="76"/>
  <c r="AI130" i="76"/>
  <c r="AI138" i="76" s="1"/>
  <c r="L136" i="83"/>
  <c r="N89" i="70"/>
  <c r="N135" i="70"/>
  <c r="N139" i="70" s="1"/>
  <c r="V87" i="80"/>
  <c r="Z136" i="75"/>
  <c r="X89" i="87"/>
  <c r="X131" i="87"/>
  <c r="X139" i="87" s="1"/>
  <c r="N89" i="86"/>
  <c r="N131" i="86"/>
  <c r="N139" i="86" s="1"/>
  <c r="X89" i="80"/>
  <c r="X131" i="80"/>
  <c r="X139" i="80" s="1"/>
  <c r="AE136" i="71"/>
  <c r="N88" i="81"/>
  <c r="N134" i="81"/>
  <c r="N138" i="81" s="1"/>
  <c r="T88" i="87"/>
  <c r="T130" i="87"/>
  <c r="T138" i="87" s="1"/>
  <c r="S130" i="83"/>
  <c r="S138" i="83" s="1"/>
  <c r="S88" i="83"/>
  <c r="AB89" i="71"/>
  <c r="AB131" i="71"/>
  <c r="AB139" i="71" s="1"/>
  <c r="T129" i="71"/>
  <c r="T137" i="71" s="1"/>
  <c r="T87" i="71"/>
  <c r="V88" i="81"/>
  <c r="V130" i="81"/>
  <c r="V138" i="81" s="1"/>
  <c r="V88" i="83"/>
  <c r="V130" i="83"/>
  <c r="V138" i="83" s="1"/>
  <c r="Z87" i="80"/>
  <c r="R87" i="88"/>
  <c r="R129" i="88"/>
  <c r="R137" i="88" s="1"/>
  <c r="Q89" i="85"/>
  <c r="Q131" i="85"/>
  <c r="Q139" i="85" s="1"/>
  <c r="AI136" i="70"/>
  <c r="Y89" i="83"/>
  <c r="Y135" i="83"/>
  <c r="Y139" i="83" s="1"/>
  <c r="U136" i="70"/>
  <c r="Q130" i="82"/>
  <c r="Q138" i="82" s="1"/>
  <c r="Q88" i="82"/>
  <c r="AA89" i="86"/>
  <c r="AA131" i="86"/>
  <c r="AA139" i="86" s="1"/>
  <c r="AF88" i="71"/>
  <c r="AF130" i="71"/>
  <c r="W88" i="76"/>
  <c r="W130" i="76"/>
  <c r="W138" i="76" s="1"/>
  <c r="O88" i="87"/>
  <c r="O130" i="87"/>
  <c r="O138" i="87" s="1"/>
  <c r="AJ136" i="80"/>
  <c r="W136" i="81"/>
  <c r="X130" i="74"/>
  <c r="X138" i="74" s="1"/>
  <c r="X88" i="74"/>
  <c r="O136" i="71"/>
  <c r="AH87" i="82"/>
  <c r="AF88" i="72"/>
  <c r="AH89" i="72"/>
  <c r="M129" i="85"/>
  <c r="M137" i="85" s="1"/>
  <c r="M87" i="85"/>
  <c r="O130" i="72"/>
  <c r="O138" i="72" s="1"/>
  <c r="O88" i="72"/>
  <c r="AF87" i="76"/>
  <c r="AF129" i="76"/>
  <c r="AF137" i="76" s="1"/>
  <c r="AD87" i="87"/>
  <c r="O87" i="80"/>
  <c r="O129" i="80"/>
  <c r="O137" i="80" s="1"/>
  <c r="R87" i="73"/>
  <c r="R129" i="73"/>
  <c r="R137" i="73" s="1"/>
  <c r="AC129" i="76"/>
  <c r="AC137" i="76" s="1"/>
  <c r="AC87" i="76"/>
  <c r="AD88" i="76"/>
  <c r="AD130" i="76"/>
  <c r="AD138" i="76" s="1"/>
  <c r="W88" i="83"/>
  <c r="W134" i="83"/>
  <c r="W138" i="83" s="1"/>
  <c r="K130" i="88"/>
  <c r="K138" i="88" s="1"/>
  <c r="K88" i="88"/>
  <c r="AA89" i="75"/>
  <c r="AA135" i="75"/>
  <c r="AA139" i="75" s="1"/>
  <c r="W130" i="75"/>
  <c r="W138" i="75" s="1"/>
  <c r="W88" i="75"/>
  <c r="R130" i="85"/>
  <c r="R138" i="85" s="1"/>
  <c r="R88" i="85"/>
  <c r="M87" i="74"/>
  <c r="M129" i="74"/>
  <c r="M137" i="74" s="1"/>
  <c r="U129" i="72"/>
  <c r="U137" i="72" s="1"/>
  <c r="U87" i="72"/>
  <c r="Z87" i="71"/>
  <c r="L89" i="88"/>
  <c r="L135" i="88"/>
  <c r="L139" i="88" s="1"/>
  <c r="AE88" i="88"/>
  <c r="AE130" i="88"/>
  <c r="AE138" i="88" s="1"/>
  <c r="O89" i="70"/>
  <c r="O135" i="70"/>
  <c r="O139" i="70" s="1"/>
  <c r="AJ88" i="83"/>
  <c r="L130" i="80"/>
  <c r="L138" i="80" s="1"/>
  <c r="L88" i="80"/>
  <c r="Z89" i="88"/>
  <c r="Z131" i="88"/>
  <c r="Z139" i="88" s="1"/>
  <c r="K88" i="75"/>
  <c r="K134" i="75"/>
  <c r="K138" i="75" s="1"/>
  <c r="R87" i="83"/>
  <c r="R129" i="83"/>
  <c r="R137" i="83" s="1"/>
  <c r="AH88" i="86"/>
  <c r="AC87" i="74"/>
  <c r="X89" i="76"/>
  <c r="X131" i="76"/>
  <c r="X139" i="76" s="1"/>
  <c r="AG87" i="75"/>
  <c r="AF88" i="84"/>
  <c r="K130" i="80"/>
  <c r="K138" i="80" s="1"/>
  <c r="K88" i="80"/>
  <c r="AF136" i="84"/>
  <c r="AI88" i="77"/>
  <c r="AG88" i="74"/>
  <c r="S87" i="82"/>
  <c r="S129" i="82"/>
  <c r="S137" i="82" s="1"/>
  <c r="Q130" i="88"/>
  <c r="Q138" i="88" s="1"/>
  <c r="Q88" i="88"/>
  <c r="AA87" i="72"/>
  <c r="AC89" i="85"/>
  <c r="AC131" i="85"/>
  <c r="AC139" i="85" s="1"/>
  <c r="AI87" i="83"/>
  <c r="AA89" i="73"/>
  <c r="AA131" i="73"/>
  <c r="AA139" i="73" s="1"/>
  <c r="Y130" i="84"/>
  <c r="Y138" i="84" s="1"/>
  <c r="Y88" i="84"/>
  <c r="L136" i="87"/>
  <c r="R88" i="70"/>
  <c r="R130" i="70"/>
  <c r="R138" i="70" s="1"/>
  <c r="AC130" i="80"/>
  <c r="AC138" i="80" s="1"/>
  <c r="AC88" i="80"/>
  <c r="K129" i="74"/>
  <c r="K137" i="74" s="1"/>
  <c r="K87" i="74"/>
  <c r="S87" i="86"/>
  <c r="S129" i="86"/>
  <c r="S137" i="86" s="1"/>
  <c r="S89" i="85"/>
  <c r="S131" i="85"/>
  <c r="S139" i="85" s="1"/>
  <c r="AA89" i="88"/>
  <c r="AA131" i="88"/>
  <c r="AA139" i="88" s="1"/>
  <c r="R87" i="71"/>
  <c r="R129" i="71"/>
  <c r="R137" i="71" s="1"/>
  <c r="T89" i="82"/>
  <c r="T131" i="82"/>
  <c r="T139" i="82" s="1"/>
  <c r="O87" i="77"/>
  <c r="O129" i="77"/>
  <c r="O137" i="77" s="1"/>
  <c r="AF130" i="76"/>
  <c r="AF138" i="76" s="1"/>
  <c r="AF88" i="76"/>
  <c r="P130" i="77"/>
  <c r="P138" i="77" s="1"/>
  <c r="P88" i="77"/>
  <c r="Z89" i="86"/>
  <c r="Z131" i="86"/>
  <c r="Z139" i="86" s="1"/>
  <c r="AF88" i="82"/>
  <c r="S88" i="74"/>
  <c r="S130" i="74"/>
  <c r="S138" i="74" s="1"/>
  <c r="U87" i="74"/>
  <c r="U129" i="74"/>
  <c r="U137" i="74" s="1"/>
  <c r="O88" i="80"/>
  <c r="O130" i="80"/>
  <c r="O138" i="80" s="1"/>
  <c r="AB87" i="72"/>
  <c r="AD129" i="86"/>
  <c r="AD137" i="86" s="1"/>
  <c r="AD87" i="86"/>
  <c r="V87" i="71"/>
  <c r="AG87" i="82"/>
  <c r="AB89" i="86"/>
  <c r="AB131" i="86"/>
  <c r="AB139" i="86" s="1"/>
  <c r="N130" i="70"/>
  <c r="N138" i="70" s="1"/>
  <c r="N88" i="70"/>
  <c r="AD89" i="76"/>
  <c r="AD131" i="76"/>
  <c r="T89" i="75"/>
  <c r="T131" i="75"/>
  <c r="T139" i="75" s="1"/>
  <c r="V87" i="76"/>
  <c r="V129" i="76"/>
  <c r="V137" i="76" s="1"/>
  <c r="AA89" i="70"/>
  <c r="AA131" i="70"/>
  <c r="AA139" i="70" s="1"/>
  <c r="AC87" i="73"/>
  <c r="U88" i="81"/>
  <c r="U130" i="81"/>
  <c r="U138" i="81" s="1"/>
  <c r="P88" i="76"/>
  <c r="P130" i="76"/>
  <c r="P138" i="76" s="1"/>
  <c r="T88" i="85"/>
  <c r="T130" i="85"/>
  <c r="T138" i="85" s="1"/>
  <c r="AF87" i="87"/>
  <c r="AA89" i="74"/>
  <c r="AA131" i="74"/>
  <c r="AA139" i="74" s="1"/>
  <c r="K129" i="88"/>
  <c r="K137" i="88" s="1"/>
  <c r="K87" i="88"/>
  <c r="W87" i="84"/>
  <c r="K89" i="86"/>
  <c r="K131" i="86"/>
  <c r="K139" i="86" s="1"/>
  <c r="Y88" i="82"/>
  <c r="Y130" i="82"/>
  <c r="Y138" i="82" s="1"/>
  <c r="R89" i="80"/>
  <c r="R131" i="80"/>
  <c r="R139" i="80" s="1"/>
  <c r="M130" i="84"/>
  <c r="M138" i="84" s="1"/>
  <c r="M88" i="84"/>
  <c r="K89" i="84"/>
  <c r="K131" i="84"/>
  <c r="K139" i="84" s="1"/>
  <c r="AJ136" i="85"/>
  <c r="V89" i="75"/>
  <c r="V131" i="75"/>
  <c r="V139" i="75" s="1"/>
  <c r="Z129" i="83"/>
  <c r="Z87" i="83"/>
  <c r="AB130" i="81"/>
  <c r="AB138" i="81" s="1"/>
  <c r="AB88" i="81"/>
  <c r="AF136" i="82"/>
  <c r="O136" i="85"/>
  <c r="AD88" i="70"/>
  <c r="AD130" i="70"/>
  <c r="AD138" i="70" s="1"/>
  <c r="M88" i="86"/>
  <c r="M130" i="86"/>
  <c r="M138" i="86" s="1"/>
  <c r="T89" i="77"/>
  <c r="T131" i="77"/>
  <c r="T139" i="77" s="1"/>
  <c r="S87" i="75"/>
  <c r="S129" i="75"/>
  <c r="S137" i="75" s="1"/>
  <c r="S87" i="76"/>
  <c r="S133" i="76"/>
  <c r="S137" i="76" s="1"/>
  <c r="N129" i="80"/>
  <c r="N137" i="80" s="1"/>
  <c r="N87" i="80"/>
  <c r="Q89" i="81"/>
  <c r="Q131" i="81"/>
  <c r="Q139" i="81" s="1"/>
  <c r="AF89" i="74"/>
  <c r="V89" i="86"/>
  <c r="V131" i="86"/>
  <c r="V139" i="86" s="1"/>
  <c r="AA88" i="71"/>
  <c r="AA130" i="71"/>
  <c r="R130" i="72"/>
  <c r="R138" i="72" s="1"/>
  <c r="R88" i="72"/>
  <c r="AF89" i="73"/>
  <c r="X89" i="73"/>
  <c r="X131" i="73"/>
  <c r="X139" i="73" s="1"/>
  <c r="AE87" i="85"/>
  <c r="AE89" i="70"/>
  <c r="T87" i="74"/>
  <c r="T129" i="74"/>
  <c r="T137" i="74" s="1"/>
  <c r="AJ89" i="75"/>
  <c r="Y89" i="70"/>
  <c r="Y131" i="70"/>
  <c r="Y139" i="70" s="1"/>
  <c r="L130" i="73"/>
  <c r="L138" i="73" s="1"/>
  <c r="L88" i="73"/>
  <c r="K89" i="76"/>
  <c r="K131" i="76"/>
  <c r="K139" i="76" s="1"/>
  <c r="N89" i="88"/>
  <c r="N131" i="88"/>
  <c r="N139" i="88" s="1"/>
  <c r="AB89" i="73"/>
  <c r="AB131" i="73"/>
  <c r="AB139" i="73" s="1"/>
  <c r="AJ87" i="86"/>
  <c r="AH87" i="80"/>
  <c r="AB88" i="80"/>
  <c r="AB130" i="80"/>
  <c r="AB138" i="80" s="1"/>
  <c r="T129" i="73"/>
  <c r="T137" i="73" s="1"/>
  <c r="T87" i="73"/>
  <c r="M89" i="74"/>
  <c r="M135" i="74"/>
  <c r="M139" i="74" s="1"/>
  <c r="AB130" i="76"/>
  <c r="AB138" i="76" s="1"/>
  <c r="AB88" i="76"/>
  <c r="AG87" i="87"/>
  <c r="O89" i="72"/>
  <c r="O135" i="72"/>
  <c r="O139" i="72" s="1"/>
  <c r="AF130" i="70"/>
  <c r="AF138" i="70" s="1"/>
  <c r="AF88" i="70"/>
  <c r="U130" i="72"/>
  <c r="U138" i="72" s="1"/>
  <c r="U88" i="72"/>
  <c r="N89" i="73"/>
  <c r="N135" i="73"/>
  <c r="N139" i="73" s="1"/>
  <c r="N89" i="83"/>
  <c r="N131" i="83"/>
  <c r="N139" i="83" s="1"/>
  <c r="L89" i="71"/>
  <c r="L131" i="71"/>
  <c r="L139" i="71" s="1"/>
  <c r="Z89" i="71"/>
  <c r="Z131" i="71"/>
  <c r="Z139" i="71" s="1"/>
  <c r="Z136" i="85"/>
  <c r="AB89" i="75"/>
  <c r="AB135" i="75"/>
  <c r="AB139" i="75" s="1"/>
  <c r="P89" i="83"/>
  <c r="P131" i="83"/>
  <c r="P139" i="83" s="1"/>
  <c r="O87" i="82"/>
  <c r="O129" i="82"/>
  <c r="O137" i="82" s="1"/>
  <c r="AC136" i="71"/>
  <c r="K87" i="82"/>
  <c r="K129" i="82"/>
  <c r="K137" i="82" s="1"/>
  <c r="AG89" i="70"/>
  <c r="AE129" i="88"/>
  <c r="AE87" i="88"/>
  <c r="O136" i="74"/>
  <c r="O88" i="70"/>
  <c r="O134" i="70"/>
  <c r="O138" i="70" s="1"/>
  <c r="X87" i="84"/>
  <c r="Y129" i="76"/>
  <c r="Y137" i="76" s="1"/>
  <c r="Y87" i="76"/>
  <c r="O130" i="81"/>
  <c r="O138" i="81" s="1"/>
  <c r="O88" i="81"/>
  <c r="AB87" i="84"/>
  <c r="K136" i="85"/>
  <c r="AF89" i="75"/>
  <c r="L89" i="86"/>
  <c r="L131" i="86"/>
  <c r="L139" i="86" s="1"/>
  <c r="E81" i="69" s="1"/>
  <c r="G81" i="69" s="1"/>
  <c r="W136" i="72"/>
  <c r="AA136" i="83"/>
  <c r="Z136" i="88"/>
  <c r="AA87" i="76"/>
  <c r="AA129" i="76"/>
  <c r="AA137" i="76" s="1"/>
  <c r="AB88" i="75"/>
  <c r="AB130" i="75"/>
  <c r="AB138" i="75" s="1"/>
  <c r="AG89" i="77"/>
  <c r="K87" i="75"/>
  <c r="K133" i="75"/>
  <c r="K137" i="75" s="1"/>
  <c r="AC87" i="75"/>
  <c r="W88" i="77"/>
  <c r="W130" i="77"/>
  <c r="W138" i="77" s="1"/>
  <c r="R136" i="83"/>
  <c r="T130" i="86"/>
  <c r="T138" i="86" s="1"/>
  <c r="T88" i="86"/>
  <c r="AE88" i="80"/>
  <c r="AH136" i="88"/>
  <c r="L88" i="82"/>
  <c r="L130" i="82"/>
  <c r="L138" i="82" s="1"/>
  <c r="K129" i="72"/>
  <c r="K137" i="72" s="1"/>
  <c r="K87" i="72"/>
  <c r="R87" i="82"/>
  <c r="R129" i="82"/>
  <c r="R137" i="82" s="1"/>
  <c r="S87" i="84"/>
  <c r="S129" i="84"/>
  <c r="S137" i="84" s="1"/>
  <c r="X88" i="76"/>
  <c r="X130" i="76"/>
  <c r="X138" i="76" s="1"/>
  <c r="K129" i="70"/>
  <c r="K137" i="70" s="1"/>
  <c r="K87" i="70"/>
  <c r="X88" i="82"/>
  <c r="X130" i="82"/>
  <c r="X138" i="82" s="1"/>
  <c r="AG136" i="75"/>
  <c r="Z136" i="72"/>
  <c r="AJ130" i="70"/>
  <c r="AJ138" i="70" s="1"/>
  <c r="AJ88" i="70"/>
  <c r="X136" i="83"/>
  <c r="AD87" i="82"/>
  <c r="K142" i="87"/>
  <c r="N88" i="84"/>
  <c r="N130" i="84"/>
  <c r="N138" i="84" s="1"/>
  <c r="Y87" i="72"/>
  <c r="Y129" i="72"/>
  <c r="Y137" i="72" s="1"/>
  <c r="Q88" i="74"/>
  <c r="Q130" i="74"/>
  <c r="Q138" i="74" s="1"/>
  <c r="AG136" i="76"/>
  <c r="U88" i="73"/>
  <c r="U130" i="73"/>
  <c r="U138" i="73" s="1"/>
  <c r="AB136" i="82"/>
  <c r="K130" i="77"/>
  <c r="K138" i="77" s="1"/>
  <c r="K88" i="77"/>
  <c r="AH88" i="83"/>
  <c r="K89" i="71"/>
  <c r="K131" i="71"/>
  <c r="K139" i="71" s="1"/>
  <c r="W130" i="82"/>
  <c r="W138" i="82" s="1"/>
  <c r="W88" i="82"/>
  <c r="AE136" i="76"/>
  <c r="U89" i="75"/>
  <c r="U131" i="75"/>
  <c r="U139" i="75" s="1"/>
  <c r="S136" i="80"/>
  <c r="W87" i="88"/>
  <c r="W129" i="88"/>
  <c r="W137" i="88" s="1"/>
  <c r="AG87" i="73"/>
  <c r="P89" i="82"/>
  <c r="P131" i="82"/>
  <c r="P139" i="82" s="1"/>
  <c r="O88" i="71"/>
  <c r="O134" i="71"/>
  <c r="O138" i="71" s="1"/>
  <c r="R136" i="84"/>
  <c r="L136" i="76"/>
  <c r="AB87" i="83"/>
  <c r="AB129" i="83"/>
  <c r="W136" i="73"/>
  <c r="N89" i="72"/>
  <c r="N131" i="72"/>
  <c r="N139" i="72" s="1"/>
  <c r="U89" i="84"/>
  <c r="U131" i="84"/>
  <c r="U139" i="84" s="1"/>
  <c r="AA87" i="85"/>
  <c r="U130" i="87"/>
  <c r="U138" i="87" s="1"/>
  <c r="U88" i="87"/>
  <c r="AF136" i="83"/>
  <c r="AC88" i="88"/>
  <c r="AC130" i="88"/>
  <c r="AC138" i="88" s="1"/>
  <c r="Q87" i="72"/>
  <c r="Q129" i="72"/>
  <c r="Q137" i="72" s="1"/>
  <c r="M89" i="73"/>
  <c r="M131" i="73"/>
  <c r="M139" i="73" s="1"/>
  <c r="L89" i="77"/>
  <c r="L131" i="77"/>
  <c r="L139" i="77" s="1"/>
  <c r="AA87" i="87"/>
  <c r="AC129" i="86"/>
  <c r="AC137" i="86" s="1"/>
  <c r="AC87" i="86"/>
  <c r="AD89" i="88"/>
  <c r="AD131" i="88"/>
  <c r="P87" i="71"/>
  <c r="P129" i="71"/>
  <c r="P137" i="71" s="1"/>
  <c r="AI87" i="74"/>
  <c r="Z129" i="75"/>
  <c r="Z87" i="75"/>
  <c r="U136" i="77"/>
  <c r="X87" i="87"/>
  <c r="N88" i="86"/>
  <c r="N130" i="86"/>
  <c r="N138" i="86" s="1"/>
  <c r="AE88" i="71"/>
  <c r="AE130" i="71"/>
  <c r="N136" i="81"/>
  <c r="AF89" i="81"/>
  <c r="T87" i="87"/>
  <c r="T129" i="87"/>
  <c r="T137" i="87" s="1"/>
  <c r="S89" i="83"/>
  <c r="S131" i="83"/>
  <c r="S139" i="83" s="1"/>
  <c r="AB87" i="71"/>
  <c r="AI88" i="73"/>
  <c r="V87" i="81"/>
  <c r="AI88" i="80"/>
  <c r="W87" i="87"/>
  <c r="AB136" i="85"/>
  <c r="Q87" i="83"/>
  <c r="Q129" i="83"/>
  <c r="Q137" i="83" s="1"/>
  <c r="L88" i="85"/>
  <c r="L134" i="85"/>
  <c r="L138" i="85" s="1"/>
  <c r="Q130" i="85"/>
  <c r="Q138" i="85" s="1"/>
  <c r="Q88" i="85"/>
  <c r="AH87" i="71"/>
  <c r="Y88" i="83"/>
  <c r="Y134" i="83"/>
  <c r="AI87" i="88"/>
  <c r="U88" i="70"/>
  <c r="U130" i="70"/>
  <c r="U138" i="70" s="1"/>
  <c r="V89" i="88"/>
  <c r="V131" i="88"/>
  <c r="V139" i="88" s="1"/>
  <c r="Q89" i="82"/>
  <c r="Q131" i="82"/>
  <c r="Q139" i="82" s="1"/>
  <c r="AG88" i="71"/>
  <c r="Y89" i="77"/>
  <c r="Y131" i="77"/>
  <c r="Y139" i="77" s="1"/>
  <c r="AF87" i="71"/>
  <c r="Z88" i="82"/>
  <c r="Z130" i="82"/>
  <c r="Z138" i="82" s="1"/>
  <c r="AC88" i="70"/>
  <c r="AC134" i="70"/>
  <c r="AC138" i="70" s="1"/>
  <c r="W87" i="76"/>
  <c r="W129" i="76"/>
  <c r="W137" i="76" s="1"/>
  <c r="R88" i="77"/>
  <c r="R130" i="77"/>
  <c r="R138" i="77" s="1"/>
  <c r="AJ87" i="80"/>
  <c r="W89" i="81"/>
  <c r="W131" i="81"/>
  <c r="W139" i="81" s="1"/>
  <c r="X87" i="85"/>
  <c r="X136" i="74"/>
  <c r="AH88" i="82"/>
  <c r="M89" i="83"/>
  <c r="M135" i="83"/>
  <c r="M139" i="83" s="1"/>
  <c r="AC136" i="77"/>
  <c r="AC139" i="70"/>
  <c r="AD131" i="82"/>
  <c r="AD135" i="88"/>
  <c r="AD131" i="70"/>
  <c r="AC139" i="71"/>
  <c r="AC139" i="83"/>
  <c r="AG131" i="88"/>
  <c r="AC139" i="87"/>
  <c r="AD131" i="87"/>
  <c r="AD135" i="87"/>
  <c r="AD135" i="86"/>
  <c r="AH131" i="86"/>
  <c r="AF131" i="85"/>
  <c r="AE135" i="85"/>
  <c r="AE139" i="85" s="1"/>
  <c r="AH131" i="84"/>
  <c r="AE135" i="84"/>
  <c r="AD135" i="83"/>
  <c r="AD131" i="83"/>
  <c r="AD135" i="82"/>
  <c r="AD135" i="81"/>
  <c r="AD139" i="81" s="1"/>
  <c r="AE131" i="81"/>
  <c r="AD135" i="80"/>
  <c r="AD139" i="80" s="1"/>
  <c r="AE131" i="80"/>
  <c r="AE135" i="77"/>
  <c r="AD131" i="77"/>
  <c r="AD139" i="77" s="1"/>
  <c r="AD135" i="76"/>
  <c r="AF131" i="76"/>
  <c r="AF135" i="75"/>
  <c r="AE131" i="75"/>
  <c r="AE139" i="75" s="1"/>
  <c r="AC131" i="74"/>
  <c r="AC139" i="74" s="1"/>
  <c r="AD135" i="74"/>
  <c r="AD131" i="73"/>
  <c r="AD135" i="73"/>
  <c r="AC135" i="72"/>
  <c r="AE131" i="72"/>
  <c r="AD135" i="71"/>
  <c r="AD131" i="71"/>
  <c r="AD135" i="70"/>
  <c r="AE84" i="67"/>
  <c r="AE85" i="67"/>
  <c r="AE89" i="67" s="1"/>
  <c r="AE132" i="67"/>
  <c r="AE136" i="67" s="1"/>
  <c r="AE83" i="67"/>
  <c r="AE86" i="67"/>
  <c r="P132" i="58"/>
  <c r="P136" i="58" s="1"/>
  <c r="P85" i="58"/>
  <c r="P86" i="58"/>
  <c r="P84" i="58"/>
  <c r="P83" i="58"/>
  <c r="AG93" i="67"/>
  <c r="AG92" i="67"/>
  <c r="AG91" i="67"/>
  <c r="S92" i="67"/>
  <c r="S93" i="67"/>
  <c r="S91" i="67"/>
  <c r="U132" i="67"/>
  <c r="U136" i="67" s="1"/>
  <c r="U83" i="67"/>
  <c r="U84" i="67"/>
  <c r="U85" i="67"/>
  <c r="U89" i="67" s="1"/>
  <c r="U86" i="67"/>
  <c r="AA93" i="58"/>
  <c r="AA92" i="58"/>
  <c r="AA91" i="58"/>
  <c r="AF93" i="58"/>
  <c r="AF92" i="58"/>
  <c r="AF91" i="58"/>
  <c r="L84" i="67"/>
  <c r="L83" i="67"/>
  <c r="L85" i="67"/>
  <c r="L89" i="67" s="1"/>
  <c r="L132" i="67"/>
  <c r="L136" i="67" s="1"/>
  <c r="L86" i="67"/>
  <c r="Q92" i="58"/>
  <c r="Q93" i="58"/>
  <c r="Q91" i="58"/>
  <c r="AG84" i="67"/>
  <c r="AG85" i="67"/>
  <c r="AG89" i="67" s="1"/>
  <c r="AG132" i="67"/>
  <c r="AG136" i="67" s="1"/>
  <c r="AG83" i="67"/>
  <c r="AG86" i="67"/>
  <c r="R92" i="58"/>
  <c r="R91" i="58"/>
  <c r="R93" i="58"/>
  <c r="V93" i="58"/>
  <c r="V91" i="58"/>
  <c r="V92" i="58"/>
  <c r="AA91" i="67"/>
  <c r="AA93" i="67"/>
  <c r="AA92" i="67"/>
  <c r="K92" i="67"/>
  <c r="K93" i="67"/>
  <c r="K91" i="67"/>
  <c r="AB93" i="58"/>
  <c r="AB91" i="58"/>
  <c r="AB92" i="58"/>
  <c r="L93" i="58"/>
  <c r="L92" i="58"/>
  <c r="L91" i="58"/>
  <c r="AD85" i="58"/>
  <c r="AD89" i="58" s="1"/>
  <c r="AD86" i="58"/>
  <c r="AD84" i="58"/>
  <c r="AD83" i="58"/>
  <c r="AD132" i="58"/>
  <c r="AD136" i="58" s="1"/>
  <c r="AA132" i="67"/>
  <c r="AA136" i="67" s="1"/>
  <c r="AA83" i="67"/>
  <c r="AA84" i="67"/>
  <c r="AA85" i="67"/>
  <c r="AA86" i="67"/>
  <c r="AC93" i="58"/>
  <c r="AC92" i="58"/>
  <c r="AC91" i="58"/>
  <c r="AD93" i="67"/>
  <c r="AD92" i="67"/>
  <c r="AD91" i="67"/>
  <c r="Y92" i="67"/>
  <c r="Y91" i="67"/>
  <c r="Y93" i="67"/>
  <c r="AD83" i="67"/>
  <c r="AD84" i="67"/>
  <c r="AD85" i="67"/>
  <c r="AD89" i="67" s="1"/>
  <c r="AD132" i="67"/>
  <c r="AD136" i="67" s="1"/>
  <c r="AD86" i="67"/>
  <c r="AH92" i="58"/>
  <c r="AH91" i="58"/>
  <c r="AH93" i="58"/>
  <c r="K85" i="58"/>
  <c r="K89" i="58" s="1"/>
  <c r="K84" i="58"/>
  <c r="K83" i="58"/>
  <c r="K86" i="58"/>
  <c r="K132" i="58"/>
  <c r="K136" i="58" s="1"/>
  <c r="T86" i="58"/>
  <c r="T84" i="58"/>
  <c r="T85" i="58"/>
  <c r="T89" i="58" s="1"/>
  <c r="T83" i="58"/>
  <c r="T132" i="58"/>
  <c r="T136" i="58" s="1"/>
  <c r="AB132" i="58"/>
  <c r="AB136" i="58" s="1"/>
  <c r="AB85" i="58"/>
  <c r="AB89" i="58" s="1"/>
  <c r="AB83" i="58"/>
  <c r="AB84" i="58"/>
  <c r="AB86" i="58"/>
  <c r="U91" i="67"/>
  <c r="U92" i="67"/>
  <c r="U93" i="67"/>
  <c r="AI84" i="58"/>
  <c r="AI86" i="58"/>
  <c r="AI85" i="58"/>
  <c r="AI89" i="58" s="1"/>
  <c r="AI132" i="58"/>
  <c r="AI136" i="58" s="1"/>
  <c r="AI83" i="58"/>
  <c r="Z84" i="58"/>
  <c r="Z85" i="58"/>
  <c r="Z89" i="58" s="1"/>
  <c r="Z83" i="58"/>
  <c r="Z132" i="58"/>
  <c r="Z136" i="58" s="1"/>
  <c r="Z86" i="58"/>
  <c r="Q84" i="58"/>
  <c r="Q86" i="58"/>
  <c r="Q83" i="58"/>
  <c r="Q85" i="58"/>
  <c r="Q89" i="58" s="1"/>
  <c r="Q132" i="58"/>
  <c r="Q136" i="58" s="1"/>
  <c r="W84" i="58"/>
  <c r="W83" i="58"/>
  <c r="W86" i="58"/>
  <c r="W132" i="58"/>
  <c r="W136" i="58" s="1"/>
  <c r="W85" i="58"/>
  <c r="AG83" i="58"/>
  <c r="AG86" i="58"/>
  <c r="AG84" i="58"/>
  <c r="AG85" i="58"/>
  <c r="AG89" i="58" s="1"/>
  <c r="AG132" i="58"/>
  <c r="AG136" i="58" s="1"/>
  <c r="P85" i="67"/>
  <c r="P89" i="67" s="1"/>
  <c r="P83" i="67"/>
  <c r="P84" i="67"/>
  <c r="P132" i="67"/>
  <c r="P136" i="67" s="1"/>
  <c r="P86" i="67"/>
  <c r="Q132" i="67"/>
  <c r="Q136" i="67" s="1"/>
  <c r="Q83" i="67"/>
  <c r="Q85" i="67"/>
  <c r="Q89" i="67" s="1"/>
  <c r="Q84" i="67"/>
  <c r="Q86" i="67"/>
  <c r="N132" i="67"/>
  <c r="N136" i="67" s="1"/>
  <c r="N83" i="67"/>
  <c r="N84" i="67"/>
  <c r="N85" i="67"/>
  <c r="N89" i="67" s="1"/>
  <c r="N86" i="67"/>
  <c r="AD93" i="58"/>
  <c r="AD92" i="58"/>
  <c r="AD91" i="58"/>
  <c r="T93" i="58"/>
  <c r="T92" i="58"/>
  <c r="T91" i="58"/>
  <c r="Z92" i="67"/>
  <c r="Z93" i="67"/>
  <c r="Z91" i="67"/>
  <c r="AA85" i="58"/>
  <c r="AA89" i="58" s="1"/>
  <c r="AA132" i="58"/>
  <c r="AA136" i="58" s="1"/>
  <c r="AA83" i="58"/>
  <c r="AA84" i="58"/>
  <c r="AA86" i="58"/>
  <c r="R132" i="58"/>
  <c r="R136" i="58" s="1"/>
  <c r="R85" i="58"/>
  <c r="R89" i="58" s="1"/>
  <c r="R83" i="58"/>
  <c r="R84" i="58"/>
  <c r="R86" i="58"/>
  <c r="N92" i="67"/>
  <c r="N91" i="67"/>
  <c r="N93" i="67"/>
  <c r="AH83" i="58"/>
  <c r="AH132" i="58"/>
  <c r="AH136" i="58" s="1"/>
  <c r="AH85" i="58"/>
  <c r="AH89" i="58" s="1"/>
  <c r="AH84" i="58"/>
  <c r="AH86" i="58"/>
  <c r="X91" i="67"/>
  <c r="X93" i="67"/>
  <c r="X92" i="67"/>
  <c r="X84" i="58"/>
  <c r="X85" i="58"/>
  <c r="X83" i="58"/>
  <c r="X86" i="58"/>
  <c r="X132" i="58"/>
  <c r="X136" i="58" s="1"/>
  <c r="L85" i="58"/>
  <c r="L89" i="58" s="1"/>
  <c r="L84" i="58"/>
  <c r="L83" i="58"/>
  <c r="L86" i="58"/>
  <c r="L132" i="58"/>
  <c r="L136" i="58" s="1"/>
  <c r="Z92" i="58"/>
  <c r="Z93" i="58"/>
  <c r="Z91" i="58"/>
  <c r="K132" i="67"/>
  <c r="K136" i="67" s="1"/>
  <c r="K83" i="67"/>
  <c r="K84" i="67"/>
  <c r="K85" i="67"/>
  <c r="K89" i="67" s="1"/>
  <c r="K86" i="67"/>
  <c r="V83" i="67"/>
  <c r="V84" i="67"/>
  <c r="V85" i="67"/>
  <c r="V132" i="67"/>
  <c r="V136" i="67" s="1"/>
  <c r="V86" i="67"/>
  <c r="AG92" i="58"/>
  <c r="AG91" i="58"/>
  <c r="AG93" i="58"/>
  <c r="O91" i="58"/>
  <c r="O92" i="58"/>
  <c r="O93" i="58"/>
  <c r="O132" i="67"/>
  <c r="O136" i="67" s="1"/>
  <c r="O83" i="67"/>
  <c r="O84" i="67"/>
  <c r="O85" i="67"/>
  <c r="O89" i="67" s="1"/>
  <c r="O86" i="67"/>
  <c r="X93" i="58"/>
  <c r="X92" i="58"/>
  <c r="X91" i="58"/>
  <c r="K93" i="58"/>
  <c r="K91" i="58"/>
  <c r="K92" i="58"/>
  <c r="S93" i="58"/>
  <c r="S92" i="58"/>
  <c r="S91" i="58"/>
  <c r="AE93" i="58"/>
  <c r="AE92" i="58"/>
  <c r="AE91" i="58"/>
  <c r="M91" i="67"/>
  <c r="M92" i="67"/>
  <c r="M93" i="67"/>
  <c r="O93" i="67"/>
  <c r="O92" i="67"/>
  <c r="O91" i="67"/>
  <c r="AF92" i="67"/>
  <c r="AF91" i="67"/>
  <c r="AF93" i="67"/>
  <c r="Y84" i="58"/>
  <c r="Y85" i="58"/>
  <c r="Y89" i="58" s="1"/>
  <c r="Y86" i="58"/>
  <c r="Y132" i="58"/>
  <c r="Y136" i="58" s="1"/>
  <c r="Y83" i="58"/>
  <c r="M132" i="67"/>
  <c r="M136" i="67" s="1"/>
  <c r="M83" i="67"/>
  <c r="M84" i="67"/>
  <c r="M85" i="67"/>
  <c r="M89" i="67" s="1"/>
  <c r="M86" i="67"/>
  <c r="Y132" i="67"/>
  <c r="Y136" i="67" s="1"/>
  <c r="Y83" i="67"/>
  <c r="Y84" i="67"/>
  <c r="Y85" i="67"/>
  <c r="Y86" i="67"/>
  <c r="AI92" i="58"/>
  <c r="AI93" i="58"/>
  <c r="AI91" i="58"/>
  <c r="P92" i="67"/>
  <c r="P91" i="67"/>
  <c r="P93" i="67"/>
  <c r="M86" i="58"/>
  <c r="M132" i="58"/>
  <c r="M136" i="58" s="1"/>
  <c r="M84" i="58"/>
  <c r="M85" i="58"/>
  <c r="M89" i="58" s="1"/>
  <c r="M83" i="58"/>
  <c r="AC91" i="67"/>
  <c r="AC92" i="67"/>
  <c r="AC93" i="67"/>
  <c r="Q91" i="67"/>
  <c r="Q93" i="67"/>
  <c r="Q92" i="67"/>
  <c r="AE92" i="67"/>
  <c r="AE91" i="67"/>
  <c r="AE93" i="67"/>
  <c r="AH132" i="67"/>
  <c r="AH136" i="67" s="1"/>
  <c r="AH84" i="67"/>
  <c r="AH85" i="67"/>
  <c r="AH89" i="67" s="1"/>
  <c r="AH83" i="67"/>
  <c r="AH86" i="67"/>
  <c r="AF84" i="67"/>
  <c r="AF85" i="67"/>
  <c r="AF89" i="67" s="1"/>
  <c r="AF132" i="67"/>
  <c r="AF136" i="67" s="1"/>
  <c r="AF83" i="67"/>
  <c r="AF86" i="67"/>
  <c r="M92" i="58"/>
  <c r="M91" i="58"/>
  <c r="M93" i="58"/>
  <c r="AB91" i="67"/>
  <c r="AB92" i="67"/>
  <c r="AB93" i="67"/>
  <c r="AI132" i="67"/>
  <c r="AI136" i="67" s="1"/>
  <c r="AI83" i="67"/>
  <c r="AI84" i="67"/>
  <c r="AI85" i="67"/>
  <c r="AI89" i="67" s="1"/>
  <c r="AI86" i="67"/>
  <c r="Z83" i="67"/>
  <c r="Z84" i="67"/>
  <c r="Z85" i="67"/>
  <c r="Z132" i="67"/>
  <c r="Z136" i="67" s="1"/>
  <c r="Z86" i="67"/>
  <c r="X85" i="67"/>
  <c r="X83" i="67"/>
  <c r="X84" i="67"/>
  <c r="X132" i="67"/>
  <c r="X136" i="67" s="1"/>
  <c r="X86" i="67"/>
  <c r="AJ91" i="58"/>
  <c r="AJ93" i="58"/>
  <c r="AJ92" i="58"/>
  <c r="P93" i="58"/>
  <c r="P92" i="58"/>
  <c r="P91" i="58"/>
  <c r="S83" i="58"/>
  <c r="S84" i="58"/>
  <c r="S86" i="58"/>
  <c r="S85" i="58"/>
  <c r="S132" i="58"/>
  <c r="S136" i="58" s="1"/>
  <c r="R91" i="67"/>
  <c r="R93" i="67"/>
  <c r="R92" i="67"/>
  <c r="V85" i="58"/>
  <c r="V89" i="58" s="1"/>
  <c r="V86" i="58"/>
  <c r="V83" i="58"/>
  <c r="V84" i="58"/>
  <c r="V132" i="58"/>
  <c r="V136" i="58" s="1"/>
  <c r="AJ84" i="58"/>
  <c r="AJ86" i="58"/>
  <c r="AJ85" i="58"/>
  <c r="AJ89" i="58" s="1"/>
  <c r="AJ83" i="58"/>
  <c r="AJ132" i="58"/>
  <c r="AJ136" i="58" s="1"/>
  <c r="AE83" i="58"/>
  <c r="AE86" i="58"/>
  <c r="AE85" i="58"/>
  <c r="AE89" i="58" s="1"/>
  <c r="AE84" i="58"/>
  <c r="AE132" i="58"/>
  <c r="AE136" i="58" s="1"/>
  <c r="O132" i="58"/>
  <c r="O136" i="58" s="1"/>
  <c r="O83" i="58"/>
  <c r="O85" i="58"/>
  <c r="O89" i="58" s="1"/>
  <c r="O84" i="58"/>
  <c r="O86" i="58"/>
  <c r="N84" i="58"/>
  <c r="N85" i="58"/>
  <c r="N89" i="58" s="1"/>
  <c r="N86" i="58"/>
  <c r="N132" i="58"/>
  <c r="N136" i="58" s="1"/>
  <c r="N83" i="58"/>
  <c r="L91" i="67"/>
  <c r="L92" i="67"/>
  <c r="L93" i="67"/>
  <c r="U93" i="58"/>
  <c r="U92" i="58"/>
  <c r="U91" i="58"/>
  <c r="W93" i="58"/>
  <c r="W91" i="58"/>
  <c r="W92" i="58"/>
  <c r="W132" i="67"/>
  <c r="W136" i="67" s="1"/>
  <c r="W83" i="67"/>
  <c r="W84" i="67"/>
  <c r="W85" i="67"/>
  <c r="W86" i="67"/>
  <c r="AB132" i="67"/>
  <c r="AB136" i="67" s="1"/>
  <c r="AB83" i="67"/>
  <c r="AB84" i="67"/>
  <c r="AB85" i="67"/>
  <c r="AB86" i="67"/>
  <c r="U84" i="58"/>
  <c r="U85" i="58"/>
  <c r="U89" i="58" s="1"/>
  <c r="U83" i="58"/>
  <c r="U132" i="58"/>
  <c r="U136" i="58" s="1"/>
  <c r="U86" i="58"/>
  <c r="T85" i="67"/>
  <c r="T89" i="67" s="1"/>
  <c r="T83" i="67"/>
  <c r="T84" i="67"/>
  <c r="T132" i="67"/>
  <c r="T136" i="67" s="1"/>
  <c r="T86" i="67"/>
  <c r="V93" i="67"/>
  <c r="V92" i="67"/>
  <c r="V91" i="67"/>
  <c r="AF83" i="58"/>
  <c r="AF86" i="58"/>
  <c r="AF85" i="58"/>
  <c r="AF89" i="58" s="1"/>
  <c r="AF132" i="58"/>
  <c r="AF136" i="58" s="1"/>
  <c r="AF84" i="58"/>
  <c r="T91" i="67"/>
  <c r="T92" i="67"/>
  <c r="T93" i="67"/>
  <c r="AJ132" i="67"/>
  <c r="AJ136" i="67" s="1"/>
  <c r="AJ83" i="67"/>
  <c r="AJ84" i="67"/>
  <c r="AJ85" i="67"/>
  <c r="AJ89" i="67" s="1"/>
  <c r="AJ86" i="67"/>
  <c r="AC83" i="67"/>
  <c r="AC84" i="67"/>
  <c r="AC85" i="67"/>
  <c r="AC132" i="67"/>
  <c r="AC136" i="67" s="1"/>
  <c r="AC86" i="67"/>
  <c r="AJ91" i="67"/>
  <c r="AJ92" i="67"/>
  <c r="AJ93" i="67"/>
  <c r="AI91" i="67"/>
  <c r="AI92" i="67"/>
  <c r="AI93" i="67"/>
  <c r="R83" i="67"/>
  <c r="R84" i="67"/>
  <c r="R85" i="67"/>
  <c r="R89" i="67" s="1"/>
  <c r="R132" i="67"/>
  <c r="R136" i="67" s="1"/>
  <c r="R86" i="67"/>
  <c r="Y91" i="58"/>
  <c r="Y93" i="58"/>
  <c r="Y92" i="58"/>
  <c r="S83" i="67"/>
  <c r="S84" i="67"/>
  <c r="S85" i="67"/>
  <c r="S89" i="67" s="1"/>
  <c r="S132" i="67"/>
  <c r="S136" i="67" s="1"/>
  <c r="S86" i="67"/>
  <c r="N92" i="58"/>
  <c r="N91" i="58"/>
  <c r="N93" i="58"/>
  <c r="W93" i="67"/>
  <c r="W91" i="67"/>
  <c r="W92" i="67"/>
  <c r="AH92" i="67"/>
  <c r="AH91" i="67"/>
  <c r="AH93" i="67"/>
  <c r="AC86" i="58"/>
  <c r="AC132" i="58"/>
  <c r="AC136" i="58" s="1"/>
  <c r="AC84" i="58"/>
  <c r="AC85" i="58"/>
  <c r="AC89" i="58" s="1"/>
  <c r="AC83" i="58"/>
  <c r="Q120" i="58" l="1"/>
  <c r="AF120" i="58"/>
  <c r="W120" i="58"/>
  <c r="Z120" i="58"/>
  <c r="S120" i="58"/>
  <c r="V120" i="58"/>
  <c r="AJ120" i="58"/>
  <c r="AB120" i="58"/>
  <c r="AI120" i="58"/>
  <c r="T120" i="58"/>
  <c r="P120" i="58"/>
  <c r="AH120" i="58"/>
  <c r="AA120" i="58"/>
  <c r="AD120" i="58"/>
  <c r="K120" i="67"/>
  <c r="I120" i="67"/>
  <c r="F120" i="67"/>
  <c r="G120" i="67"/>
  <c r="H120" i="67"/>
  <c r="J120" i="67"/>
  <c r="N120" i="67"/>
  <c r="M120" i="67"/>
  <c r="O120" i="67"/>
  <c r="L120" i="67"/>
  <c r="M120" i="58"/>
  <c r="N120" i="58"/>
  <c r="O120" i="58"/>
  <c r="K120" i="58"/>
  <c r="L120" i="58"/>
  <c r="P89" i="58"/>
  <c r="P135" i="58"/>
  <c r="AA138" i="71"/>
  <c r="F143" i="67"/>
  <c r="G130" i="67"/>
  <c r="P129" i="67"/>
  <c r="F134" i="67"/>
  <c r="F138" i="67" s="1"/>
  <c r="Z138" i="85"/>
  <c r="Q142" i="82"/>
  <c r="P143" i="73"/>
  <c r="P142" i="71"/>
  <c r="Q143" i="89"/>
  <c r="P142" i="70"/>
  <c r="AH108" i="58"/>
  <c r="Q143" i="75"/>
  <c r="Q143" i="70"/>
  <c r="Y135" i="89"/>
  <c r="Y139" i="89" s="1"/>
  <c r="Z131" i="89"/>
  <c r="E79" i="69"/>
  <c r="G79" i="69" s="1"/>
  <c r="Q143" i="86"/>
  <c r="Q142" i="70"/>
  <c r="R142" i="70"/>
  <c r="R142" i="73"/>
  <c r="R142" i="87"/>
  <c r="H79" i="69"/>
  <c r="H74" i="69"/>
  <c r="M109" i="69" s="1"/>
  <c r="N109" i="69" s="1"/>
  <c r="E36" i="79" s="1"/>
  <c r="F36" i="79" s="1" a="1"/>
  <c r="F36" i="79" s="1"/>
  <c r="H67" i="69"/>
  <c r="M102" i="69" s="1"/>
  <c r="N102" i="69" s="1"/>
  <c r="E29" i="79" s="1"/>
  <c r="F29" i="79" s="1" a="1"/>
  <c r="F29" i="79" s="1"/>
  <c r="H84" i="69"/>
  <c r="H73" i="69"/>
  <c r="E75" i="69"/>
  <c r="G75" i="69" s="1"/>
  <c r="E82" i="69"/>
  <c r="G82" i="69" s="1"/>
  <c r="K117" i="69" s="1"/>
  <c r="L117" i="69" s="1"/>
  <c r="C44" i="79" s="1"/>
  <c r="D44" i="79" s="1" a="1"/>
  <c r="D44" i="79" s="1"/>
  <c r="E73" i="69"/>
  <c r="G73" i="69" s="1"/>
  <c r="E74" i="69"/>
  <c r="G74" i="69" s="1"/>
  <c r="H82" i="69"/>
  <c r="M117" i="69" s="1"/>
  <c r="N117" i="69" s="1"/>
  <c r="E44" i="79" s="1"/>
  <c r="F44" i="79" s="1" a="1"/>
  <c r="F44" i="79" s="1"/>
  <c r="E68" i="69"/>
  <c r="G68" i="69" s="1"/>
  <c r="H71" i="69"/>
  <c r="Y138" i="83"/>
  <c r="H70" i="69"/>
  <c r="E69" i="69"/>
  <c r="G69" i="69" s="1"/>
  <c r="H69" i="69"/>
  <c r="E72" i="69"/>
  <c r="G72" i="69" s="1"/>
  <c r="E76" i="69"/>
  <c r="G76" i="69" s="1"/>
  <c r="K111" i="69" s="1"/>
  <c r="L111" i="69" s="1"/>
  <c r="C38" i="79" s="1"/>
  <c r="D38" i="79" s="1" a="1"/>
  <c r="D38" i="79" s="1"/>
  <c r="H78" i="69"/>
  <c r="H80" i="69"/>
  <c r="H76" i="69"/>
  <c r="H81" i="69"/>
  <c r="E70" i="69"/>
  <c r="G70" i="69" s="1"/>
  <c r="K105" i="69" s="1"/>
  <c r="L105" i="69" s="1"/>
  <c r="C32" i="79" s="1"/>
  <c r="D32" i="79" s="1" a="1"/>
  <c r="D32" i="79" s="1"/>
  <c r="H68" i="69"/>
  <c r="V137" i="75"/>
  <c r="E51" i="69"/>
  <c r="G51" i="69" s="1"/>
  <c r="AE139" i="84"/>
  <c r="E59" i="69"/>
  <c r="G59" i="69" s="1"/>
  <c r="AB134" i="71"/>
  <c r="AB138" i="71" s="1"/>
  <c r="E46" i="69"/>
  <c r="G46" i="69" s="1"/>
  <c r="AA138" i="89"/>
  <c r="E24" i="69"/>
  <c r="G24" i="69" s="1"/>
  <c r="AB134" i="89"/>
  <c r="E36" i="69"/>
  <c r="G36" i="69" s="1"/>
  <c r="AA134" i="85"/>
  <c r="AA138" i="85" s="1"/>
  <c r="E48" i="69"/>
  <c r="G48" i="69" s="1"/>
  <c r="AB130" i="89"/>
  <c r="E60" i="69"/>
  <c r="G60" i="69" s="1"/>
  <c r="E31" i="69"/>
  <c r="G31" i="69" s="1"/>
  <c r="E52" i="69"/>
  <c r="G52" i="69" s="1"/>
  <c r="E50" i="69"/>
  <c r="G50" i="69" s="1"/>
  <c r="I88" i="58"/>
  <c r="H88" i="58"/>
  <c r="I87" i="58"/>
  <c r="F88" i="58"/>
  <c r="G88" i="58"/>
  <c r="H87" i="58"/>
  <c r="E88" i="58"/>
  <c r="F87" i="58"/>
  <c r="G87" i="58"/>
  <c r="E87" i="58"/>
  <c r="E58" i="69"/>
  <c r="G58" i="69" s="1"/>
  <c r="E55" i="69"/>
  <c r="G55" i="69" s="1"/>
  <c r="E49" i="69"/>
  <c r="G49" i="69" s="1"/>
  <c r="E47" i="69"/>
  <c r="G47" i="69" s="1"/>
  <c r="E54" i="69"/>
  <c r="G54" i="69" s="1"/>
  <c r="E57" i="69"/>
  <c r="G57" i="69" s="1"/>
  <c r="E22" i="69"/>
  <c r="G22" i="69" s="1"/>
  <c r="E28" i="69"/>
  <c r="G28" i="69" s="1"/>
  <c r="Z137" i="88"/>
  <c r="E37" i="69"/>
  <c r="G37" i="69" s="1"/>
  <c r="E33" i="69"/>
  <c r="G33" i="69" s="1"/>
  <c r="E32" i="69"/>
  <c r="G32" i="69" s="1"/>
  <c r="C113" i="69" s="1"/>
  <c r="D113" i="69" s="1"/>
  <c r="C40" i="65" s="1"/>
  <c r="D40" i="65" s="1" a="1"/>
  <c r="D40" i="65" s="1"/>
  <c r="E34" i="69"/>
  <c r="G34" i="69" s="1"/>
  <c r="C115" i="69" s="1"/>
  <c r="D115" i="69" s="1"/>
  <c r="C42" i="65" s="1"/>
  <c r="D42" i="65" s="1" a="1"/>
  <c r="D42" i="65" s="1"/>
  <c r="E23" i="69"/>
  <c r="G23" i="69" s="1"/>
  <c r="E35" i="69"/>
  <c r="G35" i="69" s="1"/>
  <c r="E21" i="69"/>
  <c r="G21" i="69" s="1"/>
  <c r="C102" i="69" s="1"/>
  <c r="D102" i="69" s="1"/>
  <c r="C29" i="65" s="1"/>
  <c r="D29" i="65" s="1" a="1"/>
  <c r="D29" i="65" s="1"/>
  <c r="Q142" i="73"/>
  <c r="F141" i="86"/>
  <c r="G141" i="75"/>
  <c r="F141" i="83"/>
  <c r="F141" i="88"/>
  <c r="F141" i="77"/>
  <c r="F141" i="76"/>
  <c r="U137" i="83"/>
  <c r="Q142" i="87"/>
  <c r="AE129" i="83"/>
  <c r="P142" i="87"/>
  <c r="E83" i="69"/>
  <c r="G83" i="69" s="1"/>
  <c r="K118" i="69" s="1"/>
  <c r="L118" i="69" s="1"/>
  <c r="C45" i="79" s="1"/>
  <c r="D45" i="79" s="1" a="1"/>
  <c r="D45" i="79" s="1"/>
  <c r="E131" i="67"/>
  <c r="AD139" i="86"/>
  <c r="E29" i="69"/>
  <c r="G29" i="69" s="1"/>
  <c r="V137" i="83"/>
  <c r="U129" i="89"/>
  <c r="U137" i="89" s="1"/>
  <c r="AA133" i="88"/>
  <c r="AA137" i="88" s="1"/>
  <c r="W133" i="75"/>
  <c r="W137" i="75" s="1"/>
  <c r="AG133" i="89"/>
  <c r="E25" i="69"/>
  <c r="G25" i="69" s="1"/>
  <c r="C106" i="69" s="1"/>
  <c r="D106" i="69" s="1"/>
  <c r="C33" i="65" s="1"/>
  <c r="D33" i="65" s="1" a="1"/>
  <c r="D33" i="65" s="1"/>
  <c r="AC139" i="72"/>
  <c r="P142" i="73"/>
  <c r="E53" i="69"/>
  <c r="G53" i="69" s="1"/>
  <c r="E135" i="67"/>
  <c r="E71" i="69"/>
  <c r="G71" i="69" s="1"/>
  <c r="AD139" i="70"/>
  <c r="E67" i="69"/>
  <c r="G67" i="69" s="1"/>
  <c r="H72" i="69"/>
  <c r="AD139" i="88"/>
  <c r="Q142" i="71"/>
  <c r="E80" i="69"/>
  <c r="G80" i="69" s="1"/>
  <c r="K115" i="69" s="1"/>
  <c r="L115" i="69" s="1"/>
  <c r="C42" i="79" s="1"/>
  <c r="D42" i="79" s="1" a="1"/>
  <c r="D42" i="79" s="1"/>
  <c r="E27" i="69"/>
  <c r="G27" i="69" s="1"/>
  <c r="E26" i="69"/>
  <c r="G26" i="69" s="1"/>
  <c r="E56" i="69"/>
  <c r="G56" i="69" s="1"/>
  <c r="E45" i="69"/>
  <c r="G45" i="69" s="1"/>
  <c r="E44" i="69"/>
  <c r="G44" i="69" s="1"/>
  <c r="G102" i="69" s="1"/>
  <c r="H102" i="69" s="1"/>
  <c r="C29" i="78" s="1"/>
  <c r="E78" i="69"/>
  <c r="G78" i="69" s="1"/>
  <c r="K113" i="69" s="1"/>
  <c r="L113" i="69" s="1"/>
  <c r="C40" i="79" s="1"/>
  <c r="D40" i="79" s="1" a="1"/>
  <c r="D40" i="79" s="1"/>
  <c r="K107" i="69"/>
  <c r="L107" i="69" s="1"/>
  <c r="C34" i="79" s="1"/>
  <c r="D34" i="79" s="1" a="1"/>
  <c r="D34" i="79" s="1"/>
  <c r="V142" i="85"/>
  <c r="AD139" i="76"/>
  <c r="E30" i="69"/>
  <c r="G30" i="69" s="1"/>
  <c r="AD139" i="82"/>
  <c r="AE131" i="70"/>
  <c r="AE135" i="88"/>
  <c r="AE139" i="88" s="1"/>
  <c r="AE131" i="82"/>
  <c r="AD139" i="83"/>
  <c r="AD139" i="71"/>
  <c r="AH131" i="88"/>
  <c r="AE135" i="87"/>
  <c r="AE131" i="87"/>
  <c r="AD139" i="87"/>
  <c r="AI131" i="86"/>
  <c r="AE135" i="86"/>
  <c r="AE139" i="86" s="1"/>
  <c r="AF135" i="85"/>
  <c r="AF139" i="85" s="1"/>
  <c r="AG131" i="85"/>
  <c r="AF135" i="84"/>
  <c r="AF139" i="84" s="1"/>
  <c r="AI131" i="84"/>
  <c r="AE135" i="83"/>
  <c r="AE131" i="83"/>
  <c r="AE135" i="82"/>
  <c r="AE135" i="81"/>
  <c r="AE139" i="81" s="1"/>
  <c r="AF131" i="81"/>
  <c r="AE135" i="80"/>
  <c r="AE139" i="80" s="1"/>
  <c r="AF131" i="80"/>
  <c r="AE131" i="77"/>
  <c r="AE139" i="77" s="1"/>
  <c r="AF135" i="77"/>
  <c r="AG131" i="76"/>
  <c r="AE135" i="76"/>
  <c r="AE139" i="76" s="1"/>
  <c r="AF131" i="75"/>
  <c r="AF139" i="75" s="1"/>
  <c r="AG135" i="75"/>
  <c r="AE135" i="74"/>
  <c r="AD131" i="74"/>
  <c r="AD139" i="74" s="1"/>
  <c r="AE135" i="73"/>
  <c r="AE131" i="73"/>
  <c r="AD139" i="73"/>
  <c r="AF131" i="72"/>
  <c r="AD135" i="72"/>
  <c r="AD139" i="72" s="1"/>
  <c r="AE135" i="71"/>
  <c r="AE131" i="71"/>
  <c r="AE135" i="70"/>
  <c r="AC133" i="67"/>
  <c r="AC87" i="67"/>
  <c r="AJ88" i="67"/>
  <c r="T88" i="67"/>
  <c r="U88" i="58"/>
  <c r="AE88" i="58"/>
  <c r="AJ88" i="58"/>
  <c r="AI88" i="67"/>
  <c r="AF133" i="67"/>
  <c r="AF87" i="67"/>
  <c r="Y133" i="67"/>
  <c r="Y87" i="67"/>
  <c r="O133" i="67"/>
  <c r="O137" i="67" s="1"/>
  <c r="O87" i="67"/>
  <c r="V88" i="67"/>
  <c r="X88" i="58"/>
  <c r="Q88" i="67"/>
  <c r="AG88" i="58"/>
  <c r="P87" i="58"/>
  <c r="AJ133" i="67"/>
  <c r="AJ87" i="67"/>
  <c r="T133" i="67"/>
  <c r="T87" i="67"/>
  <c r="N87" i="58"/>
  <c r="O87" i="58"/>
  <c r="S88" i="58"/>
  <c r="AI133" i="67"/>
  <c r="AI87" i="67"/>
  <c r="Y87" i="58"/>
  <c r="V133" i="67"/>
  <c r="V87" i="67"/>
  <c r="K88" i="67"/>
  <c r="AH87" i="58"/>
  <c r="W87" i="58"/>
  <c r="Z87" i="58"/>
  <c r="AI87" i="58"/>
  <c r="T88" i="58"/>
  <c r="P88" i="58"/>
  <c r="AC87" i="58"/>
  <c r="AF87" i="58"/>
  <c r="AB89" i="67"/>
  <c r="S87" i="58"/>
  <c r="Z89" i="67"/>
  <c r="M87" i="58"/>
  <c r="K133" i="67"/>
  <c r="K137" i="67" s="1"/>
  <c r="K87" i="67"/>
  <c r="Q133" i="67"/>
  <c r="Q87" i="67"/>
  <c r="AG87" i="58"/>
  <c r="W88" i="58"/>
  <c r="AB88" i="58"/>
  <c r="AA89" i="67"/>
  <c r="AG133" i="67"/>
  <c r="AG87" i="67"/>
  <c r="L133" i="67"/>
  <c r="L137" i="67" s="1"/>
  <c r="L87" i="67"/>
  <c r="AE88" i="67"/>
  <c r="AB88" i="67"/>
  <c r="AE87" i="58"/>
  <c r="V88" i="58"/>
  <c r="Z88" i="67"/>
  <c r="AF88" i="67"/>
  <c r="AA88" i="58"/>
  <c r="Z88" i="58"/>
  <c r="AB87" i="58"/>
  <c r="AA88" i="67"/>
  <c r="AD87" i="58"/>
  <c r="L88" i="67"/>
  <c r="AC88" i="58"/>
  <c r="S88" i="67"/>
  <c r="AB133" i="67"/>
  <c r="AB87" i="67"/>
  <c r="V87" i="58"/>
  <c r="Z133" i="67"/>
  <c r="Z87" i="67"/>
  <c r="M88" i="58"/>
  <c r="L87" i="58"/>
  <c r="AA87" i="58"/>
  <c r="N88" i="67"/>
  <c r="Q87" i="58"/>
  <c r="AD88" i="67"/>
  <c r="AA133" i="67"/>
  <c r="AA87" i="67"/>
  <c r="AD88" i="58"/>
  <c r="U88" i="67"/>
  <c r="S133" i="67"/>
  <c r="S87" i="67"/>
  <c r="R88" i="67"/>
  <c r="W89" i="67"/>
  <c r="N88" i="58"/>
  <c r="AJ87" i="58"/>
  <c r="X88" i="67"/>
  <c r="AH133" i="67"/>
  <c r="AH87" i="67"/>
  <c r="M88" i="67"/>
  <c r="Y88" i="58"/>
  <c r="L88" i="58"/>
  <c r="N133" i="67"/>
  <c r="N137" i="67" s="1"/>
  <c r="N87" i="67"/>
  <c r="AI88" i="58"/>
  <c r="K87" i="58"/>
  <c r="AD133" i="67"/>
  <c r="AD87" i="67"/>
  <c r="AG88" i="67"/>
  <c r="U133" i="67"/>
  <c r="U87" i="67"/>
  <c r="R133" i="67"/>
  <c r="R87" i="67"/>
  <c r="AC89" i="67"/>
  <c r="AF88" i="58"/>
  <c r="U87" i="58"/>
  <c r="W88" i="67"/>
  <c r="X133" i="67"/>
  <c r="X87" i="67"/>
  <c r="Y89" i="67"/>
  <c r="M133" i="67"/>
  <c r="M137" i="67" s="1"/>
  <c r="M87" i="67"/>
  <c r="X87" i="58"/>
  <c r="AH88" i="58"/>
  <c r="R88" i="58"/>
  <c r="P88" i="67"/>
  <c r="W89" i="58"/>
  <c r="Q88" i="58"/>
  <c r="K88" i="58"/>
  <c r="AC88" i="67"/>
  <c r="W133" i="67"/>
  <c r="W87" i="67"/>
  <c r="O88" i="58"/>
  <c r="S89" i="58"/>
  <c r="X89" i="67"/>
  <c r="AH88" i="67"/>
  <c r="Y88" i="67"/>
  <c r="O88" i="67"/>
  <c r="V89" i="67"/>
  <c r="X89" i="58"/>
  <c r="R87" i="58"/>
  <c r="P133" i="67"/>
  <c r="P87" i="67"/>
  <c r="T87" i="58"/>
  <c r="AE133" i="67"/>
  <c r="AE87" i="67"/>
  <c r="C110" i="69" l="1"/>
  <c r="D110" i="69" s="1"/>
  <c r="C37" i="65" s="1"/>
  <c r="D37" i="65" s="1" a="1"/>
  <c r="D37" i="65" s="1"/>
  <c r="G109" i="69"/>
  <c r="H109" i="69" s="1"/>
  <c r="C36" i="78" s="1"/>
  <c r="D36" i="78" s="1" a="1"/>
  <c r="D36" i="78" s="1"/>
  <c r="G114" i="69"/>
  <c r="H114" i="69" s="1"/>
  <c r="C41" i="78" s="1"/>
  <c r="D41" i="78" s="1" a="1"/>
  <c r="D41" i="78" s="1"/>
  <c r="M103" i="69"/>
  <c r="N103" i="69" s="1"/>
  <c r="E30" i="79" s="1"/>
  <c r="F30" i="79" s="1" a="1"/>
  <c r="F30" i="79" s="1"/>
  <c r="M104" i="69"/>
  <c r="N104" i="69" s="1"/>
  <c r="E31" i="79" s="1"/>
  <c r="F31" i="79" s="1" a="1"/>
  <c r="F31" i="79" s="1"/>
  <c r="C108" i="69"/>
  <c r="D108" i="69" s="1"/>
  <c r="C35" i="65" s="1"/>
  <c r="D35" i="65" s="1" a="1"/>
  <c r="D35" i="65" s="1"/>
  <c r="G106" i="69"/>
  <c r="H106" i="69" s="1"/>
  <c r="C33" i="78" s="1"/>
  <c r="D33" i="78" s="1" a="1"/>
  <c r="D33" i="78" s="1"/>
  <c r="M115" i="69"/>
  <c r="N115" i="69" s="1"/>
  <c r="E42" i="79" s="1"/>
  <c r="F42" i="79" s="1" a="1"/>
  <c r="F42" i="79" s="1"/>
  <c r="M106" i="69"/>
  <c r="N106" i="69" s="1"/>
  <c r="E33" i="79" s="1"/>
  <c r="F33" i="79" s="1" a="1"/>
  <c r="F33" i="79" s="1"/>
  <c r="K116" i="69"/>
  <c r="L116" i="69" s="1"/>
  <c r="C43" i="79" s="1"/>
  <c r="D43" i="79" s="1" a="1"/>
  <c r="D43" i="79" s="1"/>
  <c r="M107" i="69"/>
  <c r="N107" i="69" s="1"/>
  <c r="E34" i="79" s="1"/>
  <c r="F34" i="79" s="1" a="1"/>
  <c r="F34" i="79" s="1"/>
  <c r="C114" i="69"/>
  <c r="D114" i="69" s="1"/>
  <c r="C41" i="65" s="1"/>
  <c r="D41" i="65" s="1" a="1"/>
  <c r="D41" i="65" s="1"/>
  <c r="G107" i="69"/>
  <c r="H107" i="69" s="1"/>
  <c r="C34" i="78" s="1"/>
  <c r="D34" i="78" s="1" a="1"/>
  <c r="D34" i="78" s="1"/>
  <c r="G118" i="69"/>
  <c r="H118" i="69" s="1"/>
  <c r="C45" i="78" s="1"/>
  <c r="D45" i="78" s="1" a="1"/>
  <c r="D45" i="78" s="1"/>
  <c r="M116" i="69"/>
  <c r="N116" i="69" s="1"/>
  <c r="E43" i="79" s="1"/>
  <c r="F43" i="79" s="1" a="1"/>
  <c r="F43" i="79" s="1"/>
  <c r="M105" i="69"/>
  <c r="N105" i="69" s="1"/>
  <c r="E32" i="79" s="1"/>
  <c r="F32" i="79" s="1" a="1"/>
  <c r="F32" i="79" s="1"/>
  <c r="K106" i="69"/>
  <c r="L106" i="69" s="1"/>
  <c r="C33" i="79" s="1"/>
  <c r="D33" i="79" s="1" a="1"/>
  <c r="D33" i="79" s="1"/>
  <c r="M108" i="69"/>
  <c r="N108" i="69" s="1"/>
  <c r="E35" i="79" s="1"/>
  <c r="F35" i="79" s="1" a="1"/>
  <c r="F35" i="79" s="1"/>
  <c r="G111" i="69"/>
  <c r="H111" i="69" s="1"/>
  <c r="C38" i="78" s="1"/>
  <c r="D38" i="78" s="1" a="1"/>
  <c r="D38" i="78" s="1"/>
  <c r="C109" i="69"/>
  <c r="D109" i="69" s="1"/>
  <c r="C36" i="65" s="1"/>
  <c r="D36" i="65" s="1" a="1"/>
  <c r="D36" i="65" s="1"/>
  <c r="K103" i="69"/>
  <c r="L103" i="69" s="1"/>
  <c r="C30" i="79" s="1"/>
  <c r="D30" i="79" s="1" a="1"/>
  <c r="D30" i="79" s="1"/>
  <c r="C116" i="69"/>
  <c r="D116" i="69" s="1"/>
  <c r="C43" i="65" s="1"/>
  <c r="D43" i="65" s="1" a="1"/>
  <c r="D43" i="65" s="1"/>
  <c r="G115" i="69"/>
  <c r="H115" i="69" s="1"/>
  <c r="C42" i="78" s="1"/>
  <c r="D42" i="78" s="1" a="1"/>
  <c r="D42" i="78" s="1"/>
  <c r="G108" i="69"/>
  <c r="H108" i="69" s="1"/>
  <c r="C35" i="78" s="1"/>
  <c r="D35" i="78" s="1" a="1"/>
  <c r="D35" i="78" s="1"/>
  <c r="K109" i="69"/>
  <c r="L109" i="69" s="1"/>
  <c r="C36" i="79" s="1"/>
  <c r="D36" i="79" s="1" a="1"/>
  <c r="D36" i="79" s="1"/>
  <c r="M114" i="69"/>
  <c r="N114" i="69" s="1"/>
  <c r="E41" i="79" s="1"/>
  <c r="F41" i="79" s="1" a="1"/>
  <c r="F41" i="79" s="1"/>
  <c r="K112" i="69"/>
  <c r="L112" i="69" s="1"/>
  <c r="C39" i="79" s="1"/>
  <c r="D39" i="79" s="1" a="1"/>
  <c r="D39" i="79" s="1"/>
  <c r="G103" i="69"/>
  <c r="H103" i="69" s="1"/>
  <c r="C30" i="78" s="1"/>
  <c r="D30" i="78" s="1" a="1"/>
  <c r="D30" i="78" s="1"/>
  <c r="G105" i="69"/>
  <c r="H105" i="69" s="1"/>
  <c r="C32" i="78" s="1"/>
  <c r="D32" i="78" s="1" a="1"/>
  <c r="D32" i="78" s="1"/>
  <c r="C112" i="69"/>
  <c r="D112" i="69" s="1"/>
  <c r="C39" i="65" s="1"/>
  <c r="D39" i="65" s="1" a="1"/>
  <c r="D39" i="65" s="1"/>
  <c r="K104" i="69"/>
  <c r="L104" i="69" s="1"/>
  <c r="C31" i="79" s="1"/>
  <c r="D31" i="79" s="1" a="1"/>
  <c r="D31" i="79" s="1"/>
  <c r="C117" i="69"/>
  <c r="D117" i="69" s="1"/>
  <c r="C44" i="65" s="1"/>
  <c r="D44" i="65" s="1" a="1"/>
  <c r="D44" i="65" s="1"/>
  <c r="C105" i="69"/>
  <c r="D105" i="69" s="1"/>
  <c r="C32" i="65" s="1"/>
  <c r="D32" i="65" s="1" a="1"/>
  <c r="D32" i="65" s="1"/>
  <c r="G104" i="69"/>
  <c r="H104" i="69" s="1"/>
  <c r="C31" i="78" s="1"/>
  <c r="D31" i="78" s="1" a="1"/>
  <c r="D31" i="78" s="1"/>
  <c r="K110" i="69"/>
  <c r="L110" i="69" s="1"/>
  <c r="C37" i="79" s="1"/>
  <c r="D37" i="79" s="1" a="1"/>
  <c r="D37" i="79" s="1"/>
  <c r="C103" i="69"/>
  <c r="D103" i="69" s="1"/>
  <c r="C30" i="65" s="1"/>
  <c r="D30" i="65" s="1" a="1"/>
  <c r="D30" i="65" s="1"/>
  <c r="K108" i="69"/>
  <c r="L108" i="69" s="1"/>
  <c r="C35" i="79" s="1"/>
  <c r="D35" i="79" s="1" a="1"/>
  <c r="D35" i="79" s="1"/>
  <c r="C111" i="69"/>
  <c r="D111" i="69" s="1"/>
  <c r="C38" i="65" s="1"/>
  <c r="D38" i="65" s="1" a="1"/>
  <c r="D38" i="65" s="1"/>
  <c r="C107" i="69"/>
  <c r="D107" i="69" s="1"/>
  <c r="C34" i="65" s="1"/>
  <c r="D34" i="65" s="1" a="1"/>
  <c r="D34" i="65" s="1"/>
  <c r="C118" i="69"/>
  <c r="D118" i="69" s="1"/>
  <c r="C45" i="65" s="1"/>
  <c r="D45" i="65" s="1" a="1"/>
  <c r="D45" i="65" s="1"/>
  <c r="G113" i="69"/>
  <c r="H113" i="69" s="1"/>
  <c r="C40" i="78" s="1"/>
  <c r="D40" i="78" s="1" a="1"/>
  <c r="D40" i="78" s="1"/>
  <c r="C104" i="69"/>
  <c r="D104" i="69" s="1"/>
  <c r="C31" i="65" s="1"/>
  <c r="D31" i="65" s="1" a="1"/>
  <c r="D31" i="65" s="1"/>
  <c r="G112" i="69"/>
  <c r="H112" i="69" s="1"/>
  <c r="C39" i="78" s="1"/>
  <c r="D39" i="78" s="1" a="1"/>
  <c r="D39" i="78" s="1"/>
  <c r="G110" i="69"/>
  <c r="H110" i="69" s="1"/>
  <c r="C37" i="78" s="1"/>
  <c r="D37" i="78" s="1" a="1"/>
  <c r="D37" i="78" s="1"/>
  <c r="G116" i="69"/>
  <c r="H116" i="69" s="1"/>
  <c r="C43" i="78" s="1"/>
  <c r="D43" i="78" s="1" a="1"/>
  <c r="D43" i="78" s="1"/>
  <c r="G117" i="69"/>
  <c r="H117" i="69" s="1"/>
  <c r="C44" i="78" s="1"/>
  <c r="D44" i="78" s="1" a="1"/>
  <c r="D44" i="78" s="1"/>
  <c r="K114" i="69"/>
  <c r="L114" i="69" s="1"/>
  <c r="C41" i="79" s="1"/>
  <c r="D41" i="79" s="1" a="1"/>
  <c r="D41" i="79" s="1"/>
  <c r="P137" i="67"/>
  <c r="G143" i="67"/>
  <c r="F142" i="67"/>
  <c r="I130" i="67"/>
  <c r="Q129" i="67"/>
  <c r="Q137" i="67" s="1"/>
  <c r="G134" i="67"/>
  <c r="G138" i="67" s="1"/>
  <c r="T142" i="87"/>
  <c r="R142" i="85"/>
  <c r="U142" i="85"/>
  <c r="X142" i="85"/>
  <c r="Q142" i="85"/>
  <c r="Q142" i="77"/>
  <c r="R143" i="89"/>
  <c r="R143" i="86"/>
  <c r="W142" i="85"/>
  <c r="R142" i="82"/>
  <c r="Q142" i="74"/>
  <c r="Q143" i="88"/>
  <c r="V142" i="87"/>
  <c r="W142" i="87"/>
  <c r="Q142" i="72"/>
  <c r="AI108" i="58"/>
  <c r="R143" i="75"/>
  <c r="Z135" i="89"/>
  <c r="Z139" i="89" s="1"/>
  <c r="AA131" i="89"/>
  <c r="S142" i="85"/>
  <c r="T142" i="85"/>
  <c r="U142" i="87"/>
  <c r="Q143" i="74"/>
  <c r="R143" i="73"/>
  <c r="Q142" i="86"/>
  <c r="S142" i="87"/>
  <c r="Q142" i="89"/>
  <c r="R143" i="82"/>
  <c r="H77" i="69" s="1"/>
  <c r="M112" i="69" s="1"/>
  <c r="N112" i="69" s="1"/>
  <c r="E39" i="79" s="1"/>
  <c r="F39" i="79" s="1" a="1"/>
  <c r="F39" i="79" s="1"/>
  <c r="Q143" i="87"/>
  <c r="Q143" i="85"/>
  <c r="Q143" i="77"/>
  <c r="Q143" i="71"/>
  <c r="Q143" i="83"/>
  <c r="Q143" i="81"/>
  <c r="Q143" i="72"/>
  <c r="R143" i="76"/>
  <c r="Q143" i="80"/>
  <c r="Q143" i="84"/>
  <c r="R142" i="77"/>
  <c r="X142" i="87"/>
  <c r="Q142" i="88"/>
  <c r="S142" i="73"/>
  <c r="AB138" i="89"/>
  <c r="AC134" i="71"/>
  <c r="AC138" i="71" s="1"/>
  <c r="AC134" i="89"/>
  <c r="AA130" i="72"/>
  <c r="AA138" i="72" s="1"/>
  <c r="AC130" i="77"/>
  <c r="AC138" i="77" s="1"/>
  <c r="AC130" i="73"/>
  <c r="AC138" i="73" s="1"/>
  <c r="AA130" i="83"/>
  <c r="AA138" i="83" s="1"/>
  <c r="AA130" i="74"/>
  <c r="AA138" i="74" s="1"/>
  <c r="AB134" i="85"/>
  <c r="AB138" i="85" s="1"/>
  <c r="AF130" i="80"/>
  <c r="AF138" i="80" s="1"/>
  <c r="AF130" i="85"/>
  <c r="AC130" i="82"/>
  <c r="AC138" i="82" s="1"/>
  <c r="AD130" i="86"/>
  <c r="AD138" i="86" s="1"/>
  <c r="AC130" i="84"/>
  <c r="AC138" i="84" s="1"/>
  <c r="AC130" i="87"/>
  <c r="AC138" i="87" s="1"/>
  <c r="AH130" i="88"/>
  <c r="AH138" i="88" s="1"/>
  <c r="AC130" i="89"/>
  <c r="AH130" i="75"/>
  <c r="AH138" i="75" s="1"/>
  <c r="G141" i="83"/>
  <c r="F141" i="80"/>
  <c r="G141" i="76"/>
  <c r="G141" i="86"/>
  <c r="F141" i="74"/>
  <c r="G141" i="77"/>
  <c r="H141" i="85"/>
  <c r="F141" i="82"/>
  <c r="F141" i="71"/>
  <c r="G141" i="88"/>
  <c r="F141" i="84"/>
  <c r="H141" i="75"/>
  <c r="F141" i="73"/>
  <c r="F141" i="67"/>
  <c r="F141" i="70"/>
  <c r="F141" i="81"/>
  <c r="F141" i="89"/>
  <c r="F141" i="72"/>
  <c r="F141" i="87"/>
  <c r="T142" i="74"/>
  <c r="R142" i="71"/>
  <c r="E139" i="67"/>
  <c r="Z129" i="77"/>
  <c r="Z137" i="77" s="1"/>
  <c r="AA129" i="72"/>
  <c r="AA137" i="72" s="1"/>
  <c r="AG129" i="83"/>
  <c r="V129" i="89"/>
  <c r="V137" i="89" s="1"/>
  <c r="X133" i="75"/>
  <c r="X137" i="75" s="1"/>
  <c r="V129" i="85"/>
  <c r="V137" i="85" s="1"/>
  <c r="AD129" i="75"/>
  <c r="Y129" i="82"/>
  <c r="Y137" i="82" s="1"/>
  <c r="W129" i="80"/>
  <c r="W137" i="80" s="1"/>
  <c r="W129" i="84"/>
  <c r="W137" i="84" s="1"/>
  <c r="V129" i="87"/>
  <c r="V137" i="87" s="1"/>
  <c r="AI129" i="88"/>
  <c r="AF129" i="86"/>
  <c r="AF137" i="86" s="1"/>
  <c r="V129" i="81"/>
  <c r="V137" i="81" s="1"/>
  <c r="X129" i="73"/>
  <c r="X137" i="73" s="1"/>
  <c r="AH133" i="89"/>
  <c r="V129" i="70"/>
  <c r="V137" i="70" s="1"/>
  <c r="AA129" i="74"/>
  <c r="AA137" i="74" s="1"/>
  <c r="V129" i="71"/>
  <c r="V137" i="71" s="1"/>
  <c r="W133" i="83"/>
  <c r="W137" i="83" s="1"/>
  <c r="AB133" i="88"/>
  <c r="AB137" i="88" s="1"/>
  <c r="AE139" i="70"/>
  <c r="Q142" i="81"/>
  <c r="Q142" i="75"/>
  <c r="Q142" i="83"/>
  <c r="Q142" i="80"/>
  <c r="D29" i="78" a="1"/>
  <c r="D29" i="78" s="1"/>
  <c r="R142" i="72"/>
  <c r="Q142" i="76"/>
  <c r="Y142" i="85"/>
  <c r="R142" i="86"/>
  <c r="Q142" i="84"/>
  <c r="AF135" i="88"/>
  <c r="AF139" i="88" s="1"/>
  <c r="AE139" i="82"/>
  <c r="AF131" i="70"/>
  <c r="AF131" i="82"/>
  <c r="AE139" i="87"/>
  <c r="AE139" i="71"/>
  <c r="AE139" i="83"/>
  <c r="E20" i="69"/>
  <c r="G20" i="69" s="1"/>
  <c r="C90" i="69" s="1"/>
  <c r="D90" i="69" s="1"/>
  <c r="C17" i="65" s="1"/>
  <c r="D17" i="65" s="1" a="1"/>
  <c r="D17" i="65" s="1"/>
  <c r="AI131" i="88"/>
  <c r="AF131" i="87"/>
  <c r="AF135" i="87"/>
  <c r="AJ131" i="86"/>
  <c r="AF135" i="86"/>
  <c r="AF139" i="86" s="1"/>
  <c r="AH131" i="85"/>
  <c r="AG135" i="85"/>
  <c r="AG139" i="85" s="1"/>
  <c r="AG135" i="84"/>
  <c r="AG139" i="84" s="1"/>
  <c r="AJ131" i="84"/>
  <c r="AF135" i="83"/>
  <c r="AF131" i="83"/>
  <c r="AF135" i="82"/>
  <c r="AF135" i="81"/>
  <c r="AF139" i="81" s="1"/>
  <c r="AG131" i="81"/>
  <c r="AF135" i="80"/>
  <c r="AF139" i="80" s="1"/>
  <c r="AG131" i="80"/>
  <c r="AG135" i="77"/>
  <c r="AF131" i="77"/>
  <c r="AF139" i="77" s="1"/>
  <c r="AH131" i="76"/>
  <c r="AF135" i="76"/>
  <c r="AF139" i="76" s="1"/>
  <c r="AH135" i="75"/>
  <c r="AG131" i="75"/>
  <c r="AG139" i="75" s="1"/>
  <c r="AE131" i="74"/>
  <c r="AE139" i="74" s="1"/>
  <c r="AF135" i="74"/>
  <c r="AE139" i="73"/>
  <c r="AF131" i="73"/>
  <c r="AF135" i="73"/>
  <c r="AE135" i="72"/>
  <c r="AE139" i="72" s="1"/>
  <c r="AG131" i="72"/>
  <c r="AF135" i="71"/>
  <c r="AF131" i="71"/>
  <c r="AF135" i="70"/>
  <c r="M113" i="69" l="1"/>
  <c r="N113" i="69" s="1"/>
  <c r="E40" i="79" s="1"/>
  <c r="F40" i="79" s="1" a="1"/>
  <c r="F40" i="79" s="1"/>
  <c r="R143" i="70"/>
  <c r="F131" i="67"/>
  <c r="J130" i="67"/>
  <c r="F135" i="67"/>
  <c r="G142" i="67"/>
  <c r="H134" i="67"/>
  <c r="H138" i="67" s="1"/>
  <c r="R129" i="67"/>
  <c r="R137" i="67" s="1"/>
  <c r="S143" i="89"/>
  <c r="S142" i="82"/>
  <c r="S143" i="86"/>
  <c r="S142" i="70"/>
  <c r="R143" i="88"/>
  <c r="H83" i="69" s="1"/>
  <c r="Y142" i="87"/>
  <c r="S143" i="75"/>
  <c r="AJ108" i="58"/>
  <c r="AA135" i="89"/>
  <c r="AA139" i="89" s="1"/>
  <c r="AB131" i="89"/>
  <c r="S143" i="73"/>
  <c r="R143" i="74"/>
  <c r="R142" i="89"/>
  <c r="R143" i="85"/>
  <c r="R143" i="83"/>
  <c r="R143" i="87"/>
  <c r="R143" i="84"/>
  <c r="S143" i="76"/>
  <c r="R143" i="77"/>
  <c r="S143" i="70"/>
  <c r="R143" i="72"/>
  <c r="R143" i="71"/>
  <c r="S143" i="82"/>
  <c r="R143" i="80"/>
  <c r="H75" i="69" s="1"/>
  <c r="R143" i="81"/>
  <c r="R142" i="88"/>
  <c r="S142" i="77"/>
  <c r="T142" i="73"/>
  <c r="T142" i="70"/>
  <c r="AC138" i="89"/>
  <c r="AD134" i="71"/>
  <c r="AD138" i="71" s="1"/>
  <c r="AD134" i="89"/>
  <c r="AB130" i="74"/>
  <c r="AB138" i="74" s="1"/>
  <c r="AD130" i="77"/>
  <c r="AD138" i="77" s="1"/>
  <c r="AB130" i="83"/>
  <c r="AB138" i="83" s="1"/>
  <c r="AC134" i="85"/>
  <c r="AC138" i="85" s="1"/>
  <c r="AB130" i="72"/>
  <c r="AB138" i="72" s="1"/>
  <c r="AD130" i="73"/>
  <c r="AD138" i="73" s="1"/>
  <c r="G98" i="69"/>
  <c r="H98" i="69" s="1"/>
  <c r="C25" i="78" s="1"/>
  <c r="D25" i="78" s="1" a="1"/>
  <c r="D25" i="78" s="1"/>
  <c r="G119" i="69"/>
  <c r="H119" i="69" s="1"/>
  <c r="C46" i="78" s="1"/>
  <c r="D46" i="78" s="1" a="1"/>
  <c r="D46" i="78" s="1"/>
  <c r="C98" i="69"/>
  <c r="D98" i="69" s="1"/>
  <c r="C25" i="65" s="1"/>
  <c r="D25" i="65" s="1" a="1"/>
  <c r="D25" i="65" s="1"/>
  <c r="C119" i="69"/>
  <c r="D119" i="69" s="1"/>
  <c r="C46" i="65" s="1"/>
  <c r="D46" i="65" s="1" a="1"/>
  <c r="D46" i="65" s="1"/>
  <c r="AG130" i="85"/>
  <c r="AD130" i="89"/>
  <c r="AI130" i="88"/>
  <c r="AI138" i="88" s="1"/>
  <c r="AD130" i="82"/>
  <c r="AD138" i="82" s="1"/>
  <c r="AG130" i="80"/>
  <c r="AG138" i="80" s="1"/>
  <c r="AD130" i="87"/>
  <c r="AD138" i="87" s="1"/>
  <c r="AE130" i="86"/>
  <c r="AE138" i="86" s="1"/>
  <c r="AD130" i="84"/>
  <c r="AD138" i="84" s="1"/>
  <c r="AI130" i="75"/>
  <c r="AI138" i="75" s="1"/>
  <c r="R142" i="74"/>
  <c r="G141" i="80"/>
  <c r="H141" i="88"/>
  <c r="H141" i="77"/>
  <c r="G141" i="72"/>
  <c r="G141" i="74"/>
  <c r="G141" i="67"/>
  <c r="G141" i="71"/>
  <c r="H141" i="83"/>
  <c r="G141" i="81"/>
  <c r="I141" i="75"/>
  <c r="G141" i="82"/>
  <c r="H141" i="86"/>
  <c r="G141" i="73"/>
  <c r="G141" i="87"/>
  <c r="G141" i="89"/>
  <c r="G141" i="70"/>
  <c r="G141" i="84"/>
  <c r="I141" i="85"/>
  <c r="H141" i="76"/>
  <c r="S142" i="74"/>
  <c r="Z142" i="87"/>
  <c r="AJ129" i="88"/>
  <c r="W129" i="87"/>
  <c r="W137" i="87" s="1"/>
  <c r="Z129" i="82"/>
  <c r="Z137" i="82" s="1"/>
  <c r="Y133" i="75"/>
  <c r="Y137" i="75" s="1"/>
  <c r="Y129" i="73"/>
  <c r="Y137" i="73" s="1"/>
  <c r="AA129" i="77"/>
  <c r="AA137" i="77" s="1"/>
  <c r="X129" i="84"/>
  <c r="X137" i="84" s="1"/>
  <c r="AB129" i="72"/>
  <c r="AB137" i="72" s="1"/>
  <c r="AB129" i="74"/>
  <c r="AB137" i="74" s="1"/>
  <c r="W129" i="89"/>
  <c r="W137" i="89" s="1"/>
  <c r="AI133" i="89"/>
  <c r="W129" i="81"/>
  <c r="W137" i="81" s="1"/>
  <c r="AE129" i="75"/>
  <c r="X133" i="83"/>
  <c r="X137" i="83" s="1"/>
  <c r="X129" i="80"/>
  <c r="X137" i="80" s="1"/>
  <c r="W129" i="70"/>
  <c r="W137" i="70" s="1"/>
  <c r="W129" i="85"/>
  <c r="W137" i="85" s="1"/>
  <c r="W129" i="71"/>
  <c r="W137" i="71" s="1"/>
  <c r="AC133" i="88"/>
  <c r="AC137" i="88" s="1"/>
  <c r="AG129" i="86"/>
  <c r="AG137" i="86" s="1"/>
  <c r="AH129" i="83"/>
  <c r="R142" i="83"/>
  <c r="AF139" i="82"/>
  <c r="R142" i="75"/>
  <c r="R142" i="80"/>
  <c r="R142" i="81"/>
  <c r="R142" i="76"/>
  <c r="U142" i="74"/>
  <c r="R142" i="84"/>
  <c r="S142" i="86"/>
  <c r="S142" i="72"/>
  <c r="Z142" i="85"/>
  <c r="S142" i="71"/>
  <c r="AF139" i="70"/>
  <c r="AG131" i="70"/>
  <c r="AG131" i="82"/>
  <c r="AG135" i="88"/>
  <c r="AG139" i="88" s="1"/>
  <c r="AF139" i="73"/>
  <c r="AF139" i="71"/>
  <c r="AF139" i="83"/>
  <c r="AJ131" i="88"/>
  <c r="AG135" i="87"/>
  <c r="AG131" i="87"/>
  <c r="AF139" i="87"/>
  <c r="AG135" i="86"/>
  <c r="AG139" i="86" s="1"/>
  <c r="AH135" i="85"/>
  <c r="AH139" i="85" s="1"/>
  <c r="AI131" i="85"/>
  <c r="AH135" i="84"/>
  <c r="AH139" i="84" s="1"/>
  <c r="AG135" i="83"/>
  <c r="AG131" i="83"/>
  <c r="AG135" i="82"/>
  <c r="AG135" i="81"/>
  <c r="AG139" i="81" s="1"/>
  <c r="AH131" i="81"/>
  <c r="AG135" i="80"/>
  <c r="AG139" i="80" s="1"/>
  <c r="AH131" i="80"/>
  <c r="AG131" i="77"/>
  <c r="AG139" i="77" s="1"/>
  <c r="AH135" i="77"/>
  <c r="AG135" i="76"/>
  <c r="AG139" i="76" s="1"/>
  <c r="AI131" i="76"/>
  <c r="AI135" i="75"/>
  <c r="AJ135" i="75"/>
  <c r="AH131" i="75"/>
  <c r="AH139" i="75" s="1"/>
  <c r="AG135" i="74"/>
  <c r="AF131" i="74"/>
  <c r="AF139" i="74" s="1"/>
  <c r="AG131" i="73"/>
  <c r="AG135" i="73"/>
  <c r="AH131" i="72"/>
  <c r="AF135" i="72"/>
  <c r="AF139" i="72" s="1"/>
  <c r="AG135" i="71"/>
  <c r="AG131" i="71"/>
  <c r="AG135" i="70"/>
  <c r="M118" i="69" l="1"/>
  <c r="N118" i="69" s="1"/>
  <c r="E45" i="79" s="1"/>
  <c r="F45" i="79" s="1" a="1"/>
  <c r="F45" i="79" s="1"/>
  <c r="M119" i="69"/>
  <c r="N119" i="69" s="1"/>
  <c r="E46" i="79" s="1"/>
  <c r="F46" i="79" s="1" a="1"/>
  <c r="F46" i="79" s="1"/>
  <c r="M110" i="69"/>
  <c r="N110" i="69" s="1"/>
  <c r="E37" i="79" s="1"/>
  <c r="F37" i="79" s="1" a="1"/>
  <c r="F37" i="79" s="1"/>
  <c r="M111" i="69"/>
  <c r="N111" i="69" s="1"/>
  <c r="E38" i="79" s="1"/>
  <c r="F38" i="79" s="1" a="1"/>
  <c r="F38" i="79" s="1"/>
  <c r="H143" i="67"/>
  <c r="S129" i="67"/>
  <c r="S137" i="67" s="1"/>
  <c r="K130" i="67"/>
  <c r="G135" i="67"/>
  <c r="I134" i="67"/>
  <c r="I138" i="67" s="1"/>
  <c r="G131" i="67"/>
  <c r="I143" i="67"/>
  <c r="H142" i="67"/>
  <c r="F139" i="67"/>
  <c r="T143" i="75"/>
  <c r="S143" i="88"/>
  <c r="AB135" i="89"/>
  <c r="AB139" i="89" s="1"/>
  <c r="AC131" i="89"/>
  <c r="S143" i="74"/>
  <c r="T143" i="73"/>
  <c r="S142" i="89"/>
  <c r="S143" i="71"/>
  <c r="S143" i="80"/>
  <c r="S143" i="72"/>
  <c r="S143" i="83"/>
  <c r="T143" i="76"/>
  <c r="T143" i="89"/>
  <c r="T143" i="70"/>
  <c r="S143" i="84"/>
  <c r="S143" i="81"/>
  <c r="T143" i="82"/>
  <c r="S143" i="77"/>
  <c r="S143" i="87"/>
  <c r="S143" i="85"/>
  <c r="U142" i="73"/>
  <c r="T142" i="77"/>
  <c r="T142" i="82"/>
  <c r="U142" i="70"/>
  <c r="S142" i="88"/>
  <c r="AD138" i="89"/>
  <c r="AE134" i="71"/>
  <c r="AE138" i="71" s="1"/>
  <c r="AE134" i="89"/>
  <c r="AC130" i="83"/>
  <c r="AC138" i="83" s="1"/>
  <c r="AC130" i="72"/>
  <c r="AC138" i="72" s="1"/>
  <c r="AE130" i="77"/>
  <c r="AE138" i="77" s="1"/>
  <c r="AD134" i="85"/>
  <c r="AD138" i="85" s="1"/>
  <c r="AE130" i="73"/>
  <c r="AE138" i="73" s="1"/>
  <c r="AC130" i="74"/>
  <c r="AC138" i="74" s="1"/>
  <c r="AH130" i="85"/>
  <c r="AH130" i="80"/>
  <c r="AH138" i="80" s="1"/>
  <c r="AJ130" i="88"/>
  <c r="AJ138" i="88" s="1"/>
  <c r="AE130" i="84"/>
  <c r="AE138" i="84" s="1"/>
  <c r="AF130" i="86"/>
  <c r="AF138" i="86" s="1"/>
  <c r="AJ130" i="75"/>
  <c r="AJ138" i="75" s="1"/>
  <c r="AE130" i="89"/>
  <c r="AE130" i="87"/>
  <c r="AE138" i="87" s="1"/>
  <c r="AE130" i="82"/>
  <c r="AE138" i="82" s="1"/>
  <c r="K102" i="69"/>
  <c r="L102" i="69" s="1"/>
  <c r="C29" i="79" s="1"/>
  <c r="D29" i="79" s="1" a="1"/>
  <c r="D29" i="79" s="1"/>
  <c r="K98" i="69"/>
  <c r="L98" i="69" s="1"/>
  <c r="C25" i="79" s="1"/>
  <c r="D25" i="79" s="1" a="1"/>
  <c r="D25" i="79" s="1"/>
  <c r="H141" i="80"/>
  <c r="H141" i="89"/>
  <c r="H141" i="82"/>
  <c r="H141" i="74"/>
  <c r="H141" i="87"/>
  <c r="H141" i="72"/>
  <c r="J141" i="75"/>
  <c r="H141" i="84"/>
  <c r="H141" i="73"/>
  <c r="H141" i="81"/>
  <c r="H141" i="71"/>
  <c r="I141" i="77"/>
  <c r="I141" i="76"/>
  <c r="J141" i="85"/>
  <c r="I141" i="86"/>
  <c r="I141" i="83"/>
  <c r="H141" i="67"/>
  <c r="I141" i="88"/>
  <c r="H141" i="70"/>
  <c r="AA142" i="87"/>
  <c r="AC129" i="72"/>
  <c r="AC137" i="72" s="1"/>
  <c r="AF129" i="75"/>
  <c r="AI129" i="83"/>
  <c r="AD133" i="88"/>
  <c r="AD137" i="88" s="1"/>
  <c r="X129" i="87"/>
  <c r="X137" i="87" s="1"/>
  <c r="AH129" i="86"/>
  <c r="AH137" i="86" s="1"/>
  <c r="X129" i="70"/>
  <c r="X137" i="70" s="1"/>
  <c r="Z133" i="75"/>
  <c r="Z137" i="75" s="1"/>
  <c r="X129" i="85"/>
  <c r="X137" i="85" s="1"/>
  <c r="Z129" i="73"/>
  <c r="Z137" i="73" s="1"/>
  <c r="Y129" i="84"/>
  <c r="Y137" i="84" s="1"/>
  <c r="X129" i="81"/>
  <c r="X137" i="81" s="1"/>
  <c r="X129" i="71"/>
  <c r="X137" i="71" s="1"/>
  <c r="Y133" i="83"/>
  <c r="Y137" i="83" s="1"/>
  <c r="AC129" i="74"/>
  <c r="AC137" i="74" s="1"/>
  <c r="AB129" i="77"/>
  <c r="AB137" i="77" s="1"/>
  <c r="X129" i="89"/>
  <c r="X137" i="89" s="1"/>
  <c r="Y129" i="80"/>
  <c r="Y137" i="80" s="1"/>
  <c r="AJ133" i="89"/>
  <c r="AA129" i="82"/>
  <c r="AA137" i="82" s="1"/>
  <c r="S142" i="75"/>
  <c r="AG139" i="82"/>
  <c r="S142" i="81"/>
  <c r="S142" i="83"/>
  <c r="S142" i="80"/>
  <c r="T142" i="72"/>
  <c r="S142" i="76"/>
  <c r="T142" i="71"/>
  <c r="V142" i="74"/>
  <c r="S142" i="84"/>
  <c r="AA142" i="85"/>
  <c r="T142" i="86"/>
  <c r="AG139" i="70"/>
  <c r="AH135" i="88"/>
  <c r="AH139" i="88" s="1"/>
  <c r="AH131" i="82"/>
  <c r="AH131" i="70"/>
  <c r="AG139" i="73"/>
  <c r="AG139" i="71"/>
  <c r="AG139" i="83"/>
  <c r="AG139" i="87"/>
  <c r="AH131" i="87"/>
  <c r="AH135" i="87"/>
  <c r="AH135" i="86"/>
  <c r="AH139" i="86" s="1"/>
  <c r="AJ131" i="85"/>
  <c r="AI135" i="85"/>
  <c r="AI139" i="85" s="1"/>
  <c r="AJ135" i="85"/>
  <c r="AI135" i="84"/>
  <c r="AI139" i="84" s="1"/>
  <c r="AH135" i="83"/>
  <c r="AH131" i="83"/>
  <c r="AH135" i="82"/>
  <c r="AH135" i="81"/>
  <c r="AH139" i="81" s="1"/>
  <c r="AI131" i="81"/>
  <c r="AH135" i="80"/>
  <c r="AH139" i="80" s="1"/>
  <c r="AI131" i="80"/>
  <c r="AJ135" i="77"/>
  <c r="AI135" i="77"/>
  <c r="AH131" i="77"/>
  <c r="AH139" i="77" s="1"/>
  <c r="AJ131" i="76"/>
  <c r="AH135" i="76"/>
  <c r="AH139" i="76" s="1"/>
  <c r="AI131" i="75"/>
  <c r="AI139" i="75" s="1"/>
  <c r="AH135" i="74"/>
  <c r="AG131" i="74"/>
  <c r="AG139" i="74" s="1"/>
  <c r="AH135" i="73"/>
  <c r="AH131" i="73"/>
  <c r="AG135" i="72"/>
  <c r="AG139" i="72" s="1"/>
  <c r="AI131" i="72"/>
  <c r="AH135" i="71"/>
  <c r="AH131" i="71"/>
  <c r="AH135" i="70"/>
  <c r="H135" i="67" l="1"/>
  <c r="J143" i="67"/>
  <c r="G139" i="67"/>
  <c r="H131" i="67"/>
  <c r="L130" i="67"/>
  <c r="I142" i="67"/>
  <c r="J134" i="67"/>
  <c r="J138" i="67" s="1"/>
  <c r="T129" i="67"/>
  <c r="T137" i="67" s="1"/>
  <c r="T143" i="86"/>
  <c r="U143" i="75"/>
  <c r="T143" i="88"/>
  <c r="AC135" i="89"/>
  <c r="AC139" i="89" s="1"/>
  <c r="AD131" i="89"/>
  <c r="U143" i="73"/>
  <c r="T143" i="74"/>
  <c r="T142" i="89"/>
  <c r="T143" i="77"/>
  <c r="T143" i="84"/>
  <c r="U143" i="76"/>
  <c r="U143" i="82"/>
  <c r="U143" i="70"/>
  <c r="T143" i="83"/>
  <c r="T143" i="80"/>
  <c r="T143" i="85"/>
  <c r="T143" i="81"/>
  <c r="U143" i="86"/>
  <c r="T143" i="72"/>
  <c r="U143" i="89"/>
  <c r="T143" i="71"/>
  <c r="T143" i="87"/>
  <c r="V142" i="70"/>
  <c r="U142" i="82"/>
  <c r="U142" i="77"/>
  <c r="T142" i="88"/>
  <c r="V142" i="73"/>
  <c r="AF134" i="71"/>
  <c r="AF138" i="71" s="1"/>
  <c r="AE138" i="89"/>
  <c r="AF134" i="89"/>
  <c r="AF130" i="73"/>
  <c r="AF138" i="73" s="1"/>
  <c r="AD130" i="72"/>
  <c r="AD138" i="72" s="1"/>
  <c r="AD130" i="74"/>
  <c r="AD138" i="74" s="1"/>
  <c r="AE134" i="85"/>
  <c r="AE138" i="85" s="1"/>
  <c r="AD130" i="83"/>
  <c r="AD138" i="83" s="1"/>
  <c r="AF130" i="77"/>
  <c r="AF138" i="77" s="1"/>
  <c r="AG130" i="86"/>
  <c r="AG138" i="86" s="1"/>
  <c r="AI130" i="85"/>
  <c r="AF130" i="87"/>
  <c r="AF138" i="87" s="1"/>
  <c r="AF130" i="84"/>
  <c r="AF138" i="84" s="1"/>
  <c r="AI130" i="80"/>
  <c r="AI138" i="80" s="1"/>
  <c r="AF130" i="82"/>
  <c r="AF138" i="82" s="1"/>
  <c r="AF130" i="89"/>
  <c r="I141" i="80"/>
  <c r="I141" i="84"/>
  <c r="I141" i="70"/>
  <c r="J141" i="86"/>
  <c r="I141" i="71"/>
  <c r="K141" i="75"/>
  <c r="I141" i="74"/>
  <c r="J141" i="88"/>
  <c r="K141" i="85"/>
  <c r="I141" i="81"/>
  <c r="I141" i="72"/>
  <c r="I141" i="67"/>
  <c r="J141" i="76"/>
  <c r="I141" i="73"/>
  <c r="I141" i="82"/>
  <c r="J141" i="83"/>
  <c r="J141" i="77"/>
  <c r="I141" i="87"/>
  <c r="I141" i="89"/>
  <c r="AB142" i="87"/>
  <c r="Y129" i="89"/>
  <c r="Y137" i="89" s="1"/>
  <c r="Y129" i="70"/>
  <c r="Y137" i="70" s="1"/>
  <c r="Z129" i="80"/>
  <c r="Z137" i="80" s="1"/>
  <c r="Y129" i="81"/>
  <c r="Y137" i="81" s="1"/>
  <c r="Y129" i="85"/>
  <c r="Y137" i="85" s="1"/>
  <c r="AE133" i="88"/>
  <c r="AE137" i="88" s="1"/>
  <c r="AJ129" i="83"/>
  <c r="AG129" i="75"/>
  <c r="Z129" i="84"/>
  <c r="Z137" i="84" s="1"/>
  <c r="AI129" i="86"/>
  <c r="AI137" i="86" s="1"/>
  <c r="AC129" i="77"/>
  <c r="AC137" i="77" s="1"/>
  <c r="AD129" i="72"/>
  <c r="AD137" i="72" s="1"/>
  <c r="AA129" i="73"/>
  <c r="AA137" i="73" s="1"/>
  <c r="AB129" i="82"/>
  <c r="AB137" i="82" s="1"/>
  <c r="Z133" i="83"/>
  <c r="Z137" i="83" s="1"/>
  <c r="Y129" i="71"/>
  <c r="Y137" i="71" s="1"/>
  <c r="AA133" i="75"/>
  <c r="AA137" i="75" s="1"/>
  <c r="AD129" i="74"/>
  <c r="AD137" i="74" s="1"/>
  <c r="Y129" i="87"/>
  <c r="Y137" i="87" s="1"/>
  <c r="T142" i="81"/>
  <c r="T142" i="75"/>
  <c r="AH139" i="82"/>
  <c r="T142" i="80"/>
  <c r="T142" i="83"/>
  <c r="AB142" i="85"/>
  <c r="W142" i="74"/>
  <c r="U142" i="86"/>
  <c r="T142" i="84"/>
  <c r="U142" i="71"/>
  <c r="T142" i="76"/>
  <c r="U142" i="72"/>
  <c r="AH139" i="70"/>
  <c r="AJ131" i="70"/>
  <c r="AI131" i="70"/>
  <c r="AJ131" i="82"/>
  <c r="AI131" i="82"/>
  <c r="AI135" i="88"/>
  <c r="AI139" i="88" s="1"/>
  <c r="AH139" i="71"/>
  <c r="AH139" i="83"/>
  <c r="AH139" i="87"/>
  <c r="AI135" i="87"/>
  <c r="AJ135" i="87"/>
  <c r="AI131" i="87"/>
  <c r="AI135" i="86"/>
  <c r="AI139" i="86" s="1"/>
  <c r="AJ139" i="85"/>
  <c r="AJ135" i="84"/>
  <c r="AJ139" i="84" s="1"/>
  <c r="AJ135" i="83"/>
  <c r="AI135" i="83"/>
  <c r="AI131" i="83"/>
  <c r="AI135" i="82"/>
  <c r="AJ135" i="81"/>
  <c r="AI135" i="81"/>
  <c r="AI139" i="81" s="1"/>
  <c r="AJ131" i="81"/>
  <c r="AI135" i="80"/>
  <c r="AI139" i="80" s="1"/>
  <c r="AJ135" i="80"/>
  <c r="AJ131" i="80"/>
  <c r="AI131" i="77"/>
  <c r="AI139" i="77" s="1"/>
  <c r="AI135" i="76"/>
  <c r="AI139" i="76" s="1"/>
  <c r="AJ131" i="75"/>
  <c r="AJ139" i="75" s="1"/>
  <c r="AH131" i="74"/>
  <c r="AH139" i="74" s="1"/>
  <c r="AI135" i="74"/>
  <c r="AJ135" i="74"/>
  <c r="AI131" i="73"/>
  <c r="AJ135" i="73"/>
  <c r="AI135" i="73"/>
  <c r="AH139" i="73"/>
  <c r="AJ131" i="72"/>
  <c r="AH135" i="72"/>
  <c r="AH139" i="72" s="1"/>
  <c r="AI135" i="71"/>
  <c r="AJ135" i="71"/>
  <c r="AI131" i="71"/>
  <c r="AI135" i="70"/>
  <c r="H139" i="67" l="1"/>
  <c r="J142" i="67"/>
  <c r="I131" i="67"/>
  <c r="K143" i="67"/>
  <c r="K134" i="67"/>
  <c r="K138" i="67" s="1"/>
  <c r="U129" i="67"/>
  <c r="U137" i="67" s="1"/>
  <c r="I135" i="67"/>
  <c r="M130" i="67"/>
  <c r="U143" i="88"/>
  <c r="AD135" i="89"/>
  <c r="AD139" i="89" s="1"/>
  <c r="AE131" i="89"/>
  <c r="U143" i="74"/>
  <c r="V143" i="73"/>
  <c r="U142" i="89"/>
  <c r="U143" i="80"/>
  <c r="U143" i="72"/>
  <c r="V143" i="86"/>
  <c r="V143" i="76"/>
  <c r="V143" i="89"/>
  <c r="U143" i="83"/>
  <c r="U143" i="87"/>
  <c r="U143" i="81"/>
  <c r="V143" i="70"/>
  <c r="U143" i="84"/>
  <c r="U143" i="71"/>
  <c r="U143" i="85"/>
  <c r="V143" i="82"/>
  <c r="U143" i="77"/>
  <c r="U142" i="88"/>
  <c r="V142" i="77"/>
  <c r="V142" i="82"/>
  <c r="W142" i="73"/>
  <c r="W142" i="70"/>
  <c r="AF138" i="89"/>
  <c r="AG134" i="71"/>
  <c r="AG138" i="71" s="1"/>
  <c r="AG134" i="89"/>
  <c r="AE130" i="74"/>
  <c r="AE138" i="74" s="1"/>
  <c r="AE130" i="83"/>
  <c r="AE138" i="83" s="1"/>
  <c r="AE130" i="72"/>
  <c r="AE138" i="72" s="1"/>
  <c r="AG130" i="77"/>
  <c r="AG138" i="77" s="1"/>
  <c r="AF134" i="85"/>
  <c r="AF138" i="85" s="1"/>
  <c r="AG130" i="73"/>
  <c r="AG138" i="73" s="1"/>
  <c r="AG130" i="89"/>
  <c r="AJ130" i="80"/>
  <c r="AJ138" i="80" s="1"/>
  <c r="AG130" i="87"/>
  <c r="AG138" i="87" s="1"/>
  <c r="AG130" i="84"/>
  <c r="AG138" i="84" s="1"/>
  <c r="AJ130" i="85"/>
  <c r="AG130" i="82"/>
  <c r="AG138" i="82" s="1"/>
  <c r="AH130" i="86"/>
  <c r="AH138" i="86" s="1"/>
  <c r="J141" i="80"/>
  <c r="J141" i="81"/>
  <c r="J141" i="89"/>
  <c r="J141" i="82"/>
  <c r="J141" i="67"/>
  <c r="L141" i="85"/>
  <c r="J141" i="71"/>
  <c r="K141" i="88"/>
  <c r="K141" i="86"/>
  <c r="J141" i="87"/>
  <c r="K141" i="77"/>
  <c r="J141" i="73"/>
  <c r="J141" i="72"/>
  <c r="J141" i="74"/>
  <c r="J141" i="70"/>
  <c r="K141" i="76"/>
  <c r="L141" i="75"/>
  <c r="J141" i="84"/>
  <c r="K141" i="83"/>
  <c r="AC142" i="87"/>
  <c r="H59" i="69" s="1"/>
  <c r="AD129" i="77"/>
  <c r="AD137" i="77" s="1"/>
  <c r="AB133" i="75"/>
  <c r="AB137" i="75" s="1"/>
  <c r="AF133" i="88"/>
  <c r="AF137" i="88" s="1"/>
  <c r="AA129" i="80"/>
  <c r="AA137" i="80" s="1"/>
  <c r="Z129" i="87"/>
  <c r="Z137" i="87" s="1"/>
  <c r="Z129" i="85"/>
  <c r="Z137" i="85" s="1"/>
  <c r="Z129" i="70"/>
  <c r="Z137" i="70" s="1"/>
  <c r="AA133" i="83"/>
  <c r="AA137" i="83" s="1"/>
  <c r="AJ129" i="86"/>
  <c r="AJ137" i="86" s="1"/>
  <c r="Z129" i="71"/>
  <c r="Z137" i="71" s="1"/>
  <c r="AB129" i="73"/>
  <c r="AB137" i="73" s="1"/>
  <c r="AH129" i="75"/>
  <c r="AE129" i="74"/>
  <c r="AE137" i="74" s="1"/>
  <c r="Z129" i="81"/>
  <c r="Z137" i="81" s="1"/>
  <c r="Z129" i="89"/>
  <c r="Z137" i="89" s="1"/>
  <c r="AC129" i="82"/>
  <c r="AC137" i="82" s="1"/>
  <c r="AE129" i="72"/>
  <c r="AE137" i="72" s="1"/>
  <c r="AA129" i="84"/>
  <c r="AA137" i="84" s="1"/>
  <c r="U142" i="83"/>
  <c r="U142" i="80"/>
  <c r="AI139" i="70"/>
  <c r="U142" i="75"/>
  <c r="U142" i="81"/>
  <c r="U142" i="84"/>
  <c r="U142" i="76"/>
  <c r="V142" i="71"/>
  <c r="V142" i="86"/>
  <c r="X142" i="74"/>
  <c r="V142" i="72"/>
  <c r="AC142" i="85"/>
  <c r="H57" i="69" s="1"/>
  <c r="AI139" i="82"/>
  <c r="AI139" i="83"/>
  <c r="AJ135" i="88"/>
  <c r="AJ139" i="88" s="1"/>
  <c r="AJ139" i="80"/>
  <c r="AI139" i="71"/>
  <c r="AJ139" i="81"/>
  <c r="AI139" i="87"/>
  <c r="AJ131" i="87"/>
  <c r="AJ139" i="87" s="1"/>
  <c r="AJ135" i="86"/>
  <c r="AJ139" i="86" s="1"/>
  <c r="AJ131" i="83"/>
  <c r="AJ139" i="83" s="1"/>
  <c r="AJ135" i="82"/>
  <c r="AJ139" i="82" s="1"/>
  <c r="AJ131" i="77"/>
  <c r="AJ139" i="77" s="1"/>
  <c r="AJ135" i="76"/>
  <c r="AJ139" i="76" s="1"/>
  <c r="AI131" i="74"/>
  <c r="AI139" i="74" s="1"/>
  <c r="AI139" i="73"/>
  <c r="AJ131" i="73"/>
  <c r="AJ139" i="73" s="1"/>
  <c r="AI135" i="72"/>
  <c r="AI139" i="72" s="1"/>
  <c r="AJ131" i="71"/>
  <c r="AJ139" i="71" s="1"/>
  <c r="AJ135" i="70"/>
  <c r="AJ139" i="70" s="1"/>
  <c r="N130" i="67" l="1"/>
  <c r="L134" i="67"/>
  <c r="L138" i="67" s="1"/>
  <c r="E43" i="69" s="1"/>
  <c r="G43" i="69" s="1"/>
  <c r="G90" i="69" s="1"/>
  <c r="H90" i="69" s="1"/>
  <c r="C17" i="78" s="1"/>
  <c r="D17" i="78" s="1" a="1"/>
  <c r="D17" i="78" s="1"/>
  <c r="J135" i="67"/>
  <c r="L143" i="67"/>
  <c r="H66" i="69" s="1"/>
  <c r="V129" i="67"/>
  <c r="V137" i="67" s="1"/>
  <c r="J131" i="67"/>
  <c r="I139" i="67"/>
  <c r="K142" i="67"/>
  <c r="V143" i="75"/>
  <c r="V143" i="88"/>
  <c r="AE135" i="89"/>
  <c r="AE139" i="89" s="1"/>
  <c r="AF131" i="89"/>
  <c r="W143" i="73"/>
  <c r="V143" i="74"/>
  <c r="V142" i="89"/>
  <c r="V143" i="77"/>
  <c r="V143" i="87"/>
  <c r="V143" i="80"/>
  <c r="W143" i="86"/>
  <c r="V143" i="83"/>
  <c r="V143" i="72"/>
  <c r="W143" i="70"/>
  <c r="W143" i="82"/>
  <c r="W143" i="75"/>
  <c r="V143" i="85"/>
  <c r="V143" i="81"/>
  <c r="W143" i="89"/>
  <c r="V143" i="71"/>
  <c r="W143" i="76"/>
  <c r="V143" i="84"/>
  <c r="W142" i="82"/>
  <c r="X142" i="73"/>
  <c r="W142" i="77"/>
  <c r="X142" i="70"/>
  <c r="V142" i="88"/>
  <c r="AG138" i="89"/>
  <c r="AH134" i="71"/>
  <c r="AH138" i="71" s="1"/>
  <c r="AH134" i="89"/>
  <c r="AF130" i="83"/>
  <c r="AF138" i="83" s="1"/>
  <c r="AH130" i="77"/>
  <c r="AH138" i="77" s="1"/>
  <c r="AF130" i="72"/>
  <c r="AF138" i="72" s="1"/>
  <c r="AH130" i="73"/>
  <c r="AH138" i="73" s="1"/>
  <c r="AF130" i="74"/>
  <c r="AF138" i="74" s="1"/>
  <c r="AG134" i="85"/>
  <c r="AG138" i="85" s="1"/>
  <c r="AH130" i="87"/>
  <c r="AH138" i="87" s="1"/>
  <c r="AI130" i="86"/>
  <c r="AI138" i="86" s="1"/>
  <c r="AH130" i="84"/>
  <c r="AH138" i="84" s="1"/>
  <c r="AH130" i="82"/>
  <c r="AH138" i="82" s="1"/>
  <c r="AH130" i="89"/>
  <c r="K141" i="80"/>
  <c r="K141" i="73"/>
  <c r="L141" i="83"/>
  <c r="K141" i="70"/>
  <c r="L141" i="77"/>
  <c r="K141" i="67"/>
  <c r="L141" i="88"/>
  <c r="H37" i="69" s="1"/>
  <c r="K141" i="74"/>
  <c r="K141" i="82"/>
  <c r="K141" i="84"/>
  <c r="M141" i="75"/>
  <c r="K141" i="72"/>
  <c r="K141" i="87"/>
  <c r="K141" i="71"/>
  <c r="K141" i="89"/>
  <c r="L141" i="76"/>
  <c r="M141" i="85"/>
  <c r="K141" i="81"/>
  <c r="L141" i="86"/>
  <c r="AD142" i="87"/>
  <c r="AA129" i="81"/>
  <c r="AA137" i="81" s="1"/>
  <c r="AD129" i="82"/>
  <c r="AD137" i="82" s="1"/>
  <c r="AI129" i="75"/>
  <c r="AA129" i="87"/>
  <c r="AA137" i="87" s="1"/>
  <c r="AA129" i="89"/>
  <c r="AA137" i="89" s="1"/>
  <c r="AB129" i="84"/>
  <c r="AB137" i="84" s="1"/>
  <c r="AF129" i="74"/>
  <c r="AF137" i="74" s="1"/>
  <c r="AA129" i="71"/>
  <c r="AA137" i="71" s="1"/>
  <c r="AB129" i="80"/>
  <c r="AB137" i="80" s="1"/>
  <c r="AG133" i="88"/>
  <c r="AG137" i="88" s="1"/>
  <c r="AC129" i="73"/>
  <c r="AC137" i="73" s="1"/>
  <c r="AA129" i="70"/>
  <c r="AA137" i="70" s="1"/>
  <c r="AC133" i="75"/>
  <c r="AC137" i="75" s="1"/>
  <c r="AA129" i="85"/>
  <c r="AA137" i="85" s="1"/>
  <c r="AE129" i="77"/>
  <c r="AE137" i="77" s="1"/>
  <c r="AB133" i="83"/>
  <c r="AB137" i="83" s="1"/>
  <c r="AF129" i="72"/>
  <c r="AF137" i="72" s="1"/>
  <c r="V142" i="75"/>
  <c r="V142" i="80"/>
  <c r="V142" i="83"/>
  <c r="V142" i="81"/>
  <c r="Y142" i="74"/>
  <c r="AD142" i="85"/>
  <c r="W142" i="86"/>
  <c r="V142" i="76"/>
  <c r="W142" i="71"/>
  <c r="W142" i="72"/>
  <c r="V142" i="84"/>
  <c r="AJ131" i="74"/>
  <c r="AJ139" i="74" s="1"/>
  <c r="AJ135" i="72"/>
  <c r="AJ139" i="72" s="1"/>
  <c r="M98" i="69" l="1"/>
  <c r="N98" i="69" s="1"/>
  <c r="E25" i="79" s="1"/>
  <c r="F25" i="79" s="1" a="1"/>
  <c r="F25" i="79" s="1"/>
  <c r="M90" i="69"/>
  <c r="N90" i="69" s="1"/>
  <c r="E17" i="79" s="1"/>
  <c r="F17" i="79" s="1" a="1"/>
  <c r="F17" i="79" s="1"/>
  <c r="J139" i="67"/>
  <c r="L142" i="67"/>
  <c r="O130" i="67"/>
  <c r="K135" i="67"/>
  <c r="M143" i="67"/>
  <c r="K131" i="67"/>
  <c r="W129" i="67"/>
  <c r="W137" i="67" s="1"/>
  <c r="M134" i="67"/>
  <c r="M138" i="67" s="1"/>
  <c r="W143" i="88"/>
  <c r="AH138" i="89"/>
  <c r="AF135" i="89"/>
  <c r="AF139" i="89" s="1"/>
  <c r="AG131" i="89"/>
  <c r="W143" i="74"/>
  <c r="X143" i="73"/>
  <c r="W142" i="89"/>
  <c r="W143" i="72"/>
  <c r="X143" i="76"/>
  <c r="X143" i="89"/>
  <c r="W143" i="83"/>
  <c r="W143" i="77"/>
  <c r="X143" i="75"/>
  <c r="W143" i="87"/>
  <c r="W143" i="81"/>
  <c r="X143" i="82"/>
  <c r="X143" i="86"/>
  <c r="W143" i="71"/>
  <c r="W143" i="85"/>
  <c r="X143" i="70"/>
  <c r="W143" i="80"/>
  <c r="W143" i="84"/>
  <c r="Y142" i="70"/>
  <c r="X142" i="77"/>
  <c r="Y142" i="73"/>
  <c r="X142" i="82"/>
  <c r="W142" i="88"/>
  <c r="AI134" i="71"/>
  <c r="AI138" i="71" s="1"/>
  <c r="AJ134" i="89"/>
  <c r="AI134" i="89"/>
  <c r="AG130" i="74"/>
  <c r="AG138" i="74" s="1"/>
  <c r="AG130" i="72"/>
  <c r="AG138" i="72" s="1"/>
  <c r="AI130" i="77"/>
  <c r="AI138" i="77" s="1"/>
  <c r="AH134" i="85"/>
  <c r="AH138" i="85" s="1"/>
  <c r="AI130" i="73"/>
  <c r="AI138" i="73" s="1"/>
  <c r="AG130" i="83"/>
  <c r="AG138" i="83" s="1"/>
  <c r="AJ130" i="86"/>
  <c r="AJ138" i="86" s="1"/>
  <c r="AI130" i="82"/>
  <c r="AI138" i="82" s="1"/>
  <c r="AI130" i="87"/>
  <c r="AI138" i="87" s="1"/>
  <c r="AI130" i="84"/>
  <c r="AI138" i="84" s="1"/>
  <c r="AI130" i="89"/>
  <c r="L141" i="80"/>
  <c r="L141" i="72"/>
  <c r="M141" i="86"/>
  <c r="L141" i="89"/>
  <c r="M141" i="77"/>
  <c r="N141" i="75"/>
  <c r="L141" i="82"/>
  <c r="L141" i="71"/>
  <c r="L141" i="74"/>
  <c r="L141" i="70"/>
  <c r="L141" i="81"/>
  <c r="N141" i="85"/>
  <c r="L141" i="87"/>
  <c r="M141" i="83"/>
  <c r="L141" i="84"/>
  <c r="H33" i="69" s="1"/>
  <c r="M141" i="88"/>
  <c r="L141" i="73"/>
  <c r="M141" i="76"/>
  <c r="L141" i="67"/>
  <c r="H20" i="69" s="1"/>
  <c r="AE142" i="87"/>
  <c r="AG129" i="72"/>
  <c r="AG137" i="72" s="1"/>
  <c r="AC129" i="80"/>
  <c r="AC137" i="80" s="1"/>
  <c r="AB129" i="85"/>
  <c r="AB137" i="85" s="1"/>
  <c r="AJ129" i="75"/>
  <c r="AG129" i="74"/>
  <c r="AG137" i="74" s="1"/>
  <c r="AB129" i="87"/>
  <c r="AB137" i="87" s="1"/>
  <c r="AE129" i="82"/>
  <c r="AE137" i="82" s="1"/>
  <c r="AC129" i="84"/>
  <c r="AC137" i="84" s="1"/>
  <c r="AF129" i="77"/>
  <c r="AF137" i="77" s="1"/>
  <c r="AD133" i="75"/>
  <c r="AD137" i="75" s="1"/>
  <c r="AD129" i="73"/>
  <c r="AD137" i="73" s="1"/>
  <c r="AH133" i="88"/>
  <c r="AH137" i="88" s="1"/>
  <c r="AB129" i="81"/>
  <c r="AB137" i="81" s="1"/>
  <c r="AC133" i="83"/>
  <c r="AC137" i="83" s="1"/>
  <c r="AB129" i="70"/>
  <c r="AB137" i="70" s="1"/>
  <c r="AB129" i="71"/>
  <c r="AB137" i="71" s="1"/>
  <c r="AB129" i="89"/>
  <c r="AB137" i="89" s="1"/>
  <c r="W142" i="81"/>
  <c r="W142" i="83"/>
  <c r="W142" i="80"/>
  <c r="W142" i="75"/>
  <c r="X142" i="71"/>
  <c r="Z142" i="74"/>
  <c r="AE142" i="85"/>
  <c r="X142" i="86"/>
  <c r="X142" i="72"/>
  <c r="W142" i="84"/>
  <c r="W142" i="76"/>
  <c r="E98" i="69" l="1"/>
  <c r="F98" i="69" s="1"/>
  <c r="E25" i="65" s="1"/>
  <c r="F25" i="65" s="1" a="1"/>
  <c r="F25" i="65" s="1"/>
  <c r="E90" i="69"/>
  <c r="F90" i="69" s="1"/>
  <c r="E17" i="65" s="1"/>
  <c r="F17" i="65" s="1" a="1"/>
  <c r="F17" i="65" s="1"/>
  <c r="N134" i="67"/>
  <c r="N138" i="67" s="1"/>
  <c r="N143" i="67"/>
  <c r="M142" i="67"/>
  <c r="L135" i="67"/>
  <c r="X129" i="67"/>
  <c r="X137" i="67" s="1"/>
  <c r="P130" i="67"/>
  <c r="L131" i="67"/>
  <c r="K139" i="67"/>
  <c r="X143" i="88"/>
  <c r="AG135" i="89"/>
  <c r="AG139" i="89" s="1"/>
  <c r="AH131" i="89"/>
  <c r="Y143" i="73"/>
  <c r="X143" i="74"/>
  <c r="X142" i="89"/>
  <c r="Y143" i="82"/>
  <c r="Y143" i="89"/>
  <c r="X143" i="81"/>
  <c r="X143" i="77"/>
  <c r="Y143" i="76"/>
  <c r="X143" i="85"/>
  <c r="X143" i="71"/>
  <c r="Y143" i="70"/>
  <c r="X143" i="84"/>
  <c r="X143" i="87"/>
  <c r="X143" i="83"/>
  <c r="X143" i="72"/>
  <c r="X143" i="80"/>
  <c r="Y143" i="86"/>
  <c r="Y143" i="75"/>
  <c r="X142" i="88"/>
  <c r="Z142" i="70"/>
  <c r="Y142" i="82"/>
  <c r="Z142" i="73"/>
  <c r="Y142" i="77"/>
  <c r="AI138" i="89"/>
  <c r="AJ134" i="71"/>
  <c r="AJ138" i="71" s="1"/>
  <c r="AJ130" i="73"/>
  <c r="AJ138" i="73" s="1"/>
  <c r="AJ130" i="77"/>
  <c r="AJ138" i="77" s="1"/>
  <c r="AH130" i="72"/>
  <c r="AH138" i="72" s="1"/>
  <c r="AH130" i="83"/>
  <c r="AH138" i="83" s="1"/>
  <c r="AI134" i="85"/>
  <c r="AI138" i="85" s="1"/>
  <c r="AH130" i="74"/>
  <c r="AH138" i="74" s="1"/>
  <c r="AJ130" i="89"/>
  <c r="AJ138" i="89" s="1"/>
  <c r="AJ130" i="82"/>
  <c r="AJ138" i="82" s="1"/>
  <c r="AJ130" i="84"/>
  <c r="AJ138" i="84" s="1"/>
  <c r="AJ130" i="87"/>
  <c r="AJ138" i="87" s="1"/>
  <c r="M141" i="80"/>
  <c r="N141" i="88"/>
  <c r="M141" i="71"/>
  <c r="M141" i="89"/>
  <c r="M141" i="67"/>
  <c r="M141" i="84"/>
  <c r="M141" i="81"/>
  <c r="N141" i="83"/>
  <c r="M141" i="70"/>
  <c r="N141" i="86"/>
  <c r="N141" i="76"/>
  <c r="M141" i="82"/>
  <c r="M141" i="73"/>
  <c r="M141" i="87"/>
  <c r="M141" i="74"/>
  <c r="O141" i="75"/>
  <c r="O141" i="85"/>
  <c r="N141" i="77"/>
  <c r="M141" i="72"/>
  <c r="AF142" i="87"/>
  <c r="AC129" i="70"/>
  <c r="AC137" i="70" s="1"/>
  <c r="AG129" i="77"/>
  <c r="AG137" i="77" s="1"/>
  <c r="AC129" i="87"/>
  <c r="AC137" i="87" s="1"/>
  <c r="AC129" i="85"/>
  <c r="AC137" i="85" s="1"/>
  <c r="AI133" i="88"/>
  <c r="AI137" i="88" s="1"/>
  <c r="AC129" i="89"/>
  <c r="AC137" i="89" s="1"/>
  <c r="AD129" i="84"/>
  <c r="AD137" i="84" s="1"/>
  <c r="AD129" i="80"/>
  <c r="AD137" i="80" s="1"/>
  <c r="AH129" i="74"/>
  <c r="AH137" i="74" s="1"/>
  <c r="AE133" i="75"/>
  <c r="AE137" i="75" s="1"/>
  <c r="AD133" i="83"/>
  <c r="AD137" i="83" s="1"/>
  <c r="AC129" i="71"/>
  <c r="AC137" i="71" s="1"/>
  <c r="AC129" i="81"/>
  <c r="AC137" i="81" s="1"/>
  <c r="AE129" i="73"/>
  <c r="AE137" i="73" s="1"/>
  <c r="AF129" i="82"/>
  <c r="AF137" i="82" s="1"/>
  <c r="AH129" i="72"/>
  <c r="AH137" i="72" s="1"/>
  <c r="X142" i="75"/>
  <c r="X142" i="83"/>
  <c r="X142" i="80"/>
  <c r="X142" i="81"/>
  <c r="AA142" i="74"/>
  <c r="X142" i="84"/>
  <c r="Y142" i="72"/>
  <c r="AF142" i="85"/>
  <c r="X142" i="76"/>
  <c r="Y142" i="86"/>
  <c r="Y142" i="71"/>
  <c r="L139" i="67" l="1"/>
  <c r="E66" i="69" s="1"/>
  <c r="G66" i="69" s="1"/>
  <c r="M135" i="67"/>
  <c r="Q130" i="67"/>
  <c r="M131" i="67"/>
  <c r="N142" i="67"/>
  <c r="O143" i="67"/>
  <c r="O134" i="67"/>
  <c r="O138" i="67" s="1"/>
  <c r="Y129" i="67"/>
  <c r="Y137" i="67" s="1"/>
  <c r="Y143" i="88"/>
  <c r="AH135" i="89"/>
  <c r="AH139" i="89" s="1"/>
  <c r="AI131" i="89"/>
  <c r="Y143" i="74"/>
  <c r="Z143" i="73"/>
  <c r="Y142" i="89"/>
  <c r="Y143" i="71"/>
  <c r="Y143" i="81"/>
  <c r="Y143" i="80"/>
  <c r="Y143" i="87"/>
  <c r="Y143" i="85"/>
  <c r="Z143" i="89"/>
  <c r="Z143" i="86"/>
  <c r="Y143" i="83"/>
  <c r="Y143" i="84"/>
  <c r="Z143" i="76"/>
  <c r="Z143" i="82"/>
  <c r="Z143" i="75"/>
  <c r="Y143" i="72"/>
  <c r="Z143" i="70"/>
  <c r="Y143" i="77"/>
  <c r="Y142" i="88"/>
  <c r="Z142" i="77"/>
  <c r="AA142" i="73"/>
  <c r="Z142" i="82"/>
  <c r="AA142" i="70"/>
  <c r="AI130" i="74"/>
  <c r="AI138" i="74" s="1"/>
  <c r="AJ134" i="85"/>
  <c r="AJ138" i="85" s="1"/>
  <c r="AI130" i="72"/>
  <c r="AI138" i="72" s="1"/>
  <c r="AI130" i="83"/>
  <c r="AI138" i="83" s="1"/>
  <c r="N141" i="80"/>
  <c r="O141" i="76"/>
  <c r="P141" i="85"/>
  <c r="N141" i="73"/>
  <c r="N141" i="70"/>
  <c r="N141" i="67"/>
  <c r="N141" i="81"/>
  <c r="O141" i="77"/>
  <c r="N141" i="82"/>
  <c r="O141" i="83"/>
  <c r="N141" i="89"/>
  <c r="N141" i="74"/>
  <c r="N141" i="72"/>
  <c r="P141" i="75"/>
  <c r="N141" i="71"/>
  <c r="O141" i="86"/>
  <c r="N141" i="87"/>
  <c r="N141" i="84"/>
  <c r="O141" i="88"/>
  <c r="AG142" i="87"/>
  <c r="AF129" i="73"/>
  <c r="AF137" i="73" s="1"/>
  <c r="AI129" i="74"/>
  <c r="AI137" i="74" s="1"/>
  <c r="AE129" i="84"/>
  <c r="AE137" i="84" s="1"/>
  <c r="AD129" i="87"/>
  <c r="AD137" i="87" s="1"/>
  <c r="AE133" i="83"/>
  <c r="AE137" i="83" s="1"/>
  <c r="AJ133" i="88"/>
  <c r="AJ137" i="88" s="1"/>
  <c r="AH129" i="77"/>
  <c r="AH137" i="77" s="1"/>
  <c r="AD129" i="81"/>
  <c r="AD137" i="81" s="1"/>
  <c r="AD129" i="89"/>
  <c r="AD137" i="89" s="1"/>
  <c r="AI129" i="72"/>
  <c r="AI137" i="72" s="1"/>
  <c r="AE129" i="80"/>
  <c r="AE137" i="80" s="1"/>
  <c r="AG129" i="82"/>
  <c r="AG137" i="82" s="1"/>
  <c r="AD129" i="71"/>
  <c r="AD137" i="71" s="1"/>
  <c r="AF133" i="75"/>
  <c r="AF137" i="75" s="1"/>
  <c r="AD129" i="85"/>
  <c r="AD137" i="85" s="1"/>
  <c r="AD129" i="70"/>
  <c r="AD137" i="70" s="1"/>
  <c r="Y142" i="83"/>
  <c r="Y142" i="81"/>
  <c r="Y142" i="80"/>
  <c r="Y142" i="75"/>
  <c r="Y142" i="84"/>
  <c r="Z142" i="71"/>
  <c r="Z142" i="86"/>
  <c r="AB142" i="74"/>
  <c r="Y142" i="76"/>
  <c r="AG142" i="85"/>
  <c r="Z142" i="72"/>
  <c r="K119" i="69" l="1"/>
  <c r="L119" i="69" s="1"/>
  <c r="C46" i="79" s="1"/>
  <c r="D46" i="79" s="1" a="1"/>
  <c r="D46" i="79" s="1"/>
  <c r="K90" i="69"/>
  <c r="L90" i="69" s="1"/>
  <c r="C17" i="79" s="1"/>
  <c r="D17" i="79" s="1" a="1"/>
  <c r="D17" i="79" s="1"/>
  <c r="Z129" i="67"/>
  <c r="Z137" i="67" s="1"/>
  <c r="N131" i="67"/>
  <c r="M139" i="67"/>
  <c r="P134" i="67"/>
  <c r="P138" i="67" s="1"/>
  <c r="O142" i="67"/>
  <c r="P143" i="67"/>
  <c r="R130" i="67"/>
  <c r="N135" i="67"/>
  <c r="Z143" i="88"/>
  <c r="AJ135" i="89"/>
  <c r="AI135" i="89"/>
  <c r="AI139" i="89" s="1"/>
  <c r="AJ131" i="89"/>
  <c r="AA143" i="73"/>
  <c r="Z143" i="74"/>
  <c r="Z142" i="89"/>
  <c r="Z143" i="72"/>
  <c r="AA143" i="82"/>
  <c r="Z143" i="87"/>
  <c r="AA143" i="76"/>
  <c r="AA143" i="86"/>
  <c r="Z143" i="80"/>
  <c r="AA143" i="75"/>
  <c r="Z143" i="77"/>
  <c r="Z143" i="84"/>
  <c r="AA143" i="89"/>
  <c r="Z143" i="81"/>
  <c r="AA143" i="70"/>
  <c r="Z143" i="83"/>
  <c r="Z143" i="85"/>
  <c r="Z143" i="71"/>
  <c r="AA142" i="82"/>
  <c r="AB142" i="73"/>
  <c r="AA142" i="77"/>
  <c r="Z142" i="88"/>
  <c r="AB142" i="70"/>
  <c r="AJ130" i="72"/>
  <c r="AJ138" i="72" s="1"/>
  <c r="AJ130" i="83"/>
  <c r="AJ138" i="83" s="1"/>
  <c r="AJ130" i="74"/>
  <c r="AJ138" i="74" s="1"/>
  <c r="O141" i="80"/>
  <c r="O141" i="72"/>
  <c r="P141" i="86"/>
  <c r="O141" i="74"/>
  <c r="O141" i="70"/>
  <c r="P141" i="88"/>
  <c r="P141" i="77"/>
  <c r="O141" i="71"/>
  <c r="O141" i="89"/>
  <c r="O141" i="73"/>
  <c r="O141" i="84"/>
  <c r="O141" i="87"/>
  <c r="P141" i="83"/>
  <c r="Q141" i="85"/>
  <c r="Q141" i="75"/>
  <c r="O141" i="81"/>
  <c r="O141" i="82"/>
  <c r="O141" i="67"/>
  <c r="P141" i="76"/>
  <c r="AH142" i="87"/>
  <c r="AE129" i="71"/>
  <c r="AE137" i="71" s="1"/>
  <c r="AJ129" i="74"/>
  <c r="AJ137" i="74" s="1"/>
  <c r="AJ129" i="72"/>
  <c r="AJ137" i="72" s="1"/>
  <c r="AI129" i="77"/>
  <c r="AI137" i="77" s="1"/>
  <c r="AE129" i="87"/>
  <c r="AE137" i="87" s="1"/>
  <c r="AE129" i="89"/>
  <c r="AE137" i="89" s="1"/>
  <c r="AF129" i="84"/>
  <c r="AF137" i="84" s="1"/>
  <c r="AH129" i="82"/>
  <c r="AH137" i="82" s="1"/>
  <c r="AG133" i="75"/>
  <c r="AG137" i="75" s="1"/>
  <c r="AF129" i="80"/>
  <c r="AF137" i="80" s="1"/>
  <c r="AG129" i="73"/>
  <c r="AG137" i="73" s="1"/>
  <c r="AE129" i="70"/>
  <c r="AE137" i="70" s="1"/>
  <c r="AE129" i="85"/>
  <c r="AE137" i="85" s="1"/>
  <c r="AE129" i="81"/>
  <c r="AE137" i="81" s="1"/>
  <c r="AF133" i="83"/>
  <c r="AF137" i="83" s="1"/>
  <c r="Z142" i="75"/>
  <c r="Z142" i="81"/>
  <c r="Z142" i="83"/>
  <c r="Z142" i="80"/>
  <c r="Z142" i="76"/>
  <c r="AA142" i="72"/>
  <c r="AA142" i="86"/>
  <c r="Z142" i="84"/>
  <c r="AC142" i="74"/>
  <c r="H48" i="69" s="1"/>
  <c r="AA142" i="71"/>
  <c r="AH142" i="85"/>
  <c r="N139" i="67" l="1"/>
  <c r="Q134" i="67"/>
  <c r="Q138" i="67" s="1"/>
  <c r="S130" i="67"/>
  <c r="Q143" i="67"/>
  <c r="O131" i="67"/>
  <c r="O135" i="67"/>
  <c r="P142" i="67"/>
  <c r="AA129" i="67"/>
  <c r="AA137" i="67" s="1"/>
  <c r="AA143" i="88"/>
  <c r="AJ139" i="89"/>
  <c r="AA143" i="74"/>
  <c r="AB143" i="73"/>
  <c r="AA142" i="89"/>
  <c r="AB143" i="89"/>
  <c r="AB143" i="76"/>
  <c r="AA143" i="84"/>
  <c r="AA143" i="87"/>
  <c r="AB143" i="75"/>
  <c r="AA143" i="71"/>
  <c r="AA143" i="77"/>
  <c r="AA143" i="80"/>
  <c r="AB143" i="82"/>
  <c r="AA143" i="83"/>
  <c r="AB143" i="70"/>
  <c r="AA143" i="85"/>
  <c r="AA143" i="81"/>
  <c r="AB143" i="86"/>
  <c r="AA143" i="72"/>
  <c r="AA142" i="88"/>
  <c r="AB142" i="77"/>
  <c r="AC142" i="73"/>
  <c r="H47" i="69" s="1"/>
  <c r="AC142" i="70"/>
  <c r="H44" i="69" s="1"/>
  <c r="I102" i="69" s="1"/>
  <c r="J102" i="69" s="1"/>
  <c r="E29" i="78" s="1"/>
  <c r="F29" i="78" s="1" a="1"/>
  <c r="F29" i="78" s="1"/>
  <c r="AB142" i="82"/>
  <c r="P141" i="80"/>
  <c r="Q141" i="83"/>
  <c r="Q141" i="88"/>
  <c r="P141" i="81"/>
  <c r="P141" i="87"/>
  <c r="P141" i="89"/>
  <c r="P141" i="70"/>
  <c r="Q141" i="76"/>
  <c r="P141" i="71"/>
  <c r="P141" i="74"/>
  <c r="R141" i="75"/>
  <c r="P141" i="67"/>
  <c r="Q141" i="86"/>
  <c r="R141" i="85"/>
  <c r="H34" i="69" s="1"/>
  <c r="E115" i="69" s="1"/>
  <c r="F115" i="69" s="1"/>
  <c r="E42" i="65" s="1"/>
  <c r="F42" i="65" s="1" a="1"/>
  <c r="F42" i="65" s="1"/>
  <c r="P141" i="84"/>
  <c r="Q141" i="77"/>
  <c r="P141" i="73"/>
  <c r="P141" i="72"/>
  <c r="P141" i="82"/>
  <c r="AI142" i="87"/>
  <c r="AJ142" i="87"/>
  <c r="AF129" i="89"/>
  <c r="AF137" i="89" s="1"/>
  <c r="AF129" i="70"/>
  <c r="AF137" i="70" s="1"/>
  <c r="AH133" i="75"/>
  <c r="AH137" i="75" s="1"/>
  <c r="AH129" i="73"/>
  <c r="AH137" i="73" s="1"/>
  <c r="AF129" i="87"/>
  <c r="AF137" i="87" s="1"/>
  <c r="AG133" i="83"/>
  <c r="AG137" i="83" s="1"/>
  <c r="AF129" i="81"/>
  <c r="AF137" i="81" s="1"/>
  <c r="AF129" i="85"/>
  <c r="AF137" i="85" s="1"/>
  <c r="AI129" i="82"/>
  <c r="AI137" i="82" s="1"/>
  <c r="AG129" i="84"/>
  <c r="AG137" i="84" s="1"/>
  <c r="AF129" i="71"/>
  <c r="AF137" i="71" s="1"/>
  <c r="AG129" i="80"/>
  <c r="AG137" i="80" s="1"/>
  <c r="AJ129" i="77"/>
  <c r="AJ137" i="77" s="1"/>
  <c r="AA142" i="81"/>
  <c r="AA142" i="80"/>
  <c r="AA142" i="83"/>
  <c r="AA142" i="75"/>
  <c r="AA142" i="84"/>
  <c r="AB142" i="86"/>
  <c r="AJ142" i="85"/>
  <c r="AI142" i="85"/>
  <c r="AB142" i="71"/>
  <c r="AD142" i="74"/>
  <c r="AB142" i="72"/>
  <c r="AA142" i="76"/>
  <c r="I106" i="69" l="1"/>
  <c r="J106" i="69" s="1"/>
  <c r="E33" i="78" s="1"/>
  <c r="F33" i="78" s="1" a="1"/>
  <c r="F33" i="78" s="1"/>
  <c r="R143" i="67"/>
  <c r="P135" i="67"/>
  <c r="T130" i="67"/>
  <c r="Q142" i="67"/>
  <c r="P131" i="67"/>
  <c r="AB129" i="67"/>
  <c r="AB137" i="67" s="1"/>
  <c r="O139" i="67"/>
  <c r="R134" i="67"/>
  <c r="R138" i="67" s="1"/>
  <c r="AB143" i="88"/>
  <c r="AC143" i="73"/>
  <c r="AB143" i="74"/>
  <c r="AB142" i="89"/>
  <c r="AB143" i="84"/>
  <c r="AC143" i="82"/>
  <c r="AB143" i="83"/>
  <c r="AB143" i="71"/>
  <c r="AB143" i="85"/>
  <c r="AB143" i="80"/>
  <c r="AC143" i="75"/>
  <c r="AC143" i="76"/>
  <c r="AB143" i="72"/>
  <c r="AB143" i="81"/>
  <c r="AC143" i="86"/>
  <c r="AC143" i="70"/>
  <c r="AB143" i="77"/>
  <c r="AB143" i="87"/>
  <c r="AC143" i="89"/>
  <c r="AD142" i="70"/>
  <c r="AD142" i="73"/>
  <c r="AC142" i="77"/>
  <c r="H51" i="69" s="1"/>
  <c r="AC142" i="82"/>
  <c r="H54" i="69" s="1"/>
  <c r="AB142" i="88"/>
  <c r="Q141" i="80"/>
  <c r="Q141" i="74"/>
  <c r="Q141" i="71"/>
  <c r="Q141" i="87"/>
  <c r="Q141" i="82"/>
  <c r="R141" i="77"/>
  <c r="H28" i="69" s="1"/>
  <c r="Q141" i="72"/>
  <c r="Q141" i="81"/>
  <c r="Q141" i="84"/>
  <c r="Q141" i="67"/>
  <c r="R141" i="76"/>
  <c r="S141" i="75"/>
  <c r="Q141" i="70"/>
  <c r="S141" i="85"/>
  <c r="R141" i="88"/>
  <c r="Q141" i="89"/>
  <c r="R141" i="83"/>
  <c r="Q141" i="73"/>
  <c r="R141" i="86"/>
  <c r="AI129" i="73"/>
  <c r="AI137" i="73" s="1"/>
  <c r="AG129" i="70"/>
  <c r="AG137" i="70" s="1"/>
  <c r="AH133" i="83"/>
  <c r="AH137" i="83" s="1"/>
  <c r="AG129" i="89"/>
  <c r="AG137" i="89" s="1"/>
  <c r="AG129" i="71"/>
  <c r="AG137" i="71" s="1"/>
  <c r="AG129" i="85"/>
  <c r="AG137" i="85" s="1"/>
  <c r="AJ129" i="82"/>
  <c r="AJ137" i="82" s="1"/>
  <c r="AG129" i="87"/>
  <c r="AG137" i="87" s="1"/>
  <c r="AG129" i="81"/>
  <c r="AG137" i="81" s="1"/>
  <c r="AI133" i="75"/>
  <c r="AI137" i="75" s="1"/>
  <c r="AH129" i="84"/>
  <c r="AH137" i="84" s="1"/>
  <c r="AH129" i="80"/>
  <c r="AH137" i="80" s="1"/>
  <c r="AB142" i="75"/>
  <c r="AB142" i="80"/>
  <c r="AB142" i="83"/>
  <c r="AB142" i="81"/>
  <c r="AC142" i="72"/>
  <c r="H46" i="69" s="1"/>
  <c r="AC142" i="71"/>
  <c r="H45" i="69" s="1"/>
  <c r="I103" i="69" s="1"/>
  <c r="J103" i="69" s="1"/>
  <c r="E30" i="78" s="1"/>
  <c r="AB142" i="76"/>
  <c r="AE142" i="74"/>
  <c r="AC142" i="86"/>
  <c r="H58" i="69" s="1"/>
  <c r="AB142" i="84"/>
  <c r="I104" i="69" l="1"/>
  <c r="J104" i="69" s="1"/>
  <c r="E31" i="78" s="1"/>
  <c r="F31" i="78" s="1" a="1"/>
  <c r="F31" i="78" s="1"/>
  <c r="I116" i="69"/>
  <c r="J116" i="69" s="1"/>
  <c r="E43" i="78" s="1"/>
  <c r="F43" i="78" s="1" a="1"/>
  <c r="F43" i="78" s="1"/>
  <c r="I117" i="69"/>
  <c r="J117" i="69" s="1"/>
  <c r="E44" i="78" s="1"/>
  <c r="F44" i="78" s="1" a="1"/>
  <c r="F44" i="78" s="1"/>
  <c r="I105" i="69"/>
  <c r="J105" i="69" s="1"/>
  <c r="E32" i="78" s="1"/>
  <c r="F32" i="78" s="1" a="1"/>
  <c r="F32" i="78" s="1"/>
  <c r="R142" i="67"/>
  <c r="AC129" i="67"/>
  <c r="AC137" i="67" s="1"/>
  <c r="S143" i="67"/>
  <c r="U130" i="67"/>
  <c r="Q135" i="67"/>
  <c r="Q131" i="67"/>
  <c r="S134" i="67"/>
  <c r="S138" i="67" s="1"/>
  <c r="P139" i="67"/>
  <c r="AC143" i="88"/>
  <c r="AC143" i="74"/>
  <c r="AD143" i="73"/>
  <c r="AC142" i="89"/>
  <c r="H61" i="69" s="1"/>
  <c r="AC143" i="80"/>
  <c r="AC143" i="72"/>
  <c r="AC143" i="85"/>
  <c r="AD143" i="82"/>
  <c r="AC143" i="71"/>
  <c r="AD143" i="70"/>
  <c r="AD143" i="89"/>
  <c r="AD143" i="86"/>
  <c r="AD143" i="76"/>
  <c r="AC143" i="77"/>
  <c r="AC143" i="87"/>
  <c r="AC143" i="81"/>
  <c r="AD143" i="75"/>
  <c r="AC143" i="83"/>
  <c r="AC143" i="84"/>
  <c r="AD142" i="82"/>
  <c r="AD142" i="77"/>
  <c r="AE142" i="73"/>
  <c r="AC142" i="88"/>
  <c r="H60" i="69" s="1"/>
  <c r="I118" i="69" s="1"/>
  <c r="J118" i="69" s="1"/>
  <c r="E45" i="78" s="1"/>
  <c r="F45" i="78" s="1" a="1"/>
  <c r="F45" i="78" s="1"/>
  <c r="AE142" i="70"/>
  <c r="R141" i="80"/>
  <c r="R141" i="84"/>
  <c r="R141" i="89"/>
  <c r="R141" i="81"/>
  <c r="R141" i="82"/>
  <c r="S141" i="86"/>
  <c r="T141" i="75"/>
  <c r="S141" i="76"/>
  <c r="R141" i="72"/>
  <c r="R141" i="87"/>
  <c r="S141" i="88"/>
  <c r="R141" i="73"/>
  <c r="R141" i="71"/>
  <c r="T141" i="85"/>
  <c r="R141" i="67"/>
  <c r="S141" i="83"/>
  <c r="R141" i="74"/>
  <c r="R141" i="70"/>
  <c r="S141" i="77"/>
  <c r="AI133" i="83"/>
  <c r="AI137" i="83" s="1"/>
  <c r="AH129" i="89"/>
  <c r="AH137" i="89" s="1"/>
  <c r="AH129" i="70"/>
  <c r="AH137" i="70" s="1"/>
  <c r="AH129" i="81"/>
  <c r="AH137" i="81" s="1"/>
  <c r="AI129" i="80"/>
  <c r="AI137" i="80" s="1"/>
  <c r="AH129" i="85"/>
  <c r="AH137" i="85" s="1"/>
  <c r="AI129" i="84"/>
  <c r="AI137" i="84" s="1"/>
  <c r="AJ133" i="75"/>
  <c r="AJ137" i="75" s="1"/>
  <c r="AH129" i="87"/>
  <c r="AH137" i="87" s="1"/>
  <c r="AH129" i="71"/>
  <c r="AH137" i="71" s="1"/>
  <c r="AJ129" i="73"/>
  <c r="AJ137" i="73" s="1"/>
  <c r="AC142" i="81"/>
  <c r="H53" i="69" s="1"/>
  <c r="AC142" i="83"/>
  <c r="H55" i="69" s="1"/>
  <c r="I113" i="69" s="1"/>
  <c r="J113" i="69" s="1"/>
  <c r="E40" i="78" s="1"/>
  <c r="F40" i="78" s="1" a="1"/>
  <c r="F40" i="78" s="1"/>
  <c r="AC142" i="80"/>
  <c r="H52" i="69" s="1"/>
  <c r="I110" i="69" s="1"/>
  <c r="J110" i="69" s="1"/>
  <c r="E37" i="78" s="1"/>
  <c r="F37" i="78" s="1" a="1"/>
  <c r="F37" i="78" s="1"/>
  <c r="AC142" i="75"/>
  <c r="H49" i="69" s="1"/>
  <c r="I107" i="69" s="1"/>
  <c r="J107" i="69" s="1"/>
  <c r="E34" i="78" s="1"/>
  <c r="F34" i="78" s="1" a="1"/>
  <c r="F34" i="78" s="1"/>
  <c r="AC142" i="76"/>
  <c r="H50" i="69" s="1"/>
  <c r="F30" i="78" a="1"/>
  <c r="F30" i="78" s="1"/>
  <c r="AD142" i="72"/>
  <c r="AD142" i="71"/>
  <c r="AC142" i="84"/>
  <c r="H56" i="69" s="1"/>
  <c r="AD142" i="86"/>
  <c r="AF142" i="74"/>
  <c r="I119" i="69" l="1"/>
  <c r="J119" i="69" s="1"/>
  <c r="E46" i="78" s="1"/>
  <c r="F46" i="78" s="1" a="1"/>
  <c r="F46" i="78" s="1"/>
  <c r="I108" i="69"/>
  <c r="J108" i="69" s="1"/>
  <c r="E35" i="78" s="1"/>
  <c r="F35" i="78" s="1" a="1"/>
  <c r="F35" i="78" s="1"/>
  <c r="I114" i="69"/>
  <c r="J114" i="69" s="1"/>
  <c r="E41" i="78" s="1"/>
  <c r="F41" i="78" s="1" a="1"/>
  <c r="F41" i="78" s="1"/>
  <c r="I115" i="69"/>
  <c r="J115" i="69" s="1"/>
  <c r="E42" i="78" s="1"/>
  <c r="F42" i="78" s="1" a="1"/>
  <c r="F42" i="78" s="1"/>
  <c r="I111" i="69"/>
  <c r="J111" i="69" s="1"/>
  <c r="E38" i="78" s="1"/>
  <c r="F38" i="78" s="1" a="1"/>
  <c r="F38" i="78" s="1"/>
  <c r="I112" i="69"/>
  <c r="J112" i="69" s="1"/>
  <c r="E39" i="78" s="1"/>
  <c r="F39" i="78" s="1" a="1"/>
  <c r="F39" i="78" s="1"/>
  <c r="I109" i="69"/>
  <c r="J109" i="69" s="1"/>
  <c r="E36" i="78" s="1"/>
  <c r="F36" i="78" s="1" a="1"/>
  <c r="F36" i="78" s="1"/>
  <c r="Q139" i="67"/>
  <c r="V130" i="67"/>
  <c r="R131" i="67"/>
  <c r="T143" i="67"/>
  <c r="R135" i="67"/>
  <c r="AD129" i="67"/>
  <c r="AD137" i="67" s="1"/>
  <c r="T134" i="67"/>
  <c r="T138" i="67" s="1"/>
  <c r="S142" i="67"/>
  <c r="AD143" i="88"/>
  <c r="AE143" i="73"/>
  <c r="AD143" i="74"/>
  <c r="AD142" i="89"/>
  <c r="AD143" i="85"/>
  <c r="AD143" i="81"/>
  <c r="AE143" i="76"/>
  <c r="AD143" i="71"/>
  <c r="AD143" i="72"/>
  <c r="AE143" i="75"/>
  <c r="AD143" i="84"/>
  <c r="AE143" i="86"/>
  <c r="AD143" i="80"/>
  <c r="AD143" i="87"/>
  <c r="AE143" i="70"/>
  <c r="AD143" i="83"/>
  <c r="AD143" i="77"/>
  <c r="AE143" i="89"/>
  <c r="AE143" i="82"/>
  <c r="AD142" i="88"/>
  <c r="AF142" i="73"/>
  <c r="AE142" i="77"/>
  <c r="AF142" i="70"/>
  <c r="AE142" i="82"/>
  <c r="I98" i="69"/>
  <c r="J98" i="69" s="1"/>
  <c r="E25" i="78" s="1"/>
  <c r="F25" i="78" s="1" a="1"/>
  <c r="F25" i="78" s="1"/>
  <c r="S141" i="80"/>
  <c r="S141" i="72"/>
  <c r="S141" i="82"/>
  <c r="S141" i="73"/>
  <c r="T141" i="77"/>
  <c r="T141" i="76"/>
  <c r="S141" i="81"/>
  <c r="S141" i="70"/>
  <c r="S141" i="89"/>
  <c r="U141" i="85"/>
  <c r="S141" i="67"/>
  <c r="S141" i="74"/>
  <c r="T141" i="88"/>
  <c r="U141" i="75"/>
  <c r="H26" i="69" s="1"/>
  <c r="T141" i="83"/>
  <c r="T141" i="86"/>
  <c r="S141" i="71"/>
  <c r="S141" i="87"/>
  <c r="S141" i="84"/>
  <c r="AI129" i="89"/>
  <c r="AI137" i="89" s="1"/>
  <c r="AI129" i="81"/>
  <c r="AI137" i="81" s="1"/>
  <c r="AI129" i="87"/>
  <c r="AI137" i="87" s="1"/>
  <c r="AI129" i="85"/>
  <c r="AI137" i="85" s="1"/>
  <c r="AI129" i="70"/>
  <c r="AI137" i="70" s="1"/>
  <c r="AI129" i="71"/>
  <c r="AI137" i="71" s="1"/>
  <c r="AJ129" i="84"/>
  <c r="AJ137" i="84" s="1"/>
  <c r="AJ129" i="80"/>
  <c r="AJ137" i="80" s="1"/>
  <c r="AJ133" i="83"/>
  <c r="AJ137" i="83" s="1"/>
  <c r="AD142" i="75"/>
  <c r="AD142" i="80"/>
  <c r="AD142" i="83"/>
  <c r="AD142" i="81"/>
  <c r="AE142" i="86"/>
  <c r="AE142" i="71"/>
  <c r="AE142" i="72"/>
  <c r="AD142" i="84"/>
  <c r="AD142" i="76"/>
  <c r="AG142" i="74"/>
  <c r="U143" i="67" l="1"/>
  <c r="S131" i="67"/>
  <c r="U134" i="67"/>
  <c r="U138" i="67" s="1"/>
  <c r="AE129" i="67"/>
  <c r="AE137" i="67" s="1"/>
  <c r="S135" i="67"/>
  <c r="T142" i="67"/>
  <c r="R139" i="67"/>
  <c r="W130" i="67"/>
  <c r="AE143" i="88"/>
  <c r="AE143" i="74"/>
  <c r="AF143" i="73"/>
  <c r="AE142" i="89"/>
  <c r="AF143" i="86"/>
  <c r="AE143" i="71"/>
  <c r="AE143" i="77"/>
  <c r="AE143" i="84"/>
  <c r="AF143" i="76"/>
  <c r="AF143" i="89"/>
  <c r="AE143" i="83"/>
  <c r="AE143" i="80"/>
  <c r="AF143" i="75"/>
  <c r="AE143" i="81"/>
  <c r="AE143" i="87"/>
  <c r="AF143" i="82"/>
  <c r="AF143" i="70"/>
  <c r="AE143" i="72"/>
  <c r="AE143" i="85"/>
  <c r="AF142" i="77"/>
  <c r="AG142" i="70"/>
  <c r="AG142" i="73"/>
  <c r="AF142" i="82"/>
  <c r="AE142" i="88"/>
  <c r="T141" i="80"/>
  <c r="T141" i="67"/>
  <c r="T141" i="81"/>
  <c r="U141" i="77"/>
  <c r="U141" i="83"/>
  <c r="H32" i="69" s="1"/>
  <c r="T141" i="87"/>
  <c r="V141" i="75"/>
  <c r="V141" i="85"/>
  <c r="U141" i="76"/>
  <c r="H27" i="69" s="1"/>
  <c r="T141" i="73"/>
  <c r="T141" i="84"/>
  <c r="U141" i="88"/>
  <c r="T141" i="89"/>
  <c r="T141" i="71"/>
  <c r="T141" i="82"/>
  <c r="U141" i="86"/>
  <c r="H35" i="69" s="1"/>
  <c r="E116" i="69" s="1"/>
  <c r="F116" i="69" s="1"/>
  <c r="E43" i="65" s="1"/>
  <c r="F43" i="65" s="1" a="1"/>
  <c r="F43" i="65" s="1"/>
  <c r="T141" i="74"/>
  <c r="T141" i="70"/>
  <c r="T141" i="72"/>
  <c r="AJ129" i="85"/>
  <c r="AJ137" i="85" s="1"/>
  <c r="AJ129" i="81"/>
  <c r="AJ137" i="81" s="1"/>
  <c r="AJ129" i="87"/>
  <c r="AJ137" i="87" s="1"/>
  <c r="AJ129" i="71"/>
  <c r="AJ137" i="71" s="1"/>
  <c r="AJ129" i="70"/>
  <c r="AJ137" i="70" s="1"/>
  <c r="AJ129" i="89"/>
  <c r="AJ137" i="89" s="1"/>
  <c r="AE142" i="81"/>
  <c r="AE142" i="83"/>
  <c r="AE142" i="80"/>
  <c r="AE142" i="75"/>
  <c r="AF142" i="71"/>
  <c r="AE142" i="84"/>
  <c r="AF142" i="72"/>
  <c r="AF142" i="86"/>
  <c r="AH142" i="74"/>
  <c r="AE142" i="76"/>
  <c r="E114" i="69" l="1"/>
  <c r="F114" i="69" s="1"/>
  <c r="E41" i="65" s="1"/>
  <c r="F41" i="65" s="1" a="1"/>
  <c r="F41" i="65" s="1"/>
  <c r="E108" i="69"/>
  <c r="F108" i="69" s="1"/>
  <c r="E35" i="65" s="1"/>
  <c r="F35" i="65" s="1" a="1"/>
  <c r="F35" i="65" s="1"/>
  <c r="E109" i="69"/>
  <c r="F109" i="69" s="1"/>
  <c r="E36" i="65" s="1"/>
  <c r="F36" i="65" s="1" a="1"/>
  <c r="F36" i="65" s="1"/>
  <c r="S139" i="67"/>
  <c r="V134" i="67"/>
  <c r="V138" i="67" s="1"/>
  <c r="T131" i="67"/>
  <c r="T135" i="67"/>
  <c r="U142" i="67"/>
  <c r="AF129" i="67"/>
  <c r="AF137" i="67" s="1"/>
  <c r="X130" i="67"/>
  <c r="V143" i="67"/>
  <c r="AF143" i="88"/>
  <c r="AG143" i="73"/>
  <c r="AF143" i="74"/>
  <c r="AF142" i="89"/>
  <c r="AF143" i="81"/>
  <c r="AG143" i="89"/>
  <c r="AF143" i="77"/>
  <c r="AG143" i="70"/>
  <c r="AG143" i="82"/>
  <c r="AG143" i="76"/>
  <c r="AF143" i="71"/>
  <c r="AF143" i="85"/>
  <c r="AG143" i="75"/>
  <c r="AF143" i="83"/>
  <c r="AF143" i="72"/>
  <c r="AF143" i="87"/>
  <c r="AF143" i="80"/>
  <c r="AF143" i="84"/>
  <c r="AG143" i="86"/>
  <c r="AG142" i="82"/>
  <c r="AH142" i="73"/>
  <c r="AH142" i="70"/>
  <c r="AF142" i="88"/>
  <c r="AG142" i="77"/>
  <c r="U141" i="80"/>
  <c r="H29" i="69" s="1"/>
  <c r="E110" i="69" s="1"/>
  <c r="F110" i="69" s="1"/>
  <c r="E37" i="65" s="1"/>
  <c r="F37" i="65" s="1" a="1"/>
  <c r="F37" i="65" s="1"/>
  <c r="V141" i="83"/>
  <c r="U141" i="82"/>
  <c r="H31" i="69" s="1"/>
  <c r="V141" i="76"/>
  <c r="V141" i="88"/>
  <c r="W141" i="85"/>
  <c r="V141" i="77"/>
  <c r="U141" i="89"/>
  <c r="H38" i="69" s="1"/>
  <c r="E119" i="69" s="1"/>
  <c r="F119" i="69" s="1"/>
  <c r="E46" i="65" s="1"/>
  <c r="F46" i="65" s="1" a="1"/>
  <c r="F46" i="65" s="1"/>
  <c r="U141" i="81"/>
  <c r="H30" i="69" s="1"/>
  <c r="E111" i="69" s="1"/>
  <c r="F111" i="69" s="1"/>
  <c r="E38" i="65" s="1"/>
  <c r="F38" i="65" s="1" a="1"/>
  <c r="F38" i="65" s="1"/>
  <c r="U141" i="72"/>
  <c r="H23" i="69" s="1"/>
  <c r="U141" i="84"/>
  <c r="W141" i="75"/>
  <c r="V141" i="86"/>
  <c r="U141" i="70"/>
  <c r="H21" i="69" s="1"/>
  <c r="E102" i="69" s="1"/>
  <c r="F102" i="69" s="1"/>
  <c r="E29" i="65" s="1"/>
  <c r="U141" i="74"/>
  <c r="H25" i="69" s="1"/>
  <c r="U141" i="71"/>
  <c r="H22" i="69" s="1"/>
  <c r="U141" i="73"/>
  <c r="H24" i="69" s="1"/>
  <c r="U141" i="87"/>
  <c r="H36" i="69" s="1"/>
  <c r="U141" i="67"/>
  <c r="AF142" i="75"/>
  <c r="AF142" i="80"/>
  <c r="AF142" i="83"/>
  <c r="AF142" i="81"/>
  <c r="AF142" i="76"/>
  <c r="AG142" i="86"/>
  <c r="AG142" i="72"/>
  <c r="AG142" i="71"/>
  <c r="AJ142" i="74"/>
  <c r="AI142" i="74"/>
  <c r="AF142" i="84"/>
  <c r="E103" i="69" l="1"/>
  <c r="F103" i="69" s="1"/>
  <c r="E30" i="65" s="1"/>
  <c r="F30" i="65" s="1" a="1"/>
  <c r="F30" i="65" s="1"/>
  <c r="E105" i="69"/>
  <c r="F105" i="69" s="1"/>
  <c r="E32" i="65" s="1"/>
  <c r="F32" i="65" s="1" a="1"/>
  <c r="F32" i="65" s="1"/>
  <c r="E112" i="69"/>
  <c r="F112" i="69" s="1"/>
  <c r="E39" i="65" s="1"/>
  <c r="F39" i="65" s="1" a="1"/>
  <c r="F39" i="65" s="1"/>
  <c r="E117" i="69"/>
  <c r="F117" i="69" s="1"/>
  <c r="E44" i="65" s="1"/>
  <c r="F44" i="65" s="1" a="1"/>
  <c r="F44" i="65" s="1"/>
  <c r="E118" i="69"/>
  <c r="F118" i="69" s="1"/>
  <c r="E45" i="65" s="1"/>
  <c r="F45" i="65" s="1" a="1"/>
  <c r="F45" i="65" s="1"/>
  <c r="E104" i="69"/>
  <c r="F104" i="69" s="1"/>
  <c r="E31" i="65" s="1"/>
  <c r="F31" i="65" s="1" a="1"/>
  <c r="F31" i="65" s="1"/>
  <c r="E106" i="69"/>
  <c r="F106" i="69" s="1"/>
  <c r="E33" i="65" s="1"/>
  <c r="F33" i="65" s="1" a="1"/>
  <c r="F33" i="65" s="1"/>
  <c r="E107" i="69"/>
  <c r="F107" i="69" s="1"/>
  <c r="E34" i="65" s="1"/>
  <c r="F34" i="65" s="1" a="1"/>
  <c r="F34" i="65" s="1"/>
  <c r="E113" i="69"/>
  <c r="F113" i="69" s="1"/>
  <c r="E40" i="65" s="1"/>
  <c r="F40" i="65" s="1" a="1"/>
  <c r="F40" i="65" s="1"/>
  <c r="T139" i="67"/>
  <c r="U135" i="67"/>
  <c r="Y130" i="67"/>
  <c r="U131" i="67"/>
  <c r="AG129" i="67"/>
  <c r="AG137" i="67" s="1"/>
  <c r="W143" i="67"/>
  <c r="V142" i="67"/>
  <c r="W134" i="67"/>
  <c r="W138" i="67" s="1"/>
  <c r="AG143" i="88"/>
  <c r="AG143" i="74"/>
  <c r="AH143" i="73"/>
  <c r="AG142" i="89"/>
  <c r="AG143" i="84"/>
  <c r="AH143" i="89"/>
  <c r="AG143" i="80"/>
  <c r="AH143" i="82"/>
  <c r="AG143" i="81"/>
  <c r="AH143" i="75"/>
  <c r="AH143" i="76"/>
  <c r="AG143" i="87"/>
  <c r="AH143" i="70"/>
  <c r="AG143" i="85"/>
  <c r="AG143" i="83"/>
  <c r="AH143" i="86"/>
  <c r="AG143" i="72"/>
  <c r="AG143" i="71"/>
  <c r="AG143" i="77"/>
  <c r="AH142" i="77"/>
  <c r="AJ142" i="70"/>
  <c r="AI142" i="70"/>
  <c r="AH142" i="82"/>
  <c r="AG142" i="88"/>
  <c r="AJ142" i="73"/>
  <c r="AI142" i="73"/>
  <c r="V141" i="80"/>
  <c r="V141" i="89"/>
  <c r="V141" i="67"/>
  <c r="V141" i="74"/>
  <c r="V141" i="84"/>
  <c r="W141" i="76"/>
  <c r="V141" i="87"/>
  <c r="F29" i="65" a="1"/>
  <c r="F29" i="65" s="1"/>
  <c r="V141" i="72"/>
  <c r="W141" i="77"/>
  <c r="V141" i="82"/>
  <c r="V141" i="73"/>
  <c r="W141" i="86"/>
  <c r="V141" i="81"/>
  <c r="X141" i="85"/>
  <c r="W141" i="83"/>
  <c r="V141" i="70"/>
  <c r="V141" i="71"/>
  <c r="X141" i="75"/>
  <c r="W141" i="88"/>
  <c r="AG142" i="81"/>
  <c r="AG142" i="83"/>
  <c r="AG142" i="80"/>
  <c r="AG142" i="75"/>
  <c r="AH142" i="86"/>
  <c r="AH142" i="72"/>
  <c r="AH142" i="71"/>
  <c r="AG142" i="76"/>
  <c r="AG142" i="84"/>
  <c r="X143" i="67" l="1"/>
  <c r="V131" i="67"/>
  <c r="Z130" i="67"/>
  <c r="X134" i="67"/>
  <c r="X138" i="67" s="1"/>
  <c r="W142" i="67"/>
  <c r="V135" i="67"/>
  <c r="AH129" i="67"/>
  <c r="AH137" i="67" s="1"/>
  <c r="U139" i="67"/>
  <c r="AH143" i="88"/>
  <c r="AJ143" i="73"/>
  <c r="AI143" i="73"/>
  <c r="AH143" i="74"/>
  <c r="AH142" i="89"/>
  <c r="AH143" i="83"/>
  <c r="AH143" i="71"/>
  <c r="AJ143" i="76"/>
  <c r="AI143" i="76"/>
  <c r="AH143" i="80"/>
  <c r="AH143" i="77"/>
  <c r="AJ143" i="75"/>
  <c r="AI143" i="75"/>
  <c r="AJ143" i="89"/>
  <c r="AI143" i="89"/>
  <c r="AH143" i="87"/>
  <c r="AH143" i="72"/>
  <c r="AJ143" i="82"/>
  <c r="AI143" i="82"/>
  <c r="AH143" i="85"/>
  <c r="AJ143" i="86"/>
  <c r="AI143" i="86"/>
  <c r="AJ143" i="70"/>
  <c r="AI143" i="70"/>
  <c r="AH143" i="81"/>
  <c r="AH143" i="84"/>
  <c r="AJ142" i="82"/>
  <c r="AI142" i="82"/>
  <c r="AH142" i="88"/>
  <c r="AJ142" i="77"/>
  <c r="AI142" i="77"/>
  <c r="W141" i="80"/>
  <c r="X141" i="83"/>
  <c r="Y141" i="85"/>
  <c r="W141" i="84"/>
  <c r="Y141" i="75"/>
  <c r="W141" i="74"/>
  <c r="W141" i="81"/>
  <c r="W141" i="82"/>
  <c r="W141" i="87"/>
  <c r="W141" i="71"/>
  <c r="W141" i="70"/>
  <c r="W141" i="67"/>
  <c r="X141" i="88"/>
  <c r="X141" i="86"/>
  <c r="X141" i="77"/>
  <c r="W141" i="89"/>
  <c r="W141" i="73"/>
  <c r="W141" i="72"/>
  <c r="X141" i="76"/>
  <c r="AH142" i="75"/>
  <c r="AH142" i="80"/>
  <c r="AH142" i="83"/>
  <c r="AH142" i="81"/>
  <c r="AJ142" i="86"/>
  <c r="AI142" i="86"/>
  <c r="AH142" i="76"/>
  <c r="AJ142" i="72"/>
  <c r="AI142" i="72"/>
  <c r="AH142" i="84"/>
  <c r="AI142" i="71"/>
  <c r="AJ142" i="71"/>
  <c r="V139" i="67" l="1"/>
  <c r="W135" i="67"/>
  <c r="X142" i="67"/>
  <c r="W131" i="67"/>
  <c r="AA130" i="67"/>
  <c r="AI129" i="67"/>
  <c r="AI137" i="67" s="1"/>
  <c r="Y134" i="67"/>
  <c r="Y138" i="67" s="1"/>
  <c r="Y143" i="67"/>
  <c r="AJ143" i="88"/>
  <c r="AI143" i="88"/>
  <c r="AJ143" i="74"/>
  <c r="AI143" i="74"/>
  <c r="AJ142" i="89"/>
  <c r="AI142" i="89"/>
  <c r="AJ143" i="85"/>
  <c r="AI143" i="85"/>
  <c r="AJ143" i="84"/>
  <c r="AI143" i="84"/>
  <c r="AJ143" i="81"/>
  <c r="AI143" i="81"/>
  <c r="AJ143" i="71"/>
  <c r="AI143" i="71"/>
  <c r="AJ143" i="72"/>
  <c r="AI143" i="72"/>
  <c r="AJ143" i="80"/>
  <c r="AI143" i="80"/>
  <c r="AJ143" i="87"/>
  <c r="AI143" i="87"/>
  <c r="AJ143" i="77"/>
  <c r="AI143" i="77"/>
  <c r="AJ143" i="83"/>
  <c r="AI143" i="83"/>
  <c r="AJ142" i="88"/>
  <c r="AI142" i="88"/>
  <c r="X141" i="80"/>
  <c r="Y141" i="86"/>
  <c r="X141" i="72"/>
  <c r="X141" i="71"/>
  <c r="X141" i="73"/>
  <c r="X141" i="87"/>
  <c r="Z141" i="85"/>
  <c r="Y141" i="88"/>
  <c r="X141" i="74"/>
  <c r="Z141" i="75"/>
  <c r="X141" i="89"/>
  <c r="X141" i="67"/>
  <c r="X141" i="82"/>
  <c r="Y141" i="83"/>
  <c r="Y141" i="77"/>
  <c r="X141" i="70"/>
  <c r="X141" i="81"/>
  <c r="Y141" i="76"/>
  <c r="X141" i="84"/>
  <c r="AJ142" i="81"/>
  <c r="AI142" i="81"/>
  <c r="AI142" i="83"/>
  <c r="AJ142" i="83"/>
  <c r="AJ142" i="80"/>
  <c r="AI142" i="80"/>
  <c r="AI142" i="75"/>
  <c r="AJ142" i="75"/>
  <c r="AI142" i="84"/>
  <c r="AJ142" i="84"/>
  <c r="AI142" i="76"/>
  <c r="AJ142" i="76"/>
  <c r="AB130" i="67" l="1"/>
  <c r="AJ129" i="67"/>
  <c r="AJ137" i="67" s="1"/>
  <c r="Z134" i="67"/>
  <c r="Z138" i="67" s="1"/>
  <c r="Y142" i="67"/>
  <c r="X135" i="67"/>
  <c r="X131" i="67"/>
  <c r="Z143" i="67"/>
  <c r="W139" i="67"/>
  <c r="Y141" i="80"/>
  <c r="Y141" i="71"/>
  <c r="Y141" i="84"/>
  <c r="Y141" i="67"/>
  <c r="Z141" i="88"/>
  <c r="Z141" i="77"/>
  <c r="Y141" i="89"/>
  <c r="AA141" i="85"/>
  <c r="Y141" i="72"/>
  <c r="Z141" i="83"/>
  <c r="AA141" i="75"/>
  <c r="Y141" i="87"/>
  <c r="Y141" i="81"/>
  <c r="Y141" i="74"/>
  <c r="Z141" i="86"/>
  <c r="Y141" i="70"/>
  <c r="Z141" i="76"/>
  <c r="Y141" i="82"/>
  <c r="Y141" i="73"/>
  <c r="AA134" i="67" l="1"/>
  <c r="AA138" i="67" s="1"/>
  <c r="X139" i="67"/>
  <c r="Y135" i="67"/>
  <c r="Y131" i="67"/>
  <c r="AA143" i="67"/>
  <c r="Z142" i="67"/>
  <c r="AC130" i="67"/>
  <c r="Z141" i="80"/>
  <c r="Z141" i="72"/>
  <c r="AA141" i="88"/>
  <c r="AB141" i="85"/>
  <c r="Z141" i="67"/>
  <c r="Z141" i="87"/>
  <c r="Z141" i="82"/>
  <c r="Z141" i="73"/>
  <c r="Z141" i="74"/>
  <c r="Z141" i="81"/>
  <c r="AB141" i="75"/>
  <c r="Z141" i="84"/>
  <c r="AA141" i="86"/>
  <c r="AA141" i="76"/>
  <c r="AA141" i="83"/>
  <c r="Z141" i="71"/>
  <c r="Z141" i="89"/>
  <c r="Z141" i="70"/>
  <c r="AA141" i="77"/>
  <c r="Z131" i="67" l="1"/>
  <c r="Z135" i="67"/>
  <c r="Y139" i="67"/>
  <c r="AA142" i="67"/>
  <c r="AD130" i="67"/>
  <c r="AB134" i="67"/>
  <c r="AB138" i="67" s="1"/>
  <c r="AB143" i="67"/>
  <c r="AA141" i="80"/>
  <c r="AB141" i="86"/>
  <c r="AA141" i="67"/>
  <c r="AA141" i="74"/>
  <c r="AA141" i="84"/>
  <c r="AB141" i="77"/>
  <c r="AA141" i="71"/>
  <c r="AA141" i="73"/>
  <c r="AC141" i="85"/>
  <c r="AA141" i="82"/>
  <c r="AC141" i="75"/>
  <c r="AB141" i="83"/>
  <c r="AB141" i="88"/>
  <c r="AA141" i="89"/>
  <c r="AA141" i="72"/>
  <c r="AA141" i="70"/>
  <c r="AB141" i="76"/>
  <c r="AA141" i="81"/>
  <c r="AA141" i="87"/>
  <c r="Z139" i="67" l="1"/>
  <c r="AA135" i="67"/>
  <c r="AC143" i="67"/>
  <c r="AB142" i="67"/>
  <c r="AA131" i="67"/>
  <c r="AC134" i="67"/>
  <c r="AC138" i="67" s="1"/>
  <c r="AE130" i="67"/>
  <c r="AB141" i="80"/>
  <c r="AB141" i="87"/>
  <c r="AD141" i="85"/>
  <c r="AB141" i="84"/>
  <c r="AD141" i="75"/>
  <c r="AB141" i="73"/>
  <c r="AB141" i="72"/>
  <c r="AB141" i="74"/>
  <c r="AC141" i="76"/>
  <c r="AB141" i="67"/>
  <c r="AC141" i="83"/>
  <c r="AB141" i="81"/>
  <c r="AB141" i="89"/>
  <c r="AB141" i="71"/>
  <c r="AC141" i="86"/>
  <c r="AB141" i="70"/>
  <c r="AC141" i="88"/>
  <c r="AB141" i="82"/>
  <c r="AC141" i="77"/>
  <c r="AC142" i="67" l="1"/>
  <c r="H43" i="69" s="1"/>
  <c r="I90" i="69" s="1"/>
  <c r="J90" i="69" s="1"/>
  <c r="E17" i="78" s="1"/>
  <c r="F17" i="78" s="1" a="1"/>
  <c r="F17" i="78" s="1"/>
  <c r="AB131" i="67"/>
  <c r="AD143" i="67"/>
  <c r="AD134" i="67"/>
  <c r="AD138" i="67" s="1"/>
  <c r="AA139" i="67"/>
  <c r="AF130" i="67"/>
  <c r="AB135" i="67"/>
  <c r="AC141" i="80"/>
  <c r="AC141" i="81"/>
  <c r="AC141" i="74"/>
  <c r="AC141" i="72"/>
  <c r="AC141" i="84"/>
  <c r="AC141" i="82"/>
  <c r="AD141" i="83"/>
  <c r="AE141" i="85"/>
  <c r="AC141" i="71"/>
  <c r="AC141" i="67"/>
  <c r="AC141" i="73"/>
  <c r="AD141" i="77"/>
  <c r="AD141" i="88"/>
  <c r="AC141" i="89"/>
  <c r="AC141" i="87"/>
  <c r="AD141" i="86"/>
  <c r="AC141" i="70"/>
  <c r="AD141" i="76"/>
  <c r="AE141" i="75"/>
  <c r="AB139" i="67" l="1"/>
  <c r="AE143" i="67"/>
  <c r="AC131" i="67"/>
  <c r="AE134" i="67"/>
  <c r="AE138" i="67" s="1"/>
  <c r="AG130" i="67"/>
  <c r="AC135" i="67"/>
  <c r="AD142" i="67"/>
  <c r="AD141" i="80"/>
  <c r="AD141" i="72"/>
  <c r="AE141" i="86"/>
  <c r="AE141" i="77"/>
  <c r="AF141" i="85"/>
  <c r="AD141" i="87"/>
  <c r="AD141" i="73"/>
  <c r="AD141" i="74"/>
  <c r="AE141" i="83"/>
  <c r="AD141" i="67"/>
  <c r="AD141" i="82"/>
  <c r="AE141" i="76"/>
  <c r="AD141" i="89"/>
  <c r="AD141" i="71"/>
  <c r="AD141" i="84"/>
  <c r="AF141" i="75"/>
  <c r="AD141" i="70"/>
  <c r="AE141" i="88"/>
  <c r="AD141" i="81"/>
  <c r="AC139" i="67" l="1"/>
  <c r="AD135" i="67"/>
  <c r="AH130" i="67"/>
  <c r="AD131" i="67"/>
  <c r="AE142" i="67"/>
  <c r="AF134" i="67"/>
  <c r="AF138" i="67" s="1"/>
  <c r="AF143" i="67"/>
  <c r="AE141" i="80"/>
  <c r="AE141" i="81"/>
  <c r="AF141" i="76"/>
  <c r="AF141" i="83"/>
  <c r="AG141" i="85"/>
  <c r="AE141" i="84"/>
  <c r="AE141" i="82"/>
  <c r="AF141" i="77"/>
  <c r="AG141" i="75"/>
  <c r="AF141" i="88"/>
  <c r="AE141" i="74"/>
  <c r="AE141" i="67"/>
  <c r="AE141" i="72"/>
  <c r="AE141" i="71"/>
  <c r="AE141" i="73"/>
  <c r="AF141" i="86"/>
  <c r="AE141" i="70"/>
  <c r="AE141" i="89"/>
  <c r="AE141" i="87"/>
  <c r="AG134" i="67" l="1"/>
  <c r="AG138" i="67" s="1"/>
  <c r="AE131" i="67"/>
  <c r="AI130" i="67"/>
  <c r="AG143" i="67"/>
  <c r="AD139" i="67"/>
  <c r="AF142" i="67"/>
  <c r="AE135" i="67"/>
  <c r="AF141" i="80"/>
  <c r="AH141" i="75"/>
  <c r="AH141" i="85"/>
  <c r="AF141" i="87"/>
  <c r="AF141" i="73"/>
  <c r="AF141" i="67"/>
  <c r="AF141" i="89"/>
  <c r="AG141" i="77"/>
  <c r="AF141" i="71"/>
  <c r="AG141" i="83"/>
  <c r="AF141" i="70"/>
  <c r="AF141" i="74"/>
  <c r="AF141" i="82"/>
  <c r="AG141" i="76"/>
  <c r="AF141" i="72"/>
  <c r="AG141" i="88"/>
  <c r="AF141" i="84"/>
  <c r="AF141" i="81"/>
  <c r="AG141" i="86"/>
  <c r="AE139" i="67" l="1"/>
  <c r="AG142" i="67"/>
  <c r="AF135" i="67"/>
  <c r="AF131" i="67"/>
  <c r="AH143" i="67"/>
  <c r="AJ130" i="67"/>
  <c r="AH134" i="67"/>
  <c r="AH138" i="67" s="1"/>
  <c r="AG141" i="80"/>
  <c r="AH141" i="86"/>
  <c r="AH141" i="77"/>
  <c r="AG141" i="74"/>
  <c r="AG141" i="73"/>
  <c r="AG141" i="72"/>
  <c r="AG141" i="87"/>
  <c r="AG141" i="81"/>
  <c r="AG141" i="70"/>
  <c r="AH141" i="76"/>
  <c r="AG141" i="89"/>
  <c r="AG141" i="84"/>
  <c r="AH141" i="88"/>
  <c r="AG141" i="67"/>
  <c r="AI141" i="85"/>
  <c r="AJ141" i="85"/>
  <c r="AH141" i="83"/>
  <c r="AG141" i="82"/>
  <c r="AG141" i="71"/>
  <c r="AI141" i="75"/>
  <c r="AJ141" i="75"/>
  <c r="AG131" i="67" l="1"/>
  <c r="AI134" i="67"/>
  <c r="AI138" i="67" s="1"/>
  <c r="AG135" i="67"/>
  <c r="AJ143" i="67"/>
  <c r="AI143" i="67"/>
  <c r="AF139" i="67"/>
  <c r="AH142" i="67"/>
  <c r="AH141" i="80"/>
  <c r="AH141" i="89"/>
  <c r="AH141" i="87"/>
  <c r="AH141" i="74"/>
  <c r="AJ141" i="76"/>
  <c r="AI141" i="76"/>
  <c r="AJ141" i="77"/>
  <c r="AI141" i="77"/>
  <c r="AH141" i="71"/>
  <c r="AH141" i="67"/>
  <c r="AH141" i="70"/>
  <c r="AH141" i="82"/>
  <c r="AH141" i="72"/>
  <c r="AI141" i="83"/>
  <c r="AJ141" i="83"/>
  <c r="AI141" i="86"/>
  <c r="AJ141" i="86"/>
  <c r="AJ141" i="88"/>
  <c r="AI141" i="88"/>
  <c r="AH141" i="84"/>
  <c r="AH141" i="81"/>
  <c r="AH141" i="73"/>
  <c r="AG139" i="67" l="1"/>
  <c r="AJ142" i="67"/>
  <c r="AI142" i="67"/>
  <c r="AH135" i="67"/>
  <c r="AJ134" i="67"/>
  <c r="AJ138" i="67" s="1"/>
  <c r="AH131" i="67"/>
  <c r="AI141" i="80"/>
  <c r="AJ141" i="80"/>
  <c r="AJ141" i="70"/>
  <c r="AI141" i="70"/>
  <c r="AJ141" i="81"/>
  <c r="AI141" i="81"/>
  <c r="AJ141" i="72"/>
  <c r="AI141" i="72"/>
  <c r="AI141" i="67"/>
  <c r="AJ141" i="67"/>
  <c r="AI141" i="84"/>
  <c r="AJ141" i="84"/>
  <c r="AI141" i="74"/>
  <c r="AJ141" i="74"/>
  <c r="AI141" i="71"/>
  <c r="AJ141" i="71"/>
  <c r="AI141" i="87"/>
  <c r="AJ141" i="87"/>
  <c r="AJ141" i="82"/>
  <c r="AI141" i="82"/>
  <c r="AJ141" i="73"/>
  <c r="AI141" i="73"/>
  <c r="AI141" i="89"/>
  <c r="AJ141" i="89"/>
  <c r="AH139" i="67" l="1"/>
  <c r="AJ135" i="67"/>
  <c r="AI135" i="67"/>
  <c r="AI131" i="67"/>
  <c r="E135" i="58"/>
  <c r="F135" i="58"/>
  <c r="E133" i="58"/>
  <c r="E134" i="58"/>
  <c r="E131" i="58"/>
  <c r="E142" i="58"/>
  <c r="E143" i="58"/>
  <c r="E141" i="58"/>
  <c r="E130" i="58"/>
  <c r="F143" i="58"/>
  <c r="AJ131" i="67" l="1"/>
  <c r="AJ139" i="67" s="1"/>
  <c r="AI139" i="67"/>
  <c r="E119" i="58"/>
  <c r="E138" i="58"/>
  <c r="E139" i="58"/>
  <c r="F133" i="58"/>
  <c r="F142" i="58"/>
  <c r="F134" i="58"/>
  <c r="F141" i="58"/>
  <c r="G133" i="58" l="1"/>
  <c r="G135" i="58"/>
  <c r="G134" i="58"/>
  <c r="G142" i="58"/>
  <c r="G143" i="58"/>
  <c r="G141" i="58"/>
  <c r="F131" i="58"/>
  <c r="F139" i="58" s="1"/>
  <c r="F129" i="58"/>
  <c r="F137" i="58" s="1"/>
  <c r="F130" i="58"/>
  <c r="F138" i="58" s="1"/>
  <c r="G131" i="58" l="1"/>
  <c r="G139" i="58" s="1"/>
  <c r="G130" i="58"/>
  <c r="G138" i="58" s="1"/>
  <c r="H141" i="58"/>
  <c r="H142" i="58"/>
  <c r="H133" i="58"/>
  <c r="H135" i="58"/>
  <c r="H143" i="58"/>
  <c r="H134" i="58"/>
  <c r="G129" i="58"/>
  <c r="G137" i="58" s="1"/>
  <c r="H130" i="58" l="1"/>
  <c r="H138" i="58" s="1"/>
  <c r="I135" i="58"/>
  <c r="I142" i="58"/>
  <c r="I143" i="58"/>
  <c r="I133" i="58"/>
  <c r="I134" i="58"/>
  <c r="I141" i="58"/>
  <c r="H131" i="58"/>
  <c r="H139" i="58" s="1"/>
  <c r="H129" i="58"/>
  <c r="H137" i="58" s="1"/>
  <c r="I130" i="58" l="1"/>
  <c r="I138" i="58" s="1"/>
  <c r="I129" i="58"/>
  <c r="I137" i="58" s="1"/>
  <c r="J135" i="58"/>
  <c r="J141" i="58"/>
  <c r="J142" i="58"/>
  <c r="J134" i="58"/>
  <c r="J133" i="58"/>
  <c r="J143" i="58"/>
  <c r="I131" i="58"/>
  <c r="I139" i="58" s="1"/>
  <c r="J130" i="58" l="1"/>
  <c r="J138" i="58" s="1"/>
  <c r="J131" i="58"/>
  <c r="J139" i="58" s="1"/>
  <c r="K141" i="58"/>
  <c r="K142" i="58"/>
  <c r="K143" i="58"/>
  <c r="K134" i="58"/>
  <c r="K133" i="58"/>
  <c r="K135" i="58"/>
  <c r="J129" i="58"/>
  <c r="J137" i="58" s="1"/>
  <c r="K130" i="58" l="1"/>
  <c r="K138" i="58" s="1"/>
  <c r="K131" i="58"/>
  <c r="K139" i="58" s="1"/>
  <c r="L141" i="58"/>
  <c r="H19" i="69" s="1"/>
  <c r="L142" i="58"/>
  <c r="H42" i="69" s="1"/>
  <c r="L143" i="58"/>
  <c r="H65" i="69" s="1"/>
  <c r="L134" i="58"/>
  <c r="L133" i="58"/>
  <c r="L135" i="58"/>
  <c r="M120" i="69" l="1"/>
  <c r="N120" i="69" s="1"/>
  <c r="E47" i="79" s="1"/>
  <c r="F47" i="79" s="1" a="1"/>
  <c r="F47" i="79" s="1"/>
  <c r="M88" i="69"/>
  <c r="N88" i="69" s="1"/>
  <c r="E15" i="79" s="1"/>
  <c r="F15" i="79" s="1" a="1"/>
  <c r="F15" i="79" s="1"/>
  <c r="I120" i="69"/>
  <c r="J120" i="69" s="1"/>
  <c r="E47" i="78" s="1"/>
  <c r="F47" i="78" s="1" a="1"/>
  <c r="F47" i="78" s="1"/>
  <c r="I88" i="69"/>
  <c r="J88" i="69" s="1"/>
  <c r="E15" i="78" s="1"/>
  <c r="F15" i="78" s="1" a="1"/>
  <c r="F15" i="78" s="1"/>
  <c r="E120" i="69"/>
  <c r="F120" i="69" s="1"/>
  <c r="E47" i="65" s="1"/>
  <c r="F47" i="65" s="1" a="1"/>
  <c r="F47" i="65" s="1"/>
  <c r="E88" i="69"/>
  <c r="F88" i="69" s="1"/>
  <c r="E15" i="65" s="1"/>
  <c r="F15" i="65" s="1" a="1"/>
  <c r="F15" i="65" s="1"/>
  <c r="L131" i="58"/>
  <c r="L139" i="58" s="1"/>
  <c r="E65" i="69" s="1"/>
  <c r="G65" i="69" s="1"/>
  <c r="L130" i="58"/>
  <c r="L138" i="58" s="1"/>
  <c r="E42" i="69" s="1"/>
  <c r="G42" i="69" s="1"/>
  <c r="M141" i="58"/>
  <c r="M134" i="58"/>
  <c r="M143" i="58"/>
  <c r="M142" i="58"/>
  <c r="M133" i="58"/>
  <c r="M135" i="58"/>
  <c r="E48" i="79" l="1"/>
  <c r="E8" i="79"/>
  <c r="E48" i="78"/>
  <c r="E8" i="78"/>
  <c r="E8" i="65"/>
  <c r="E48" i="65"/>
  <c r="K120" i="69"/>
  <c r="L120" i="69" s="1"/>
  <c r="C47" i="79" s="1"/>
  <c r="D47" i="79" s="1" a="1"/>
  <c r="D47" i="79" s="1"/>
  <c r="K88" i="69"/>
  <c r="L88" i="69" s="1"/>
  <c r="C15" i="79" s="1"/>
  <c r="D15" i="79" s="1" a="1"/>
  <c r="D15" i="79" s="1"/>
  <c r="G120" i="69"/>
  <c r="H120" i="69" s="1"/>
  <c r="C47" i="78" s="1"/>
  <c r="D47" i="78" s="1" a="1"/>
  <c r="D47" i="78" s="1"/>
  <c r="G88" i="69"/>
  <c r="H88" i="69" s="1"/>
  <c r="C15" i="78" s="1"/>
  <c r="D15" i="78" s="1" a="1"/>
  <c r="D15" i="78" s="1"/>
  <c r="F48" i="65"/>
  <c r="E9" i="65"/>
  <c r="M131" i="58"/>
  <c r="M139" i="58" s="1"/>
  <c r="F48" i="78"/>
  <c r="E9" i="78"/>
  <c r="E9" i="79"/>
  <c r="F48" i="79"/>
  <c r="N141" i="58"/>
  <c r="N134" i="58"/>
  <c r="N133" i="58"/>
  <c r="N143" i="58"/>
  <c r="N142" i="58"/>
  <c r="N135" i="58"/>
  <c r="M130" i="58"/>
  <c r="M138" i="58" s="1"/>
  <c r="C48" i="79" l="1"/>
  <c r="C8" i="78"/>
  <c r="C8" i="79"/>
  <c r="C48" i="78"/>
  <c r="E10" i="79"/>
  <c r="E11" i="79" s="1"/>
  <c r="N131" i="58"/>
  <c r="N139" i="58" s="1"/>
  <c r="C9" i="78"/>
  <c r="D48" i="78"/>
  <c r="C9" i="79"/>
  <c r="D48" i="79"/>
  <c r="O142" i="58"/>
  <c r="O134" i="58"/>
  <c r="O141" i="58"/>
  <c r="O135" i="58"/>
  <c r="O133" i="58"/>
  <c r="O143" i="58"/>
  <c r="E10" i="65"/>
  <c r="E11" i="65" s="1"/>
  <c r="E10" i="78"/>
  <c r="E11" i="78" s="1"/>
  <c r="N130" i="58"/>
  <c r="N138" i="58" s="1"/>
  <c r="C10" i="78" l="1"/>
  <c r="C11" i="78" s="1"/>
  <c r="C10" i="79"/>
  <c r="C11" i="79" s="1"/>
  <c r="O131" i="58"/>
  <c r="O139" i="58" s="1"/>
  <c r="O130" i="58"/>
  <c r="O138" i="58" s="1"/>
  <c r="P141" i="58"/>
  <c r="P142" i="58"/>
  <c r="P143" i="58"/>
  <c r="P133" i="58"/>
  <c r="P134" i="58"/>
  <c r="P130" i="58" l="1"/>
  <c r="P138" i="58" s="1"/>
  <c r="Q141" i="58"/>
  <c r="Q143" i="58"/>
  <c r="Q134" i="58"/>
  <c r="Q135" i="58"/>
  <c r="Q142" i="58"/>
  <c r="Q133" i="58"/>
  <c r="P131" i="58"/>
  <c r="P139" i="58" s="1"/>
  <c r="Q131" i="58" l="1"/>
  <c r="Q139" i="58" s="1"/>
  <c r="Q130" i="58"/>
  <c r="Q138" i="58" s="1"/>
  <c r="R143" i="58"/>
  <c r="R142" i="58"/>
  <c r="R134" i="58"/>
  <c r="R141" i="58"/>
  <c r="R135" i="58"/>
  <c r="R133" i="58"/>
  <c r="R130" i="58" l="1"/>
  <c r="R138" i="58" s="1"/>
  <c r="R131" i="58"/>
  <c r="R139" i="58" s="1"/>
  <c r="S135" i="58"/>
  <c r="S141" i="58"/>
  <c r="S143" i="58"/>
  <c r="S142" i="58"/>
  <c r="S134" i="58"/>
  <c r="S133" i="58"/>
  <c r="T143" i="58" l="1"/>
  <c r="T142" i="58"/>
  <c r="T135" i="58"/>
  <c r="T141" i="58"/>
  <c r="T133" i="58"/>
  <c r="T134" i="58"/>
  <c r="S130" i="58"/>
  <c r="S138" i="58" s="1"/>
  <c r="S131" i="58"/>
  <c r="S139" i="58" s="1"/>
  <c r="U135" i="58" l="1"/>
  <c r="U142" i="58"/>
  <c r="U143" i="58"/>
  <c r="U141" i="58"/>
  <c r="U133" i="58"/>
  <c r="U134" i="58"/>
  <c r="T130" i="58"/>
  <c r="T138" i="58" s="1"/>
  <c r="T131" i="58"/>
  <c r="T139" i="58" s="1"/>
  <c r="V142" i="58" l="1"/>
  <c r="V134" i="58"/>
  <c r="V141" i="58"/>
  <c r="V143" i="58"/>
  <c r="V135" i="58"/>
  <c r="V133" i="58"/>
  <c r="U131" i="58"/>
  <c r="U139" i="58" s="1"/>
  <c r="U130" i="58"/>
  <c r="U138" i="58" s="1"/>
  <c r="V131" i="58" l="1"/>
  <c r="V139" i="58" s="1"/>
  <c r="W141" i="58"/>
  <c r="W135" i="58"/>
  <c r="W142" i="58"/>
  <c r="W134" i="58"/>
  <c r="W133" i="58"/>
  <c r="W143" i="58"/>
  <c r="V130" i="58"/>
  <c r="V138" i="58" s="1"/>
  <c r="W131" i="58" l="1"/>
  <c r="W139" i="58" s="1"/>
  <c r="X135" i="58"/>
  <c r="X141" i="58"/>
  <c r="X143" i="58"/>
  <c r="X133" i="58"/>
  <c r="X142" i="58"/>
  <c r="X134" i="58"/>
  <c r="W130" i="58"/>
  <c r="W138" i="58" s="1"/>
  <c r="Y143" i="58" l="1"/>
  <c r="Y141" i="58"/>
  <c r="Y133" i="58"/>
  <c r="Y135" i="58"/>
  <c r="Y142" i="58"/>
  <c r="Y134" i="58"/>
  <c r="X130" i="58"/>
  <c r="X138" i="58" s="1"/>
  <c r="X131" i="58"/>
  <c r="X139" i="58" s="1"/>
  <c r="Y131" i="58" l="1"/>
  <c r="Y139" i="58" s="1"/>
  <c r="Z141" i="58"/>
  <c r="Z133" i="58"/>
  <c r="Z134" i="58"/>
  <c r="Z135" i="58"/>
  <c r="Z142" i="58"/>
  <c r="Z143" i="58"/>
  <c r="Y130" i="58"/>
  <c r="Y138" i="58" s="1"/>
  <c r="AA135" i="58" l="1"/>
  <c r="AA134" i="58"/>
  <c r="AA133" i="58"/>
  <c r="AA143" i="58"/>
  <c r="AA142" i="58"/>
  <c r="AA141" i="58"/>
  <c r="Z130" i="58"/>
  <c r="Z138" i="58" s="1"/>
  <c r="Z131" i="58"/>
  <c r="Z139" i="58" s="1"/>
  <c r="AA130" i="58" l="1"/>
  <c r="AA138" i="58" s="1"/>
  <c r="AA131" i="58"/>
  <c r="AA139" i="58" s="1"/>
  <c r="AB142" i="58"/>
  <c r="AB134" i="58"/>
  <c r="AB135" i="58"/>
  <c r="AB133" i="58"/>
  <c r="AB141" i="58"/>
  <c r="AB143" i="58"/>
  <c r="AC134" i="58" l="1"/>
  <c r="AC133" i="58"/>
  <c r="AC141" i="58"/>
  <c r="AC143" i="58"/>
  <c r="AC142" i="58"/>
  <c r="AC135" i="58"/>
  <c r="AB130" i="58"/>
  <c r="AB138" i="58" s="1"/>
  <c r="AB131" i="58"/>
  <c r="AB139" i="58" s="1"/>
  <c r="AC131" i="58" l="1"/>
  <c r="AC139" i="58" s="1"/>
  <c r="AD142" i="58"/>
  <c r="AD133" i="58"/>
  <c r="AD141" i="58"/>
  <c r="AD143" i="58"/>
  <c r="AD135" i="58"/>
  <c r="AD134" i="58"/>
  <c r="AC130" i="58"/>
  <c r="AC138" i="58" s="1"/>
  <c r="AD130" i="58" l="1"/>
  <c r="AD138" i="58" s="1"/>
  <c r="AE134" i="58"/>
  <c r="AE133" i="58"/>
  <c r="AE135" i="58"/>
  <c r="AE142" i="58"/>
  <c r="AE143" i="58"/>
  <c r="AE141" i="58"/>
  <c r="AD131" i="58"/>
  <c r="AD139" i="58" s="1"/>
  <c r="AE131" i="58" l="1"/>
  <c r="AE139" i="58" s="1"/>
  <c r="AF134" i="58"/>
  <c r="AF143" i="58"/>
  <c r="AF142" i="58"/>
  <c r="AF141" i="58"/>
  <c r="AF135" i="58"/>
  <c r="AF133" i="58"/>
  <c r="AE130" i="58"/>
  <c r="AE138" i="58" s="1"/>
  <c r="AG135" i="58" l="1"/>
  <c r="AG141" i="58"/>
  <c r="AG143" i="58"/>
  <c r="AG134" i="58"/>
  <c r="AG133" i="58"/>
  <c r="AG142" i="58"/>
  <c r="AF131" i="58"/>
  <c r="AF139" i="58" s="1"/>
  <c r="AF130" i="58"/>
  <c r="AF138" i="58" s="1"/>
  <c r="AG130" i="58" l="1"/>
  <c r="AG138" i="58" s="1"/>
  <c r="AG131" i="58"/>
  <c r="AG139" i="58" s="1"/>
  <c r="AH141" i="58"/>
  <c r="AH142" i="58"/>
  <c r="AH134" i="58"/>
  <c r="AH143" i="58"/>
  <c r="AH135" i="58"/>
  <c r="AH133" i="58"/>
  <c r="AH130" i="58" l="1"/>
  <c r="AH138" i="58" s="1"/>
  <c r="AH131" i="58"/>
  <c r="AH139" i="58" s="1"/>
  <c r="AI143" i="58"/>
  <c r="AI135" i="58"/>
  <c r="AI142" i="58"/>
  <c r="AI134" i="58"/>
  <c r="AI133" i="58"/>
  <c r="AI141" i="58"/>
  <c r="AI131" i="58" l="1"/>
  <c r="AI139" i="58" s="1"/>
  <c r="AI130" i="58"/>
  <c r="AI138" i="58" s="1"/>
  <c r="AJ133" i="58"/>
  <c r="AJ143" i="58"/>
  <c r="AJ141" i="58"/>
  <c r="AJ142" i="58"/>
  <c r="AJ135" i="58"/>
  <c r="AJ134" i="58"/>
  <c r="AJ129" i="58" l="1"/>
  <c r="AJ137" i="58" s="1"/>
  <c r="AJ131" i="58"/>
  <c r="AJ139" i="58" s="1"/>
  <c r="AJ130" i="58"/>
  <c r="AJ138" i="58" s="1"/>
  <c r="E129" i="58" l="1"/>
  <c r="E137" i="58" s="1"/>
  <c r="L129" i="58"/>
  <c r="L137" i="58" s="1"/>
  <c r="E19" i="69" s="1"/>
  <c r="G19" i="69" s="1"/>
  <c r="W129" i="58"/>
  <c r="W137" i="58" s="1"/>
  <c r="P129" i="58"/>
  <c r="P137" i="58" s="1"/>
  <c r="Z129" i="58"/>
  <c r="Z137" i="58" s="1"/>
  <c r="AA129" i="58"/>
  <c r="AA137" i="58" s="1"/>
  <c r="AG129" i="58"/>
  <c r="AG137" i="58" s="1"/>
  <c r="N129" i="58"/>
  <c r="N137" i="58" s="1"/>
  <c r="M129" i="58"/>
  <c r="M137" i="58" s="1"/>
  <c r="R129" i="58"/>
  <c r="R137" i="58" s="1"/>
  <c r="AE129" i="58"/>
  <c r="AE137" i="58" s="1"/>
  <c r="V129" i="58"/>
  <c r="V137" i="58" s="1"/>
  <c r="X129" i="58"/>
  <c r="X137" i="58" s="1"/>
  <c r="Y129" i="58"/>
  <c r="Y137" i="58" s="1"/>
  <c r="U129" i="58"/>
  <c r="U137" i="58" s="1"/>
  <c r="S129" i="58"/>
  <c r="S137" i="58" s="1"/>
  <c r="O129" i="58"/>
  <c r="O137" i="58" s="1"/>
  <c r="AI129" i="58"/>
  <c r="AI137" i="58" s="1"/>
  <c r="K129" i="58"/>
  <c r="K137" i="58" s="1"/>
  <c r="AC129" i="58"/>
  <c r="AC137" i="58" s="1"/>
  <c r="T129" i="58"/>
  <c r="T137" i="58" s="1"/>
  <c r="AH129" i="58"/>
  <c r="AH137" i="58" s="1"/>
  <c r="AF129" i="58"/>
  <c r="AF137" i="58" s="1"/>
  <c r="AD129" i="58"/>
  <c r="AD137" i="58" s="1"/>
  <c r="AB129" i="58"/>
  <c r="AB137" i="58" s="1"/>
  <c r="Q129" i="58"/>
  <c r="Q137" i="58" s="1"/>
  <c r="C120" i="69" l="1"/>
  <c r="D120" i="69" s="1"/>
  <c r="C47" i="65" s="1"/>
  <c r="D47" i="65" s="1" a="1"/>
  <c r="D47" i="65" s="1"/>
  <c r="C88" i="69"/>
  <c r="D88" i="69" s="1"/>
  <c r="C15" i="65" s="1"/>
  <c r="D15" i="65" s="1" a="1"/>
  <c r="D15" i="65" s="1"/>
  <c r="C8" i="65" l="1"/>
  <c r="C48" i="65"/>
  <c r="C9" i="65"/>
  <c r="D48" i="65"/>
  <c r="C10" i="65" l="1"/>
  <c r="C11" i="6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<sst xmlns="http://schemas.openxmlformats.org/spreadsheetml/2006/main" count="5774" uniqueCount="335">
  <si>
    <t>EAC Screening Tool Instructions</t>
  </si>
  <si>
    <t>Environmental Attribute Certificate (EAC) Screening Tool</t>
  </si>
  <si>
    <t>Instructions</t>
  </si>
  <si>
    <r>
      <t>1. Enter the information requested in the "</t>
    </r>
    <r>
      <rPr>
        <sz val="11"/>
        <color theme="3"/>
        <rFont val="Arial Narrow"/>
        <family val="2"/>
        <scheme val="minor"/>
      </rPr>
      <t>General Company and Contact Information"</t>
    </r>
    <r>
      <rPr>
        <sz val="11"/>
        <color theme="1"/>
        <rFont val="Arial Narrow"/>
        <family val="2"/>
        <scheme val="minor"/>
      </rPr>
      <t xml:space="preserve"> section of this tab below.</t>
    </r>
  </si>
  <si>
    <t xml:space="preserve">       Complete Section 1 if your company already knows the number of EACs it wishes to purchase</t>
  </si>
  <si>
    <t xml:space="preserve">       Complete Section 2 if your company needs guidance on how many EACs it needs to purchase</t>
  </si>
  <si>
    <t>Input Format Key</t>
  </si>
  <si>
    <t>Cells where the user can enter inputs</t>
  </si>
  <si>
    <t>Cells will automatically calculate - please do not change</t>
  </si>
  <si>
    <t>General Company and Contact Information</t>
  </si>
  <si>
    <t>Company Name</t>
  </si>
  <si>
    <t>Name of Project Leader</t>
  </si>
  <si>
    <t>Title of Project Leader</t>
  </si>
  <si>
    <t>Email of Project Leader</t>
  </si>
  <si>
    <t>Example Company</t>
  </si>
  <si>
    <t>John Smith</t>
  </si>
  <si>
    <t>Sustainability Manager</t>
  </si>
  <si>
    <t>john.smith@examplecompany.com</t>
  </si>
  <si>
    <t>Table of Contents</t>
  </si>
  <si>
    <t>Input: To be completed if your company already knows the number of EACs it wishes to purchase; Output: provides anticipated cost of EACs</t>
  </si>
  <si>
    <t>Input: To be completed if your company needs support calculating the number of EACs needed</t>
  </si>
  <si>
    <t>Year That You are Trying to Cover with EACs for Upcoming Purchase</t>
  </si>
  <si>
    <t>Estimated EAC Cost ($/USD)</t>
  </si>
  <si>
    <t>Total Volume of EACs to Purchase</t>
  </si>
  <si>
    <t>Total Estimated  EAC Cost</t>
  </si>
  <si>
    <t>Total Estimated Trio Service Fee Through Action Cohort</t>
  </si>
  <si>
    <t>Total Estimated EAC and Service Cost for Purchase</t>
  </si>
  <si>
    <t>Forecasting Data Entry</t>
  </si>
  <si>
    <t>Base Year Data</t>
  </si>
  <si>
    <t>Projected Growth Rate (%)</t>
  </si>
  <si>
    <t>Forecasts</t>
  </si>
  <si>
    <t>Carbon Emissions Reduction Goal</t>
  </si>
  <si>
    <t>Estimated EAC Cost ($USD)</t>
  </si>
  <si>
    <t>Renewable Energy Goal</t>
  </si>
  <si>
    <t>Most Recent Year Data</t>
  </si>
  <si>
    <t>Baseline Emissions (Using Base Year Data)</t>
  </si>
  <si>
    <t>Scope/Consumption</t>
  </si>
  <si>
    <t>UoM</t>
  </si>
  <si>
    <t>MT CO2e</t>
  </si>
  <si>
    <t>Total Scope 1 and Scope 2 Baseline Emissions Without Growth, Using Base Year Emissions</t>
  </si>
  <si>
    <t>MWh</t>
  </si>
  <si>
    <t>Baseline Emissions (Using Most Recent Year Data)</t>
  </si>
  <si>
    <t>Total Scope 1 and 2 Baseline Emissions Without Growth, Using Most Recent Year of Emissions</t>
  </si>
  <si>
    <t>Baseline Emissions + Organic Growth (Using Most Recent Year Data)</t>
  </si>
  <si>
    <t>Total Scope 1 and 2 Projected Emissions With Growth, Using Most Recent Year of Emissions</t>
  </si>
  <si>
    <t>Goal Data</t>
  </si>
  <si>
    <t>Goal Numbers (Using Base Year Data)</t>
  </si>
  <si>
    <t>United States Scope 1 Goal Emissions Without Growth, Using Base Year Emissions</t>
  </si>
  <si>
    <t>United States Scope 2 Goal Emissions Without Growth, Using Base Year Emissions</t>
  </si>
  <si>
    <t>Total Goal Emissions Without Growth, Using Base Year Emissions (Scope 1 and 2)</t>
  </si>
  <si>
    <t>United States Goal Purchased Electricity Consumption Without Growth, Using Base Year Data</t>
  </si>
  <si>
    <t>Years</t>
  </si>
  <si>
    <t>Emissions Factors</t>
  </si>
  <si>
    <t>MT CO₂e / MWh</t>
  </si>
  <si>
    <t>Mexico</t>
  </si>
  <si>
    <t>United States</t>
  </si>
  <si>
    <t>Canada</t>
  </si>
  <si>
    <t>Country</t>
  </si>
  <si>
    <t>Site Name</t>
  </si>
  <si>
    <t>Please select from the dropdown menu</t>
  </si>
  <si>
    <t>Site ID</t>
  </si>
  <si>
    <t>Scope 1 Baseline Emissions Without Growth, Using Base Year Emissions</t>
  </si>
  <si>
    <t>Scope 2 Baseline Emissions Without Growth, Using Base Year Emissions</t>
  </si>
  <si>
    <t>Purchased Electricity Consumption Without Growth, Using Base Year Emissions</t>
  </si>
  <si>
    <t>Scope 1 Baseline Emissions Without Growth, Using Most Recent Year of Emissions</t>
  </si>
  <si>
    <t>Baseline Purchased Electricity Consumption Without Growth, Using Most Recent Year Data</t>
  </si>
  <si>
    <t>Scope 1 Projected Emissions With Growth, Using Most Recent Year of Emissions</t>
  </si>
  <si>
    <t>Scope 2 Projected Emissions With Growth, Using Most Recent Year of Emissions</t>
  </si>
  <si>
    <t>Projected Purchased Electricity Consumption, With Growth, Using Most Recent Year Data</t>
  </si>
  <si>
    <t>Austria</t>
  </si>
  <si>
    <t>Belgium</t>
  </si>
  <si>
    <t>Bulgaria</t>
  </si>
  <si>
    <t>Croatia</t>
  </si>
  <si>
    <t>Cyprus</t>
  </si>
  <si>
    <t>Czech Republic</t>
  </si>
  <si>
    <t>Denmark</t>
  </si>
  <si>
    <t>Estonia</t>
  </si>
  <si>
    <t>Finland</t>
  </si>
  <si>
    <t>France</t>
  </si>
  <si>
    <t>Germany</t>
  </si>
  <si>
    <t>Greece</t>
  </si>
  <si>
    <t>Hungary</t>
  </si>
  <si>
    <t>Ireland</t>
  </si>
  <si>
    <t>Italy</t>
  </si>
  <si>
    <t>Latvia</t>
  </si>
  <si>
    <t>Lithuania</t>
  </si>
  <si>
    <t>Luxembourg</t>
  </si>
  <si>
    <t>Malta</t>
  </si>
  <si>
    <t>Morocco</t>
  </si>
  <si>
    <t>Netherlands</t>
  </si>
  <si>
    <t>Poland</t>
  </si>
  <si>
    <t>Portugal</t>
  </si>
  <si>
    <t>Romania</t>
  </si>
  <si>
    <t>Slovakia</t>
  </si>
  <si>
    <t>Slovenia</t>
  </si>
  <si>
    <t>Spain</t>
  </si>
  <si>
    <t>Sweden</t>
  </si>
  <si>
    <t>Turkey</t>
  </si>
  <si>
    <t>United Kingdom</t>
  </si>
  <si>
    <t>Scope 1</t>
  </si>
  <si>
    <t>Scope 2</t>
  </si>
  <si>
    <t>Electricity</t>
  </si>
  <si>
    <t>Source</t>
  </si>
  <si>
    <t>Goal Type</t>
  </si>
  <si>
    <t>Carbon Emissions Goal Type</t>
  </si>
  <si>
    <t>% Reduction of Combined Scope 1 and Scope 2 Emissions To Achieve by Goal Year</t>
  </si>
  <si>
    <t>% Reduction of Combined Scope 1 and Scope 2 Emissions To Achieve Each Year</t>
  </si>
  <si>
    <r>
      <t xml:space="preserve">% Reduction of Combined Scope 1 and Scope 2 Emissions To Achieve </t>
    </r>
    <r>
      <rPr>
        <b/>
        <sz val="11"/>
        <color theme="1"/>
        <rFont val="Arial Narrow"/>
        <family val="2"/>
        <scheme val="minor"/>
      </rPr>
      <t>by Goal Year</t>
    </r>
  </si>
  <si>
    <r>
      <t xml:space="preserve">% Reduction of Combined Scope 1 and Scope 2 Emissions To Achieve </t>
    </r>
    <r>
      <rPr>
        <b/>
        <sz val="11"/>
        <color theme="1"/>
        <rFont val="Arial Narrow"/>
        <family val="2"/>
        <scheme val="minor"/>
      </rPr>
      <t>Each Year</t>
    </r>
  </si>
  <si>
    <t>Automotive OEM Goal #1</t>
  </si>
  <si>
    <t>Automotive OEM Name or Internal Goal Name</t>
  </si>
  <si>
    <t>Step 1: Enter goal information</t>
  </si>
  <si>
    <t>Step 3: Enter your projected emissions and purchased brown electricity consumption growth rate</t>
  </si>
  <si>
    <t>Automotive OEM Goal #2</t>
  </si>
  <si>
    <t>Automotive OEM Goal #3</t>
  </si>
  <si>
    <t>Renewable Energy Goal Type</t>
  </si>
  <si>
    <t>None</t>
  </si>
  <si>
    <r>
      <t xml:space="preserve">% Renewable Energy Usage </t>
    </r>
    <r>
      <rPr>
        <b/>
        <sz val="11"/>
        <color theme="1"/>
        <rFont val="Arial Narrow"/>
        <family val="2"/>
        <scheme val="minor"/>
      </rPr>
      <t>by Goal Year</t>
    </r>
  </si>
  <si>
    <t>% Renewable Energy Usage by Goal Year</t>
  </si>
  <si>
    <t>Carbon Emissions Goal Base Year</t>
  </si>
  <si>
    <t>Carbon Emissions Goal Target Year (only if goal has a goal year specified)</t>
  </si>
  <si>
    <t>Renewable Energy Goal Base Year</t>
  </si>
  <si>
    <t>Renewable Energy Goal Target Year</t>
  </si>
  <si>
    <t>Scope 1 Baseline Emissions Without Growth, Using Base Year Emissions, with Allocation #2</t>
  </si>
  <si>
    <t>Scope 1 Baseline Emissions Without Growth, Using Base Year Emissions, with Allocation #3</t>
  </si>
  <si>
    <t>Goal Details</t>
  </si>
  <si>
    <t>Data</t>
  </si>
  <si>
    <t>Forecasting</t>
  </si>
  <si>
    <t>Scope 2 Baseline Emissions Without Growth, Using Base Year Emissions, with Allocation #1</t>
  </si>
  <si>
    <t>Scope 2 Baseline Emissions Without Growth, Using Base Year Emissions, with Allocation #2</t>
  </si>
  <si>
    <t>Scope 2 Baseline Emissions Without Growth, Using Base Year Emissions, with Allocation #3</t>
  </si>
  <si>
    <t>Total Scope 1 and Scope 2 Baseline Emissions Without Growth, Using Base Year Emissions, with Allocation #1</t>
  </si>
  <si>
    <t>Total Scope 1 and Scope 2 Baseline Emissions Without Growth, Using Base Year Emissions, with Allocation #2</t>
  </si>
  <si>
    <t>Total Scope 1 and Scope 2 Baseline Emissions Without Growth, Using Base Year Emissions, with Allocation #3</t>
  </si>
  <si>
    <t>Purchased Electricity Consumption Without Growth, Using Base Year Emissions, with Allocation #1</t>
  </si>
  <si>
    <t>Purchased Electricity Consumption Without Growth, Using Base Year Emissions, with Allocation #2</t>
  </si>
  <si>
    <t>Purchased Electricity Consumption Without Growth, Using Base Year Emissions, with Allocation #3</t>
  </si>
  <si>
    <t>Scope 1 Baseline Emissions Without Growth, Using Base Year Emissions, with Allocation #1</t>
  </si>
  <si>
    <t>Goal #1</t>
  </si>
  <si>
    <t>Goal</t>
  </si>
  <si>
    <t>Goal #2</t>
  </si>
  <si>
    <t>Goal #3</t>
  </si>
  <si>
    <t>Goal Year (if applicable)</t>
  </si>
  <si>
    <t>United States Scope 1 Goal Emissions Without Growth, Using Base Year Emissions, with Allocation #1</t>
  </si>
  <si>
    <t>United States Scope 1 Goal Emissions Without Growth, Using Base Year Emissions, with Allocation #2</t>
  </si>
  <si>
    <t>United States Scope 1 Goal Emissions Without Growth, Using Base Year Emissions, with Allocation #3</t>
  </si>
  <si>
    <t>United States Scope 2 Goal Emissions Without Growth, Using Base Year Emissions, with Allocation #1</t>
  </si>
  <si>
    <t>United States Scope 2 Goal Emissions Without Growth, Using Base Year Emissions, with Allocation #2</t>
  </si>
  <si>
    <t>United States Scope 2 Goal Emissions Without Growth, Using Base Year Emissions, with Allocation #3</t>
  </si>
  <si>
    <t>Total Goal Emissions Without Growth, Using Base Year Emissions (Scope 1 and 2) with Allocation #1</t>
  </si>
  <si>
    <t>Total Goal Emissions Without Growth, Using Base Year Emissions (Scope 1 and 2) with Allocation #2</t>
  </si>
  <si>
    <t>Total Goal Emissions Without Growth, Using Base Year Emissions (Scope 1 and 2) with Allocation #3</t>
  </si>
  <si>
    <t>United States Goal Purchased Electricity Consumption Without Growth, Using Base Year Data, with Allocation #1</t>
  </si>
  <si>
    <t>United States Goal Purchased Electricity Consumption Without Growth, Using Base Year Data, with Allocation #2</t>
  </si>
  <si>
    <t>United States Goal Purchased Electricity Consumption Without Growth, Using Base Year Data, with Allocation #3</t>
  </si>
  <si>
    <t>Scope/Purchased Electricity</t>
  </si>
  <si>
    <t>Purchased Electricity</t>
  </si>
  <si>
    <t>EAC Type</t>
  </si>
  <si>
    <t>Cost (USD/MWh)</t>
  </si>
  <si>
    <t>Europe AIB EECS GOs</t>
  </si>
  <si>
    <t>Pricing last updated:</t>
  </si>
  <si>
    <t>RE100 Single Market in Europe</t>
  </si>
  <si>
    <t>Andorra</t>
  </si>
  <si>
    <t>Liechtenstein</t>
  </si>
  <si>
    <t>Monaco</t>
  </si>
  <si>
    <t>Norway</t>
  </si>
  <si>
    <t>San Marino</t>
  </si>
  <si>
    <t>Switzerland</t>
  </si>
  <si>
    <t>The Channel Islands</t>
  </si>
  <si>
    <t>Vatican City</t>
  </si>
  <si>
    <t>Transform: Auto Eligible Countries</t>
  </si>
  <si>
    <t>EAC Cost (USD/MWh)</t>
  </si>
  <si>
    <r>
      <rPr>
        <b/>
        <u/>
        <sz val="11"/>
        <color theme="1"/>
        <rFont val="Arial Narrow"/>
        <family val="2"/>
        <scheme val="minor"/>
      </rPr>
      <t>Description</t>
    </r>
    <r>
      <rPr>
        <b/>
        <sz val="11"/>
        <color theme="1"/>
        <rFont val="Arial Narrow"/>
        <family val="2"/>
        <scheme val="minor"/>
      </rPr>
      <t>: If your organization has a pre-determined EAC volume to purchase, either for across the organization or for a particular facility, please enter the volumes for the relevant countries to view estimated costs.</t>
    </r>
  </si>
  <si>
    <t>North America EAC Cost Estimate for Upcoming Purchase</t>
  </si>
  <si>
    <t>EACs to Purchase for Consumption in (MWh):</t>
  </si>
  <si>
    <r>
      <rPr>
        <b/>
        <u/>
        <sz val="11"/>
        <color theme="0"/>
        <rFont val="Arial Narrow"/>
        <family val="2"/>
        <scheme val="minor"/>
      </rPr>
      <t>North America</t>
    </r>
    <r>
      <rPr>
        <b/>
        <sz val="11"/>
        <color theme="0"/>
        <rFont val="Arial Narrow"/>
        <family val="2"/>
        <scheme val="minor"/>
      </rPr>
      <t xml:space="preserve"> EAC Cost Estimate for Upcoming Purchase</t>
    </r>
  </si>
  <si>
    <r>
      <rPr>
        <b/>
        <u/>
        <sz val="11"/>
        <color theme="0"/>
        <rFont val="Arial Narrow"/>
        <family val="2"/>
        <scheme val="minor"/>
      </rPr>
      <t>Total</t>
    </r>
    <r>
      <rPr>
        <b/>
        <sz val="11"/>
        <color theme="0"/>
        <rFont val="Arial Narrow"/>
        <family val="2"/>
        <scheme val="minor"/>
      </rPr>
      <t xml:space="preserve">  (North America and Europe+) EAC Cost Estimate for Upcoming Purchase</t>
    </r>
  </si>
  <si>
    <t>Total Estimated EAC Cost</t>
  </si>
  <si>
    <t>Europe, the UK, Turkey, and Morocco EAC Cost Estimate for Upcoming Purchase</t>
  </si>
  <si>
    <r>
      <rPr>
        <b/>
        <u/>
        <sz val="11"/>
        <color theme="0"/>
        <rFont val="Arial Narrow"/>
        <family val="2"/>
        <scheme val="minor"/>
      </rPr>
      <t>Europe, the UK, Turkey, and Morocco</t>
    </r>
    <r>
      <rPr>
        <b/>
        <sz val="11"/>
        <color theme="0"/>
        <rFont val="Arial Narrow"/>
        <family val="2"/>
        <scheme val="minor"/>
      </rPr>
      <t xml:space="preserve"> EAC Cost Estimate for Upcoming Purchase</t>
    </r>
  </si>
  <si>
    <t>Pre-Determined EAC Volumes for North America, Europe, the UK, Turkey, and Morocco</t>
  </si>
  <si>
    <t>Please enter your site ID or OEM supplier ID</t>
  </si>
  <si>
    <t>Base Year OEM Allocation</t>
  </si>
  <si>
    <t>Total % Reduction Required by Goal Year (if applicable)</t>
  </si>
  <si>
    <t>United States Scope 1 Emissions Required Reductions With Growth, Using Most Recent Year of Emissions</t>
  </si>
  <si>
    <t>United States Scope 1 Emissions Required Reductions With Growth, Using Most Recent Year of Emissions, with Allocation #1</t>
  </si>
  <si>
    <t>United States Scope 1 Emissions Required Reductions With Growth, Using Most Recent Year of Emissions, with Allocation #2</t>
  </si>
  <si>
    <t>United States Scope 1 Emissions Required Reductions With Growth, Using Most Recent Year of Emissions, with Allocation #3</t>
  </si>
  <si>
    <t>United States Scope 2 Emissions Required Reductions With Growth, Using Most Recent Year of Emissions</t>
  </si>
  <si>
    <t>United States Scope 2 Emissions Required Reductions With Growth, Using Most Recent Year of Emissions, with Allocation #1</t>
  </si>
  <si>
    <t>United States Scope 2 Emissions Required Reductions With Growth, Using Most Recent Year of Emissions, with Allocation #2</t>
  </si>
  <si>
    <t>United States Scope 2 Emissions Required Reductions With Growth, Using Most Recent Year of Emissions, with Allocation #3</t>
  </si>
  <si>
    <t>Total Emissions Required Reductions With Growth, Using Most Recent Year of Emissions (Scope 1 and 2)</t>
  </si>
  <si>
    <t>Total Emissions Required Reductions With Growth, Using Most Recent Year of Emissions (Scope 1 and 2), with Allocation #1</t>
  </si>
  <si>
    <t>Total Emissions Required Reductions With Growth, Using Most Recent Year of Emissions (Scope 1 and 2), with Allocation #2</t>
  </si>
  <si>
    <t>Total Emissions Required Reductions With Growth, Using Most Recent Year of Emissions (Scope 1 and 2), with Allocation #3</t>
  </si>
  <si>
    <t>United States Purchased Electricity Consumption Required Reductions With Growth, Using Most Recent Year Data</t>
  </si>
  <si>
    <t>United States Purchased Electricity Consumption Required Reductions With Growth, Using Most Recent Year Data, with Allocation #1</t>
  </si>
  <si>
    <t>United States Purchased Electricity Consumption Required Reductions With Growth, Using Most Recent Year Data, with Allocation #2</t>
  </si>
  <si>
    <t>United States Purchased Electricity Consumption Required Reductions With Growth, Using Most Recent Year Data, with Allocation #3</t>
  </si>
  <si>
    <t>Required Reductions</t>
  </si>
  <si>
    <t>You can use projected financial growth to determine this growth. If unknown, you can estimate or enter 0% to assume no growth.</t>
  </si>
  <si>
    <t>Scope 1 Baseline Emissions Without Growth, Using Most Recent Year of Emissions, with Allocation #1 Change</t>
  </si>
  <si>
    <t>Scope 1 Baseline Emissions Without Growth, Using Most Recent Year of Emissions, with Allocation #2 Change</t>
  </si>
  <si>
    <t>Scope 1 Baseline Emissions Without Growth, Using Most Recent Year of Emissions, with Allocation #3 Change</t>
  </si>
  <si>
    <t>Scope 2 Baseline Emissions Without Growth, Using Most Recent Year of Emissions Change</t>
  </si>
  <si>
    <t>Scope 2 Baseline Emissions Without Growth, Using Most Recent Year of Emissions, with Allocation #1 Change</t>
  </si>
  <si>
    <t>Scope 2 Baseline Emissions Without Growth, Using Most Recent Year of Emissions, with Allocation #2 Change</t>
  </si>
  <si>
    <t>Scope 2 Baseline Emissions Without Growth, Using Most Recent Year of Emissions, with Allocation #3 Change</t>
  </si>
  <si>
    <t>Total Scope 1 and 2 Baseline Emissions Without Growth, Using Most Recent Year of Emissions, with Allocation #1 Change</t>
  </si>
  <si>
    <t>Total Scope 1 and 2 Baseline Emissions Without Growth, Using Most Recent Year of Emissions, with Allocation #2 Change</t>
  </si>
  <si>
    <t>Total Scope 1 and 2 Baseline Emissions Without Growth, Using Most Recent Year of Emissions, with Allocation #3 Change</t>
  </si>
  <si>
    <t>Baseline Purchased Electricity Consumption Without Growth, Using Most Recent Year Data, with Allocation #1 Change</t>
  </si>
  <si>
    <t>Baseline Purchased Electricity Consumption Without Growth, Using Most Recent Year Data, with Allocation #2 Change</t>
  </si>
  <si>
    <t>Baseline Purchased Electricity Consumption Without Growth, Using Most Recent Year Data, with Allocation #3 Change</t>
  </si>
  <si>
    <t>Scope 1 Projected Emissions With Growth, Using Most Recent Year of Emissions, with Allocation #1 Change</t>
  </si>
  <si>
    <t>Scope 1 Projected Emissions With Growth, Using Most Recent Year of Emissions, with Allocation #2 Change</t>
  </si>
  <si>
    <t>Scope 1 Projected Emissions With Growth, Using Most Recent Year of Emissions, with Allocation #3 Change</t>
  </si>
  <si>
    <t>Scope 2 Projected Emissions With Growth, Using Most Recent Year of Emissions, with Allocation #1 Change</t>
  </si>
  <si>
    <t>Scope 2 Projected Emissions With Growth, Using Most Recent Year of Emissions, with Allocation #2 Change</t>
  </si>
  <si>
    <t>Scope 2 Projected Emissions With Growth, Using Most Recent Year of Emissions, with Allocation #3 Change</t>
  </si>
  <si>
    <t>Total Scope 1 and 2 Projected Emissions With Growth, Using Most Recent Year of Emissions, with Allocation #1 Change</t>
  </si>
  <si>
    <t>Total Scope 1 and 2 Projected Emissions With Growth, Using Most Recent Year of Emissions, with Allocation #2 Change</t>
  </si>
  <si>
    <t>Total Scope 1 and 2 Projected Emissions With Growth, Using Most Recent Year of Emissions, with Allocation #3 Change</t>
  </si>
  <si>
    <t>Projected Purchased Electricity Consumption, With Growth, Using Most Recent Year Data, with Allocation #1 Change</t>
  </si>
  <si>
    <t>Projected Purchased Electricity Consumption, With Growth, Using Most Recent Year Data, with Allocation #2 Change</t>
  </si>
  <si>
    <t>Projected Purchased Electricity Consumption, With Growth, Using Most Recent Year Data, with Allocation #3 Change</t>
  </si>
  <si>
    <t>Emission Factors</t>
  </si>
  <si>
    <t>EAC Procurement Year OEM Allocation</t>
  </si>
  <si>
    <t>EAC Procurement Year</t>
  </si>
  <si>
    <t>Forecasted EAC Volume: Goal #1</t>
  </si>
  <si>
    <t>Carbon Emissions Reduction Goal Target Year (only if goal has a goal year specified)</t>
  </si>
  <si>
    <t>Carbon Emissions Reduction Goal Type</t>
  </si>
  <si>
    <t>Carbon Emissions Reduction Goal Base Year</t>
  </si>
  <si>
    <r>
      <t xml:space="preserve">3. If you need support utilizing the </t>
    </r>
    <r>
      <rPr>
        <sz val="11"/>
        <color theme="3"/>
        <rFont val="Arial Narrow"/>
        <family val="2"/>
        <scheme val="minor"/>
      </rPr>
      <t>EAC Screening Tool</t>
    </r>
    <r>
      <rPr>
        <sz val="11"/>
        <color theme="1"/>
        <rFont val="Arial Narrow"/>
        <family val="2"/>
        <scheme val="minor"/>
      </rPr>
      <t xml:space="preserve">, reach out to the Trio team by emailing </t>
    </r>
    <r>
      <rPr>
        <u/>
        <sz val="11"/>
        <color theme="3"/>
        <rFont val="Arial Narrow"/>
        <family val="2"/>
        <scheme val="minor"/>
      </rPr>
      <t>transformauto@trioadvisory.com</t>
    </r>
    <r>
      <rPr>
        <sz val="11"/>
        <color theme="1"/>
        <rFont val="Arial Narrow"/>
        <family val="2"/>
        <scheme val="minor"/>
      </rPr>
      <t>.</t>
    </r>
  </si>
  <si>
    <t>Rows 11-12 will show you the Total EAC Volumes and estimated EAC Cost. Rows 13-14 will show you the estimated Service Fee and Total EAC Cost if you were to participate in the Transform: Auto Cohort.</t>
  </si>
  <si>
    <t>Total Emissions Required Reductions (Scope 1 &amp; 2) in EAC Procurement Year (MT CO2e)</t>
  </si>
  <si>
    <t>Emission Factor</t>
  </si>
  <si>
    <t>Total Volume of EACs</t>
  </si>
  <si>
    <t>Total Purchased Electricity Requred Reductions (MWh)</t>
  </si>
  <si>
    <t>Total EACs</t>
  </si>
  <si>
    <t>Carbon Emissions Reduction Goal: Total Volume of EACs</t>
  </si>
  <si>
    <t>Carbon Emissions Reduction Goal: Total Volume of EACs (Rounded Up)</t>
  </si>
  <si>
    <t>Renewable Energy Goal: Total Volume of EACs</t>
  </si>
  <si>
    <t>Renewable Energy Goal: Total Volume of EACs (Rounded Up)</t>
  </si>
  <si>
    <t>Forecasted EAC Volume: Goal #2</t>
  </si>
  <si>
    <t>Forecasted EAC Volume: Goal #3</t>
  </si>
  <si>
    <t>1. Pre-Determined EAC Volumes</t>
  </si>
  <si>
    <t>Site 1</t>
  </si>
  <si>
    <t>Site 2</t>
  </si>
  <si>
    <t>Site 3</t>
  </si>
  <si>
    <t>Site 4</t>
  </si>
  <si>
    <t>Site 5</t>
  </si>
  <si>
    <t>Site 6</t>
  </si>
  <si>
    <t>Site 7</t>
  </si>
  <si>
    <t>Site 8</t>
  </si>
  <si>
    <t>Site 9</t>
  </si>
  <si>
    <t>Site 10</t>
  </si>
  <si>
    <t>Site 11</t>
  </si>
  <si>
    <t>Site 12</t>
  </si>
  <si>
    <t>Site 13</t>
  </si>
  <si>
    <t>Site 14</t>
  </si>
  <si>
    <t>Site 15</t>
  </si>
  <si>
    <t>Site 16</t>
  </si>
  <si>
    <t>Site 17</t>
  </si>
  <si>
    <t>Site 18</t>
  </si>
  <si>
    <t>Site 19</t>
  </si>
  <si>
    <t>Site 20</t>
  </si>
  <si>
    <t>Site Number (Sheet Number)</t>
  </si>
  <si>
    <r>
      <t xml:space="preserve">Required Volume to Meet Goal #1: </t>
    </r>
    <r>
      <rPr>
        <b/>
        <u/>
        <sz val="11"/>
        <color theme="0"/>
        <rFont val="Arial Narrow"/>
        <family val="2"/>
        <scheme val="minor"/>
      </rPr>
      <t>Renewable Energy Goal</t>
    </r>
  </si>
  <si>
    <r>
      <t xml:space="preserve">Required Volume to Meet Goal #1: </t>
    </r>
    <r>
      <rPr>
        <b/>
        <u/>
        <sz val="11"/>
        <color theme="0"/>
        <rFont val="Arial Narrow"/>
        <family val="2"/>
        <scheme val="minor"/>
      </rPr>
      <t>Carbon Emissions Reduction Goal</t>
    </r>
  </si>
  <si>
    <r>
      <t xml:space="preserve">Required Volume to Meet Goal #2: </t>
    </r>
    <r>
      <rPr>
        <b/>
        <u/>
        <sz val="11"/>
        <color theme="0"/>
        <rFont val="Arial Narrow"/>
        <family val="2"/>
        <scheme val="minor"/>
      </rPr>
      <t>Carbon Emissions Reduction Goal</t>
    </r>
  </si>
  <si>
    <r>
      <t xml:space="preserve">Required Volume to Meet Goal #2: </t>
    </r>
    <r>
      <rPr>
        <b/>
        <u/>
        <sz val="11"/>
        <color theme="0"/>
        <rFont val="Arial Narrow"/>
        <family val="2"/>
        <scheme val="minor"/>
      </rPr>
      <t>Renewable Energy Goal</t>
    </r>
  </si>
  <si>
    <r>
      <t xml:space="preserve">Required Volume to Meet Goal #3: 
</t>
    </r>
    <r>
      <rPr>
        <b/>
        <u/>
        <sz val="11"/>
        <color theme="0"/>
        <rFont val="Arial Narrow"/>
        <family val="2"/>
        <scheme val="minor"/>
      </rPr>
      <t>Carbon Emissions Reduction Goal</t>
    </r>
  </si>
  <si>
    <r>
      <t xml:space="preserve">Required Volume to Meet Goal #3: 
</t>
    </r>
    <r>
      <rPr>
        <b/>
        <u/>
        <sz val="11"/>
        <color theme="0"/>
        <rFont val="Arial Narrow"/>
        <family val="2"/>
        <scheme val="minor"/>
      </rPr>
      <t>Renewable Energy Goal</t>
    </r>
  </si>
  <si>
    <r>
      <rPr>
        <b/>
        <u/>
        <sz val="11"/>
        <color theme="0"/>
        <rFont val="Arial Narrow"/>
        <family val="2"/>
        <scheme val="minor"/>
      </rPr>
      <t>Total</t>
    </r>
    <r>
      <rPr>
        <b/>
        <sz val="11"/>
        <color theme="0"/>
        <rFont val="Arial Narrow"/>
        <family val="2"/>
        <scheme val="minor"/>
      </rPr>
      <t xml:space="preserve"> (North America and Europe+) 
EAC Cost Estimate for Upcoming Purchase</t>
    </r>
  </si>
  <si>
    <t>Total (by Country) EAC Cost Estimate for Upcoming Purchase</t>
  </si>
  <si>
    <r>
      <t xml:space="preserve">Required Volume to Meet Goal #2: 
</t>
    </r>
    <r>
      <rPr>
        <b/>
        <u/>
        <sz val="11"/>
        <color theme="0"/>
        <rFont val="Arial Narrow"/>
        <family val="2"/>
        <scheme val="minor"/>
      </rPr>
      <t>Carbon Emissions Reduction Goal</t>
    </r>
  </si>
  <si>
    <r>
      <t xml:space="preserve">Required Volume to Meet Goal #2: 
</t>
    </r>
    <r>
      <rPr>
        <b/>
        <u/>
        <sz val="11"/>
        <color theme="0"/>
        <rFont val="Arial Narrow"/>
        <family val="2"/>
        <scheme val="minor"/>
      </rPr>
      <t>Renewable Energy Goal</t>
    </r>
  </si>
  <si>
    <t>Total</t>
  </si>
  <si>
    <r>
      <t xml:space="preserve">Required Volume to Meet Goal #1: 
</t>
    </r>
    <r>
      <rPr>
        <b/>
        <u/>
        <sz val="11"/>
        <color theme="0"/>
        <rFont val="Arial Narrow"/>
        <family val="2"/>
        <scheme val="minor"/>
      </rPr>
      <t>Carbon Emissions Reduction Goal</t>
    </r>
  </si>
  <si>
    <r>
      <t xml:space="preserve">Required Volume to Meet Goal #1: 
</t>
    </r>
    <r>
      <rPr>
        <b/>
        <u/>
        <sz val="11"/>
        <color theme="0"/>
        <rFont val="Arial Narrow"/>
        <family val="2"/>
        <scheme val="minor"/>
      </rPr>
      <t>Renewable Energy Goal</t>
    </r>
  </si>
  <si>
    <t>Base Year Emissions Data</t>
  </si>
  <si>
    <t>Most Recent Year of Emissions Data</t>
  </si>
  <si>
    <t xml:space="preserve">Note: You are only required to enter either emissions data (MT CO2e) or electricity consumption (MWh), but can enter both as well. </t>
  </si>
  <si>
    <t>If Custom selected, please enter your custom EFs. 
Do not enter if you selected Default.</t>
  </si>
  <si>
    <t>Select Default if you would like EACs calculated using default emission factors (i.e., Secaro's), otherwise choose Custom and input your own.</t>
  </si>
  <si>
    <t>Default vs. Custom Emission Factors (EFs)</t>
  </si>
  <si>
    <t>Secaro (2024)</t>
  </si>
  <si>
    <t>Secaro (2023)</t>
  </si>
  <si>
    <t>Expected % emissions allocated to OEM for the year for which you are procuring EACs</t>
  </si>
  <si>
    <t>% emissions allocated to OEM in your Base Year</t>
  </si>
  <si>
    <t>Note: the estimated cost of the EACs is based on a conservative market price that would be expected during the RFP for vintage 2026 EACs.</t>
  </si>
  <si>
    <t xml:space="preserve">Trio's estimated fees are also outlined, assuming that only one purchase agreement is required. </t>
  </si>
  <si>
    <t>Step 2: Enter site information, OEM allocation for each goal, site base year emissions data, most recent year of emissions data, and emission factor selection</t>
  </si>
  <si>
    <r>
      <rPr>
        <b/>
        <u/>
        <sz val="11"/>
        <color theme="1"/>
        <rFont val="Arial Narrow"/>
        <family val="2"/>
        <scheme val="minor"/>
      </rPr>
      <t>Description</t>
    </r>
    <r>
      <rPr>
        <b/>
        <sz val="11"/>
        <color theme="1"/>
        <rFont val="Arial Narrow"/>
        <family val="2"/>
        <scheme val="minor"/>
      </rPr>
      <t>: Enter your growth rate to better forecast how your emissions and electricity consumption will change as your business changes over time.</t>
    </r>
  </si>
  <si>
    <t>Year that Carbon Emission Reductions Need to Begin</t>
  </si>
  <si>
    <t>Year that Renewable Energy Purchases Need to Begin</t>
  </si>
  <si>
    <t>Total Reduction Needed by Goal Year from Base Year (if applicable)</t>
  </si>
  <si>
    <t>Goal Year Value (if applicable)</t>
  </si>
  <si>
    <t>Annual Reduction (if applicable)</t>
  </si>
  <si>
    <t>Calculated % Annual Reduction</t>
  </si>
  <si>
    <t>% Annual Reduction (if applicable)</t>
  </si>
  <si>
    <t>Base Year (for all)</t>
  </si>
  <si>
    <t>Total Base Year Emissions/Total Purchased Electricity Consumption (for all)</t>
  </si>
  <si>
    <t>Year that Reductions/Purchases Need to Begin (for all)</t>
  </si>
  <si>
    <t>All Goal Types</t>
  </si>
  <si>
    <t>Annual Reduction without Target Year</t>
  </si>
  <si>
    <t>Goals with Goal Year</t>
  </si>
  <si>
    <t>Goal(s) Base Year [Base Year Emissions Data]</t>
  </si>
  <si>
    <t>Year for which you are Procuring EACs</t>
  </si>
  <si>
    <t xml:space="preserve">Note: Goal information is required to be entered for the tool to work properly. If you do not have an OEM reduction/goal requirement or an existing internal goal, you can model one by entering in your relevant data and specifying the goal reductions. </t>
  </si>
  <si>
    <t>EAC Action Playbook</t>
  </si>
  <si>
    <t>Trio123</t>
  </si>
  <si>
    <t>transformauto@trioadvisory.com</t>
  </si>
  <si>
    <t>EAC Procurement Cohort Overview</t>
  </si>
  <si>
    <r>
      <t xml:space="preserve">2. Open the </t>
    </r>
    <r>
      <rPr>
        <sz val="11"/>
        <color theme="3"/>
        <rFont val="Arial Narrow"/>
        <family val="2"/>
        <scheme val="minor"/>
      </rPr>
      <t>Transform: Auto EAC Action Playbook</t>
    </r>
    <r>
      <rPr>
        <sz val="11"/>
        <color theme="1"/>
        <rFont val="Arial Narrow"/>
        <family val="2"/>
        <scheme val="minor"/>
      </rPr>
      <t xml:space="preserve"> and refer to this for further detail on completing the Screening Workbook.</t>
    </r>
  </si>
  <si>
    <r>
      <t xml:space="preserve">4. Once completed, please submit this workbook to the Trio team by emailing  </t>
    </r>
    <r>
      <rPr>
        <u/>
        <sz val="11"/>
        <color theme="3"/>
        <rFont val="Arial Narrow"/>
        <family val="2"/>
        <scheme val="minor"/>
      </rPr>
      <t>transformauto@trioadvisory.com</t>
    </r>
    <r>
      <rPr>
        <sz val="11"/>
        <color theme="1"/>
        <rFont val="Arial Narrow"/>
        <family val="2"/>
        <scheme val="minor"/>
      </rPr>
      <t>. Upon submitting, please indicate if you're interested in joining the upcoming cohort.</t>
    </r>
  </si>
  <si>
    <t>Transform: Auto Email</t>
  </si>
  <si>
    <t>2.1 EAC Volume Goal #1</t>
  </si>
  <si>
    <t>2.2 EAC Volume Goal #2</t>
  </si>
  <si>
    <t>2.3 EAC Volume Goal #3</t>
  </si>
  <si>
    <t>2. Forecasting Data Entry</t>
  </si>
  <si>
    <r>
      <rPr>
        <b/>
        <u/>
        <sz val="11"/>
        <color theme="1"/>
        <rFont val="Arial Narrow"/>
        <family val="2"/>
        <scheme val="minor"/>
      </rPr>
      <t>Description</t>
    </r>
    <r>
      <rPr>
        <b/>
        <sz val="11"/>
        <color theme="1"/>
        <rFont val="Arial Narrow"/>
        <family val="2"/>
        <scheme val="minor"/>
      </rPr>
      <t>: If your organization needs support with calculating the number of EACs to purchase, complete this tab, Steps 1-3, and your results will display on Tabs 2.1 - 2.3 (depending on how many goal scenarios you have inputted).</t>
    </r>
  </si>
  <si>
    <r>
      <t xml:space="preserve">Under Step 1, for each goal scenario (Goal #1, Goal #2, and Goal #3), users may opt to complete the fields relevant to a Carbon Emissions Reduction Goal </t>
    </r>
    <r>
      <rPr>
        <b/>
        <i/>
        <sz val="11"/>
        <color theme="1"/>
        <rFont val="Arial Narrow"/>
        <family val="2"/>
        <scheme val="minor"/>
      </rPr>
      <t>(such as: Reduce Scope 2 emissions by 25% by 2030 compared to 2020 emissions)</t>
    </r>
    <r>
      <rPr>
        <b/>
        <sz val="11"/>
        <color theme="1"/>
        <rFont val="Arial Narrow"/>
        <family val="2"/>
        <scheme val="minor"/>
      </rPr>
      <t xml:space="preserve">, </t>
    </r>
  </si>
  <si>
    <r>
      <t xml:space="preserve">a Renewable Energy Goal </t>
    </r>
    <r>
      <rPr>
        <b/>
        <i/>
        <sz val="11"/>
        <color theme="1"/>
        <rFont val="Arial Narrow"/>
        <family val="2"/>
        <scheme val="minor"/>
      </rPr>
      <t>(such as: Achieve 50% renewable energy by 2050 compared to 2020 electricity consumption)</t>
    </r>
    <r>
      <rPr>
        <b/>
        <sz val="11"/>
        <color theme="1"/>
        <rFont val="Arial Narrow"/>
        <family val="2"/>
        <scheme val="minor"/>
      </rPr>
      <t>, or both.</t>
    </r>
  </si>
  <si>
    <t>Next, select your goal type, enter your goal target year (if relevent), the goal % reduction, and the year that goal reductions need to begin (if this is not specified or is the same as your goals base year, please reenter your goals base year).</t>
  </si>
  <si>
    <r>
      <rPr>
        <b/>
        <u/>
        <sz val="11"/>
        <color theme="1"/>
        <rFont val="Arial Narrow"/>
        <family val="2"/>
        <scheme val="minor"/>
      </rPr>
      <t>Description</t>
    </r>
    <r>
      <rPr>
        <b/>
        <sz val="11"/>
        <color theme="1"/>
        <rFont val="Arial Narrow"/>
        <family val="2"/>
        <scheme val="minor"/>
      </rPr>
      <t>: Enter your relevent site info and the OEM allocations for both your base year and the year for which you are procuring EACs for in terms of % for each inputted site. Repeat for each goal scenario inputted in the previous step.</t>
    </r>
  </si>
  <si>
    <t>Once complete, enter your emissions data for both your base year and most recent year of emissions data for all inputted sites (columns K:P). Lastly, choose default or enter your own custom emission factors.</t>
  </si>
  <si>
    <r>
      <rPr>
        <b/>
        <u/>
        <sz val="11"/>
        <color theme="1"/>
        <rFont val="Arial Narrow"/>
        <family val="2"/>
        <scheme val="minor"/>
      </rPr>
      <t>Description</t>
    </r>
    <r>
      <rPr>
        <b/>
        <sz val="11"/>
        <color theme="1"/>
        <rFont val="Arial Narrow"/>
        <family val="2"/>
        <scheme val="minor"/>
      </rPr>
      <t>: To start, please enter the year of your most recent year of emissions data (emissions data input will come in Step 2) and the base year of your goal(s). This is often the same as your base year emissions data.</t>
    </r>
  </si>
  <si>
    <r>
      <t xml:space="preserve">Output: Number of EACs needed and estimated cost for Goal #1, based on inputs in </t>
    </r>
    <r>
      <rPr>
        <sz val="11"/>
        <color theme="3"/>
        <rFont val="Arial Narrow"/>
        <family val="2"/>
        <scheme val="minor"/>
      </rPr>
      <t>Section 2. Forecasting Data Entry</t>
    </r>
  </si>
  <si>
    <r>
      <t xml:space="preserve">Output: Number of EACs needed and estimated cost for Goal #2, based on inputs in </t>
    </r>
    <r>
      <rPr>
        <sz val="11"/>
        <color theme="3"/>
        <rFont val="Arial Narrow"/>
        <family val="2"/>
        <scheme val="minor"/>
      </rPr>
      <t>Section 2. Forecasting Data Entry</t>
    </r>
  </si>
  <si>
    <r>
      <t xml:space="preserve">Output: Number of EACs needed and estimated cost for Goal #3, based on inputs in </t>
    </r>
    <r>
      <rPr>
        <sz val="11"/>
        <color theme="3"/>
        <rFont val="Arial Narrow"/>
        <family val="2"/>
        <scheme val="minor"/>
      </rPr>
      <t>Section 2. Forecasting Data Entry</t>
    </r>
  </si>
  <si>
    <t>Transform: Auto Resources</t>
  </si>
  <si>
    <t>EAC Procurement Action Cohort Learning Path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</si>
</sst>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3" formatCode="_(* #,##0.00_);_(* \(#,##0.00\);_(* &quot;-&quot;??_);_(@_)"/>
    <numFmt numFmtId="164" formatCode="_(* #,##0_);_(* \(#,##0\);_(* &quot;-&quot;??_);_(@_)"/>
    <numFmt numFmtId="165" formatCode="&quot;$&quot;#,##0.00"/>
    <numFmt numFmtId="166" formatCode="_(* #,##0.00000_);_(* \(#,##0.00000\);_(* &quot;-&quot;??_);_(@_)"/>
    <numFmt numFmtId="167" formatCode="_(* #,##0.000000_);_(* \(#,##0.000000\);_(* &quot;-&quot;??_);_(@_)"/>
    <numFmt numFmtId="168" formatCode="&quot;$&quot;#,##0"/>
    <numFmt numFmtId="169" formatCode="0.0000"/>
    <numFmt numFmtId="170" formatCode="0.00000"/>
    <numFmt numFmtId="171" formatCode="_(* #,##0.0000000_);_(* \(#,##0.0000000\);_(* &quot;-&quot;??_);_(@_)"/>
    <numFmt numFmtId="172" formatCode="_(* #,##0.000000000_);_(* \(#,##0.000000000\);_(* &quot;-&quot;??_);_(@_)"/>
    <numFmt numFmtId="173" formatCode="_(* #,##0.00000000000_);_(* \(#,##0.00000000000\);_(* &quot;-&quot;??_);_(@_)"/>
  </numFmts>
  <fonts count="26" x14ac:knownFonts="1">
    <font>
      <sz val="11"/>
      <color theme="1"/>
      <name val="Arial Narrow"/>
      <family val="2"/>
      <scheme val="minor"/>
    </font>
    <font>
      <sz val="18"/>
      <color theme="1"/>
      <name val="Arial Narrow"/>
      <family val="2"/>
      <scheme val="minor"/>
    </font>
    <font>
      <sz val="11"/>
      <color theme="1"/>
      <name val="Arial Narrow"/>
      <family val="2"/>
      <scheme val="minor"/>
    </font>
    <font>
      <b/>
      <sz val="11"/>
      <color theme="0"/>
      <name val="Arial Narrow"/>
      <family val="2"/>
      <scheme val="minor"/>
    </font>
    <font>
      <b/>
      <sz val="11"/>
      <color theme="1"/>
      <name val="Arial Narrow"/>
      <family val="2"/>
      <scheme val="minor"/>
    </font>
    <font>
      <sz val="11"/>
      <color theme="0"/>
      <name val="Arial Narrow"/>
      <family val="2"/>
      <scheme val="minor"/>
    </font>
    <font>
      <i/>
      <sz val="11"/>
      <color theme="1"/>
      <name val="Arial Narrow"/>
      <family val="2"/>
      <scheme val="minor"/>
    </font>
    <font>
      <u/>
      <sz val="11"/>
      <color theme="10"/>
      <name val="Arial Narrow"/>
      <family val="2"/>
      <scheme val="minor"/>
    </font>
    <font>
      <b/>
      <sz val="12"/>
      <color theme="0"/>
      <name val="Arial Narrow"/>
      <family val="2"/>
      <scheme val="minor"/>
    </font>
    <font>
      <u/>
      <sz val="18"/>
      <color theme="10"/>
      <name val="Arial Narrow"/>
      <family val="2"/>
      <scheme val="minor"/>
    </font>
    <font>
      <b/>
      <sz val="22"/>
      <color theme="0"/>
      <name val="Arial Narrow"/>
      <family val="2"/>
      <scheme val="minor"/>
    </font>
    <font>
      <b/>
      <sz val="11"/>
      <name val="Arial Narrow"/>
      <family val="2"/>
      <scheme val="minor"/>
    </font>
    <font>
      <sz val="11"/>
      <color theme="3"/>
      <name val="Arial Narrow"/>
      <family val="2"/>
      <scheme val="minor"/>
    </font>
    <font>
      <b/>
      <sz val="11"/>
      <color theme="3"/>
      <name val="Arial Narrow"/>
      <family val="2"/>
      <scheme val="minor"/>
    </font>
    <font>
      <b/>
      <sz val="12"/>
      <color theme="3"/>
      <name val="Arial Narrow"/>
      <family val="2"/>
      <scheme val="minor"/>
    </font>
    <font>
      <b/>
      <i/>
      <sz val="11"/>
      <color theme="3"/>
      <name val="Arial Narrow"/>
      <family val="2"/>
      <scheme val="minor"/>
    </font>
    <font>
      <i/>
      <sz val="11"/>
      <color theme="3"/>
      <name val="Arial Narrow"/>
      <family val="2"/>
      <scheme val="minor"/>
    </font>
    <font>
      <u/>
      <sz val="11"/>
      <color theme="3"/>
      <name val="Arial Narrow"/>
      <family val="2"/>
      <scheme val="minor"/>
    </font>
    <font>
      <b/>
      <u/>
      <sz val="11"/>
      <color theme="1"/>
      <name val="Arial Narrow"/>
      <family val="2"/>
      <scheme val="minor"/>
    </font>
    <font>
      <b/>
      <i/>
      <sz val="11"/>
      <color theme="1"/>
      <name val="Arial Narrow"/>
      <family val="2"/>
      <scheme val="minor"/>
    </font>
    <font>
      <sz val="8"/>
      <name val="Arial Narrow"/>
      <family val="2"/>
      <scheme val="minor"/>
    </font>
    <font>
      <b/>
      <sz val="11"/>
      <color theme="2"/>
      <name val="Arial Narrow"/>
      <family val="2"/>
      <scheme val="minor"/>
    </font>
    <font>
      <b/>
      <sz val="11"/>
      <color theme="9"/>
      <name val="Arial Narrow"/>
      <family val="2"/>
      <scheme val="minor"/>
    </font>
    <font>
      <b/>
      <u/>
      <sz val="11"/>
      <color theme="0"/>
      <name val="Arial Narrow"/>
      <family val="2"/>
      <scheme val="minor"/>
    </font>
    <font>
      <b/>
      <sz val="20"/>
      <color theme="0"/>
      <name val="Arial Narrow"/>
      <family val="2"/>
      <scheme val="minor"/>
    </font>
    <font>
      <b/>
      <sz val="14"/>
      <color theme="3"/>
      <name val="Arial Narrow"/>
      <family val="2"/>
      <scheme val="minor"/>
    </font>
  </fonts>
  <fills count="21">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7"/>
        <bgColor indexed="64"/>
      </patternFill>
    </fill>
    <fill>
      <patternFill patternType="solid">
        <fgColor theme="8"/>
        <bgColor indexed="64"/>
      </patternFill>
    </fill>
    <fill>
      <patternFill patternType="solid">
        <fgColor theme="7" tint="0.79998168889431442"/>
        <bgColor indexed="64"/>
      </patternFill>
    </fill>
    <fill>
      <patternFill patternType="solid">
        <fgColor theme="1" tint="0.79998168889431442"/>
        <bgColor indexed="64"/>
      </patternFill>
    </fill>
    <fill>
      <patternFill patternType="solid">
        <fgColor theme="5"/>
        <bgColor indexed="64"/>
      </patternFill>
    </fill>
    <fill>
      <patternFill patternType="solid">
        <fgColor theme="3"/>
        <bgColor indexed="64"/>
      </patternFill>
    </fill>
    <fill>
      <patternFill patternType="solid">
        <fgColor theme="3" tint="0.89999084444715716"/>
        <bgColor indexed="64"/>
      </patternFill>
    </fill>
    <fill>
      <patternFill patternType="solid">
        <fgColor theme="6"/>
        <bgColor indexed="64"/>
      </patternFill>
    </fill>
    <fill>
      <patternFill patternType="solid">
        <fgColor theme="8" tint="0.79998168889431442"/>
        <bgColor indexed="64"/>
      </patternFill>
    </fill>
    <fill>
      <patternFill patternType="solid">
        <fgColor theme="9"/>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tint="0.89999084444715716"/>
        <bgColor indexed="64"/>
      </patternFill>
    </fill>
    <fill>
      <patternFill patternType="solid">
        <fgColor theme="6" tint="0.59999389629810485"/>
        <bgColor indexed="64"/>
      </patternFill>
    </fill>
    <fill>
      <patternFill patternType="solid">
        <fgColor theme="2"/>
        <bgColor indexed="64"/>
      </patternFill>
    </fill>
    <fill>
      <patternFill patternType="solid">
        <fgColor theme="6" tint="0.79998168889431442"/>
        <bgColor indexed="64"/>
      </patternFill>
    </fill>
    <fill>
      <patternFill patternType="solid">
        <fgColor rgb="FFFFFF00"/>
        <bgColor indexed="64"/>
      </patternFill>
    </fill>
  </fills>
  <borders count="154">
    <border>
      <left/>
      <right/>
      <top/>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style="medium">
        <color theme="1"/>
      </bottom>
      <diagonal/>
    </border>
    <border>
      <left/>
      <right/>
      <top/>
      <bottom style="thin">
        <color indexed="64"/>
      </bottom>
      <diagonal/>
    </border>
    <border>
      <left style="thin">
        <color theme="1"/>
      </left>
      <right style="medium">
        <color theme="1"/>
      </right>
      <top/>
      <bottom/>
      <diagonal/>
    </border>
    <border>
      <left style="thin">
        <color theme="1"/>
      </left>
      <right style="thin">
        <color theme="1"/>
      </right>
      <top/>
      <bottom/>
      <diagonal/>
    </border>
    <border>
      <left/>
      <right style="medium">
        <color theme="1"/>
      </right>
      <top style="medium">
        <color theme="1"/>
      </top>
      <bottom style="thin">
        <color theme="1"/>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right style="thin">
        <color theme="1"/>
      </right>
      <top style="medium">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style="medium">
        <color theme="1"/>
      </bottom>
      <diagonal/>
    </border>
    <border>
      <left/>
      <right/>
      <top style="medium">
        <color theme="1"/>
      </top>
      <bottom style="thin">
        <color theme="1"/>
      </bottom>
      <diagonal/>
    </border>
    <border>
      <left/>
      <right/>
      <top style="thin">
        <color theme="1"/>
      </top>
      <bottom style="medium">
        <color theme="1"/>
      </bottom>
      <diagonal/>
    </border>
    <border>
      <left style="thin">
        <color theme="1"/>
      </left>
      <right style="thin">
        <color theme="1"/>
      </right>
      <top style="medium">
        <color theme="1"/>
      </top>
      <bottom/>
      <diagonal/>
    </border>
    <border>
      <left style="medium">
        <color theme="1"/>
      </left>
      <right style="thin">
        <color theme="1"/>
      </right>
      <top style="medium">
        <color theme="1"/>
      </top>
      <bottom style="medium">
        <color theme="1"/>
      </bottom>
      <diagonal/>
    </border>
    <border>
      <left style="thin">
        <color theme="1"/>
      </left>
      <right/>
      <top/>
      <bottom/>
      <diagonal/>
    </border>
    <border>
      <left/>
      <right/>
      <top style="medium">
        <color theme="1"/>
      </top>
      <bottom/>
      <diagonal/>
    </border>
    <border>
      <left/>
      <right/>
      <top style="thin">
        <color theme="1"/>
      </top>
      <bottom style="thin">
        <color theme="1"/>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thin">
        <color theme="1"/>
      </top>
      <bottom style="medium">
        <color theme="1"/>
      </bottom>
      <diagonal/>
    </border>
    <border>
      <left style="medium">
        <color theme="1"/>
      </left>
      <right/>
      <top/>
      <bottom/>
      <diagonal/>
    </border>
    <border>
      <left style="thin">
        <color indexed="64"/>
      </left>
      <right/>
      <top style="thin">
        <color indexed="64"/>
      </top>
      <bottom/>
      <diagonal/>
    </border>
    <border>
      <left/>
      <right/>
      <top style="medium">
        <color theme="1"/>
      </top>
      <bottom style="medium">
        <color theme="1"/>
      </bottom>
      <diagonal/>
    </border>
    <border>
      <left style="medium">
        <color theme="1"/>
      </left>
      <right style="thin">
        <color theme="1"/>
      </right>
      <top/>
      <bottom/>
      <diagonal/>
    </border>
    <border>
      <left style="medium">
        <color theme="1"/>
      </left>
      <right style="thin">
        <color theme="1"/>
      </right>
      <top/>
      <bottom style="medium">
        <color theme="1"/>
      </bottom>
      <diagonal/>
    </border>
    <border>
      <left style="thin">
        <color theme="1"/>
      </left>
      <right style="thin">
        <color theme="1"/>
      </right>
      <top style="medium">
        <color theme="1"/>
      </top>
      <bottom style="medium">
        <color theme="1"/>
      </bottom>
      <diagonal/>
    </border>
    <border>
      <left style="medium">
        <color theme="1"/>
      </left>
      <right/>
      <top style="medium">
        <color theme="1"/>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right style="medium">
        <color theme="1"/>
      </right>
      <top style="medium">
        <color theme="1"/>
      </top>
      <bottom style="medium">
        <color theme="1"/>
      </bottom>
      <diagonal/>
    </border>
    <border>
      <left style="medium">
        <color indexed="64"/>
      </left>
      <right/>
      <top style="medium">
        <color indexed="64"/>
      </top>
      <bottom style="medium">
        <color indexed="64"/>
      </bottom>
      <diagonal/>
    </border>
    <border>
      <left style="thin">
        <color indexed="64"/>
      </left>
      <right/>
      <top style="medium">
        <color theme="1"/>
      </top>
      <bottom/>
      <diagonal/>
    </border>
    <border>
      <left style="medium">
        <color theme="1"/>
      </left>
      <right style="medium">
        <color theme="1"/>
      </right>
      <top style="medium">
        <color theme="1"/>
      </top>
      <bottom/>
      <diagonal/>
    </border>
    <border>
      <left style="thin">
        <color theme="1"/>
      </left>
      <right style="thin">
        <color theme="1"/>
      </right>
      <top style="thin">
        <color theme="1"/>
      </top>
      <bottom/>
      <diagonal/>
    </border>
    <border>
      <left/>
      <right style="medium">
        <color indexed="64"/>
      </right>
      <top style="medium">
        <color indexed="64"/>
      </top>
      <bottom style="medium">
        <color indexed="64"/>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thin">
        <color theme="1"/>
      </right>
      <top style="medium">
        <color theme="3"/>
      </top>
      <bottom style="thin">
        <color theme="3"/>
      </bottom>
      <diagonal/>
    </border>
    <border>
      <left style="thin">
        <color theme="1"/>
      </left>
      <right style="medium">
        <color theme="3"/>
      </right>
      <top style="medium">
        <color theme="3"/>
      </top>
      <bottom style="thin">
        <color theme="3"/>
      </bottom>
      <diagonal/>
    </border>
    <border>
      <left style="medium">
        <color theme="3"/>
      </left>
      <right style="thin">
        <color theme="1"/>
      </right>
      <top/>
      <bottom style="medium">
        <color theme="3"/>
      </bottom>
      <diagonal/>
    </border>
    <border>
      <left style="thin">
        <color theme="1"/>
      </left>
      <right style="medium">
        <color theme="3"/>
      </right>
      <top/>
      <bottom style="medium">
        <color theme="3"/>
      </bottom>
      <diagonal/>
    </border>
    <border>
      <left style="medium">
        <color theme="3"/>
      </left>
      <right style="thin">
        <color theme="1"/>
      </right>
      <top/>
      <bottom/>
      <diagonal/>
    </border>
    <border>
      <left style="thin">
        <color theme="1"/>
      </left>
      <right style="medium">
        <color theme="3"/>
      </right>
      <top/>
      <bottom/>
      <diagonal/>
    </border>
    <border>
      <left style="medium">
        <color theme="3"/>
      </left>
      <right/>
      <top style="medium">
        <color indexed="64"/>
      </top>
      <bottom/>
      <diagonal/>
    </border>
    <border>
      <left/>
      <right style="medium">
        <color theme="3"/>
      </right>
      <top style="medium">
        <color indexed="64"/>
      </top>
      <bottom/>
      <diagonal/>
    </border>
    <border>
      <left style="medium">
        <color theme="3"/>
      </left>
      <right style="medium">
        <color theme="3"/>
      </right>
      <top style="medium">
        <color theme="3"/>
      </top>
      <bottom style="thin">
        <color theme="3"/>
      </bottom>
      <diagonal/>
    </border>
    <border>
      <left style="medium">
        <color theme="3"/>
      </left>
      <right style="medium">
        <color theme="3"/>
      </right>
      <top/>
      <bottom style="medium">
        <color theme="3"/>
      </bottom>
      <diagonal/>
    </border>
    <border>
      <left style="medium">
        <color theme="3"/>
      </left>
      <right style="thin">
        <color theme="1"/>
      </right>
      <top style="medium">
        <color theme="3"/>
      </top>
      <bottom style="thin">
        <color theme="1"/>
      </bottom>
      <diagonal/>
    </border>
    <border>
      <left style="thin">
        <color theme="1"/>
      </left>
      <right style="medium">
        <color theme="3"/>
      </right>
      <top style="medium">
        <color theme="3"/>
      </top>
      <bottom style="thin">
        <color theme="1"/>
      </bottom>
      <diagonal/>
    </border>
    <border>
      <left style="medium">
        <color theme="3"/>
      </left>
      <right style="thin">
        <color theme="1"/>
      </right>
      <top style="thin">
        <color theme="1"/>
      </top>
      <bottom/>
      <diagonal/>
    </border>
    <border>
      <left style="thin">
        <color theme="1"/>
      </left>
      <right style="medium">
        <color theme="3"/>
      </right>
      <top style="thin">
        <color theme="1"/>
      </top>
      <bottom/>
      <diagonal/>
    </border>
    <border>
      <left style="medium">
        <color theme="1"/>
      </left>
      <right style="thin">
        <color theme="1"/>
      </right>
      <top style="thin">
        <color theme="1"/>
      </top>
      <bottom/>
      <diagonal/>
    </border>
    <border>
      <left style="thin">
        <color theme="1"/>
      </left>
      <right style="medium">
        <color theme="1"/>
      </right>
      <top style="thin">
        <color theme="1"/>
      </top>
      <bottom/>
      <diagonal/>
    </border>
    <border>
      <left style="thin">
        <color theme="1"/>
      </left>
      <right/>
      <top style="medium">
        <color theme="1"/>
      </top>
      <bottom style="thin">
        <color theme="1"/>
      </bottom>
      <diagonal/>
    </border>
    <border>
      <left style="thin">
        <color theme="1"/>
      </left>
      <right style="medium">
        <color theme="1"/>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theme="3"/>
      </bottom>
      <diagonal/>
    </border>
    <border>
      <left/>
      <right style="medium">
        <color indexed="64"/>
      </right>
      <top style="medium">
        <color theme="3"/>
      </top>
      <bottom style="thin">
        <color theme="3"/>
      </bottom>
      <diagonal/>
    </border>
    <border>
      <left style="medium">
        <color indexed="64"/>
      </left>
      <right/>
      <top style="thin">
        <color theme="3"/>
      </top>
      <bottom style="medium">
        <color indexed="64"/>
      </bottom>
      <diagonal/>
    </border>
    <border>
      <left/>
      <right style="medium">
        <color theme="3"/>
      </right>
      <top style="thin">
        <color theme="3"/>
      </top>
      <bottom style="medium">
        <color indexed="64"/>
      </bottom>
      <diagonal/>
    </border>
    <border>
      <left style="medium">
        <color theme="3"/>
      </left>
      <right/>
      <top style="thin">
        <color theme="3"/>
      </top>
      <bottom style="medium">
        <color indexed="64"/>
      </bottom>
      <diagonal/>
    </border>
    <border>
      <left/>
      <right style="medium">
        <color indexed="64"/>
      </right>
      <top style="thin">
        <color theme="3"/>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theme="3"/>
      </bottom>
      <diagonal/>
    </border>
    <border>
      <left/>
      <right style="medium">
        <color theme="3"/>
      </right>
      <top style="medium">
        <color indexed="64"/>
      </top>
      <bottom style="thin">
        <color theme="3"/>
      </bottom>
      <diagonal/>
    </border>
    <border>
      <left style="medium">
        <color theme="3"/>
      </left>
      <right/>
      <top style="medium">
        <color indexed="64"/>
      </top>
      <bottom style="thin">
        <color theme="3"/>
      </bottom>
      <diagonal/>
    </border>
    <border>
      <left/>
      <right style="medium">
        <color indexed="64"/>
      </right>
      <top style="medium">
        <color indexed="64"/>
      </top>
      <bottom style="thin">
        <color theme="3"/>
      </bottom>
      <diagonal/>
    </border>
    <border>
      <left style="medium">
        <color indexed="64"/>
      </left>
      <right/>
      <top/>
      <bottom style="medium">
        <color indexed="64"/>
      </bottom>
      <diagonal/>
    </border>
    <border>
      <left style="medium">
        <color indexed="64"/>
      </left>
      <right/>
      <top style="thin">
        <color theme="3"/>
      </top>
      <bottom/>
      <diagonal/>
    </border>
    <border>
      <left/>
      <right style="medium">
        <color theme="3"/>
      </right>
      <top style="thin">
        <color theme="3"/>
      </top>
      <bottom/>
      <diagonal/>
    </border>
    <border>
      <left style="medium">
        <color theme="3"/>
      </left>
      <right/>
      <top style="thin">
        <color theme="3"/>
      </top>
      <bottom/>
      <diagonal/>
    </border>
    <border>
      <left/>
      <right style="medium">
        <color indexed="64"/>
      </right>
      <top style="thin">
        <color theme="3"/>
      </top>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theme="3"/>
      </left>
      <right style="medium">
        <color indexed="64"/>
      </right>
      <top style="medium">
        <color indexed="64"/>
      </top>
      <bottom/>
      <diagonal/>
    </border>
    <border>
      <left style="medium">
        <color theme="3"/>
      </left>
      <right style="medium">
        <color indexed="64"/>
      </right>
      <top/>
      <bottom/>
      <diagonal/>
    </border>
    <border>
      <left style="medium">
        <color theme="3"/>
      </left>
      <right style="medium">
        <color indexed="64"/>
      </right>
      <top/>
      <bottom style="medium">
        <color indexed="64"/>
      </bottom>
      <diagonal/>
    </border>
    <border>
      <left style="medium">
        <color theme="3"/>
      </left>
      <right style="medium">
        <color indexed="64"/>
      </right>
      <top style="medium">
        <color indexed="64"/>
      </top>
      <bottom style="medium">
        <color indexed="64"/>
      </bottom>
      <diagonal/>
    </border>
    <border>
      <left style="medium">
        <color indexed="64"/>
      </left>
      <right style="medium">
        <color theme="3"/>
      </right>
      <top/>
      <bottom style="medium">
        <color theme="3"/>
      </bottom>
      <diagonal/>
    </border>
    <border>
      <left style="thin">
        <color theme="3"/>
      </left>
      <right style="medium">
        <color indexed="64"/>
      </right>
      <top/>
      <bottom style="medium">
        <color theme="3"/>
      </bottom>
      <diagonal/>
    </border>
    <border>
      <left style="thin">
        <color theme="3"/>
      </left>
      <right style="medium">
        <color indexed="64"/>
      </right>
      <top style="medium">
        <color theme="3"/>
      </top>
      <bottom style="medium">
        <color theme="3"/>
      </bottom>
      <diagonal/>
    </border>
    <border>
      <left style="thin">
        <color theme="3"/>
      </left>
      <right style="medium">
        <color indexed="64"/>
      </right>
      <top style="medium">
        <color theme="3"/>
      </top>
      <bottom style="medium">
        <color indexed="64"/>
      </bottom>
      <diagonal/>
    </border>
    <border>
      <left/>
      <right style="thin">
        <color theme="3"/>
      </right>
      <top/>
      <bottom style="medium">
        <color theme="3"/>
      </bottom>
      <diagonal/>
    </border>
    <border>
      <left/>
      <right style="thin">
        <color theme="3"/>
      </right>
      <top style="medium">
        <color theme="3"/>
      </top>
      <bottom style="medium">
        <color theme="3"/>
      </bottom>
      <diagonal/>
    </border>
    <border>
      <left/>
      <right style="thin">
        <color theme="3"/>
      </right>
      <top style="medium">
        <color theme="3"/>
      </top>
      <bottom style="medium">
        <color indexed="64"/>
      </bottom>
      <diagonal/>
    </border>
    <border>
      <left style="medium">
        <color indexed="64"/>
      </left>
      <right/>
      <top style="medium">
        <color theme="3"/>
      </top>
      <bottom style="medium">
        <color theme="3"/>
      </bottom>
      <diagonal/>
    </border>
    <border>
      <left style="medium">
        <color indexed="64"/>
      </left>
      <right/>
      <top style="medium">
        <color theme="3"/>
      </top>
      <bottom style="medium">
        <color indexed="64"/>
      </bottom>
      <diagonal/>
    </border>
    <border>
      <left style="medium">
        <color indexed="64"/>
      </left>
      <right style="thin">
        <color theme="3"/>
      </right>
      <top/>
      <bottom style="medium">
        <color theme="3"/>
      </bottom>
      <diagonal/>
    </border>
    <border>
      <left style="medium">
        <color indexed="64"/>
      </left>
      <right style="thin">
        <color theme="3"/>
      </right>
      <top style="medium">
        <color theme="3"/>
      </top>
      <bottom style="medium">
        <color theme="3"/>
      </bottom>
      <diagonal/>
    </border>
    <border>
      <left style="medium">
        <color indexed="64"/>
      </left>
      <right style="thin">
        <color theme="3"/>
      </right>
      <top style="medium">
        <color theme="3"/>
      </top>
      <bottom style="medium">
        <color indexed="64"/>
      </bottom>
      <diagonal/>
    </border>
    <border>
      <left/>
      <right style="medium">
        <color indexed="64"/>
      </right>
      <top style="medium">
        <color indexed="64"/>
      </top>
      <bottom style="medium">
        <color theme="3"/>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theme="3"/>
      </right>
      <top style="medium">
        <color indexed="64"/>
      </top>
      <bottom style="thin">
        <color theme="3"/>
      </bottom>
      <diagonal/>
    </border>
    <border>
      <left style="medium">
        <color indexed="64"/>
      </left>
      <right style="medium">
        <color theme="3"/>
      </right>
      <top/>
      <bottom style="medium">
        <color indexed="64"/>
      </bottom>
      <diagonal/>
    </border>
    <border>
      <left style="medium">
        <color indexed="64"/>
      </left>
      <right style="medium">
        <color theme="3"/>
      </right>
      <top/>
      <bottom/>
      <diagonal/>
    </border>
    <border>
      <left/>
      <right/>
      <top style="medium">
        <color indexed="64"/>
      </top>
      <bottom style="thin">
        <color theme="3"/>
      </bottom>
      <diagonal/>
    </border>
    <border>
      <left/>
      <right/>
      <top style="thin">
        <color theme="3"/>
      </top>
      <bottom/>
      <diagonal/>
    </border>
    <border>
      <left/>
      <right/>
      <top style="thin">
        <color theme="3"/>
      </top>
      <bottom style="medium">
        <color indexed="64"/>
      </bottom>
      <diagonal/>
    </border>
    <border>
      <left style="thin">
        <color theme="3"/>
      </left>
      <right/>
      <top/>
      <bottom style="medium">
        <color theme="3"/>
      </bottom>
      <diagonal/>
    </border>
    <border>
      <left style="thin">
        <color theme="3"/>
      </left>
      <right/>
      <top style="medium">
        <color theme="3"/>
      </top>
      <bottom style="medium">
        <color theme="3"/>
      </bottom>
      <diagonal/>
    </border>
    <border>
      <left style="thin">
        <color theme="3"/>
      </left>
      <right/>
      <top style="medium">
        <color theme="3"/>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style="thin">
        <color theme="1"/>
      </left>
      <right style="thin">
        <color theme="1"/>
      </right>
      <top style="medium">
        <color indexed="64"/>
      </top>
      <bottom style="medium">
        <color indexed="64"/>
      </bottom>
      <diagonal/>
    </border>
    <border>
      <left style="thin">
        <color theme="1"/>
      </left>
      <right/>
      <top style="medium">
        <color indexed="64"/>
      </top>
      <bottom style="medium">
        <color indexed="64"/>
      </bottom>
      <diagonal/>
    </border>
    <border>
      <left style="medium">
        <color indexed="64"/>
      </left>
      <right style="thin">
        <color theme="1"/>
      </right>
      <top/>
      <bottom style="thin">
        <color indexed="64"/>
      </bottom>
      <diagonal/>
    </border>
    <border>
      <left style="thin">
        <color theme="1"/>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theme="1"/>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theme="1"/>
      </left>
      <right style="medium">
        <color theme="1"/>
      </right>
      <top style="medium">
        <color indexed="64"/>
      </top>
      <bottom style="medium">
        <color indexed="64"/>
      </bottom>
      <diagonal/>
    </border>
    <border>
      <left/>
      <right style="thin">
        <color theme="1"/>
      </right>
      <top style="medium">
        <color indexed="64"/>
      </top>
      <bottom style="medium">
        <color indexed="64"/>
      </bottom>
      <diagonal/>
    </border>
    <border>
      <left style="medium">
        <color indexed="64"/>
      </left>
      <right style="medium">
        <color theme="3"/>
      </right>
      <top style="medium">
        <color theme="3"/>
      </top>
      <bottom style="thin">
        <color theme="3"/>
      </bottom>
      <diagonal/>
    </border>
    <border>
      <left style="medium">
        <color indexed="64"/>
      </left>
      <right/>
      <top style="medium">
        <color indexed="64"/>
      </top>
      <bottom style="medium">
        <color theme="3"/>
      </bottom>
      <diagonal/>
    </border>
    <border>
      <left style="medium">
        <color theme="3"/>
      </left>
      <right style="medium">
        <color indexed="64"/>
      </right>
      <top style="medium">
        <color theme="3"/>
      </top>
      <bottom style="thin">
        <color theme="3"/>
      </bottom>
      <diagonal/>
    </border>
    <border>
      <left style="medium">
        <color theme="1"/>
      </left>
      <right style="medium">
        <color theme="1"/>
      </right>
      <top/>
      <bottom/>
      <diagonal/>
    </border>
    <border>
      <left style="medium">
        <color theme="1"/>
      </left>
      <right style="medium">
        <color theme="1"/>
      </right>
      <top style="thin">
        <color theme="1"/>
      </top>
      <bottom/>
      <diagonal/>
    </border>
    <border>
      <left/>
      <right/>
      <top style="thin">
        <color theme="1"/>
      </top>
      <bottom/>
      <diagonal/>
    </border>
    <border>
      <left style="medium">
        <color theme="1"/>
      </left>
      <right/>
      <top style="thin">
        <color theme="1"/>
      </top>
      <bottom/>
      <diagonal/>
    </border>
    <border>
      <left style="thin">
        <color theme="1"/>
      </left>
      <right/>
      <top style="thin">
        <color theme="1"/>
      </top>
      <bottom style="medium">
        <color theme="1"/>
      </bottom>
      <diagonal/>
    </border>
    <border>
      <left style="medium">
        <color theme="1"/>
      </left>
      <right/>
      <top style="medium">
        <color theme="1"/>
      </top>
      <bottom/>
      <diagonal/>
    </border>
    <border>
      <left/>
      <right style="thin">
        <color theme="1"/>
      </right>
      <top/>
      <bottom/>
      <diagonal/>
    </border>
    <border>
      <left style="medium">
        <color theme="1"/>
      </left>
      <right style="medium">
        <color theme="1"/>
      </right>
      <top style="medium">
        <color theme="1"/>
      </top>
      <bottom style="medium">
        <color theme="1"/>
      </bottom>
      <diagonal/>
    </border>
  </borders>
  <cellStyleXfs count="8">
    <xf numFmtId="0" fontId="0" fillId="0" borderId="0"/>
    <xf numFmtId="9" fontId="2" fillId="0" borderId="0" applyFont="0" applyFill="0" applyBorder="0" applyAlignment="0" applyProtection="0"/>
    <xf numFmtId="0" fontId="7" fillId="0" borderId="0" applyNumberFormat="0" applyFill="0" applyBorder="0" applyAlignment="0" applyProtection="0"/>
    <xf numFmtId="0" fontId="1" fillId="0" borderId="0"/>
    <xf numFmtId="0" fontId="9"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cellStyleXfs>
  <cellXfs count="563">
    <xf numFmtId="0" fontId="0" fillId="0" borderId="0" xfId="0"/>
    <xf numFmtId="0" fontId="7" fillId="10" borderId="0" xfId="2" applyFill="1" applyAlignment="1" applyProtection="1">
      <alignment vertical="center"/>
      <protection locked="0"/>
    </xf>
    <xf numFmtId="0" fontId="7" fillId="0" borderId="0" xfId="2" quotePrefix="1" applyFill="1" applyAlignment="1" applyProtection="1">
      <alignment horizontal="left" vertical="center"/>
    </xf>
    <xf numFmtId="0" fontId="12" fillId="10" borderId="0" xfId="0" applyFont="1" applyFill="1" applyAlignment="1" applyProtection="1">
      <alignment vertical="center"/>
      <protection locked="0"/>
    </xf>
    <xf numFmtId="0" fontId="3"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left" vertical="center"/>
    </xf>
    <xf numFmtId="0" fontId="10"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14" fillId="0" borderId="10" xfId="0" applyFont="1" applyBorder="1" applyAlignment="1">
      <alignment vertical="center"/>
    </xf>
    <xf numFmtId="0" fontId="0" fillId="0" borderId="10" xfId="0" applyBorder="1" applyAlignment="1">
      <alignment vertical="center"/>
    </xf>
    <xf numFmtId="0" fontId="0" fillId="7" borderId="0" xfId="0" applyFill="1" applyAlignment="1">
      <alignment vertical="center"/>
    </xf>
    <xf numFmtId="0" fontId="16" fillId="0" borderId="0" xfId="0" applyFont="1" applyAlignment="1">
      <alignment vertical="center"/>
    </xf>
    <xf numFmtId="0" fontId="6" fillId="0" borderId="0" xfId="0" applyFont="1" applyAlignment="1">
      <alignment vertical="center"/>
    </xf>
    <xf numFmtId="0" fontId="4" fillId="3" borderId="0" xfId="0" applyFont="1" applyFill="1" applyAlignment="1">
      <alignment vertical="center"/>
    </xf>
    <xf numFmtId="0" fontId="10" fillId="2" borderId="0" xfId="0" applyFont="1" applyFill="1" applyAlignment="1">
      <alignment horizontal="right" vertical="center"/>
    </xf>
    <xf numFmtId="0" fontId="6" fillId="3" borderId="0" xfId="0" applyFont="1" applyFill="1" applyAlignment="1">
      <alignment vertical="center"/>
    </xf>
    <xf numFmtId="0" fontId="0" fillId="3" borderId="0" xfId="0" applyFill="1" applyAlignment="1">
      <alignment vertical="center"/>
    </xf>
    <xf numFmtId="0" fontId="3" fillId="0" borderId="0" xfId="0" applyFont="1" applyAlignment="1">
      <alignment vertical="center"/>
    </xf>
    <xf numFmtId="0" fontId="15" fillId="0" borderId="0" xfId="0" applyFont="1" applyAlignment="1">
      <alignment horizontal="center" vertical="center"/>
    </xf>
    <xf numFmtId="10" fontId="4" fillId="0" borderId="0" xfId="1" applyNumberFormat="1" applyFont="1" applyFill="1" applyBorder="1" applyAlignment="1" applyProtection="1">
      <alignment vertical="center"/>
    </xf>
    <xf numFmtId="0" fontId="11" fillId="0" borderId="0" xfId="0" applyFont="1" applyAlignment="1">
      <alignment vertical="center"/>
    </xf>
    <xf numFmtId="0" fontId="8" fillId="4" borderId="0" xfId="0" applyFont="1" applyFill="1" applyAlignment="1">
      <alignment vertical="center"/>
    </xf>
    <xf numFmtId="0" fontId="5" fillId="4" borderId="0" xfId="0" applyFont="1" applyFill="1" applyAlignment="1">
      <alignment vertical="center"/>
    </xf>
    <xf numFmtId="0" fontId="7" fillId="3" borderId="0" xfId="2" applyFill="1" applyAlignment="1" applyProtection="1">
      <alignment vertical="center"/>
    </xf>
    <xf numFmtId="0" fontId="3" fillId="4" borderId="0" xfId="0" applyFont="1" applyFill="1" applyAlignment="1">
      <alignment vertical="center"/>
    </xf>
    <xf numFmtId="2" fontId="0" fillId="3" borderId="0" xfId="0" applyNumberFormat="1" applyFill="1" applyAlignment="1">
      <alignment vertical="center"/>
    </xf>
    <xf numFmtId="10" fontId="0" fillId="3" borderId="0" xfId="1" applyNumberFormat="1" applyFont="1" applyFill="1" applyAlignment="1" applyProtection="1">
      <alignment vertical="center"/>
    </xf>
    <xf numFmtId="0" fontId="4" fillId="0" borderId="0" xfId="0" applyFont="1" applyAlignment="1">
      <alignment horizontal="right" vertical="center"/>
    </xf>
    <xf numFmtId="10" fontId="4" fillId="0" borderId="0" xfId="0" applyNumberFormat="1" applyFont="1" applyAlignment="1">
      <alignment horizontal="right" vertical="center"/>
    </xf>
    <xf numFmtId="3" fontId="0" fillId="7" borderId="14" xfId="0" applyNumberFormat="1" applyFill="1" applyBorder="1" applyAlignment="1">
      <alignment horizontal="left" vertical="center"/>
    </xf>
    <xf numFmtId="3" fontId="0" fillId="7" borderId="15" xfId="0" applyNumberFormat="1" applyFill="1" applyBorder="1" applyAlignment="1">
      <alignment horizontal="left" vertical="center"/>
    </xf>
    <xf numFmtId="3" fontId="0" fillId="7" borderId="16" xfId="0" applyNumberFormat="1" applyFill="1" applyBorder="1" applyAlignment="1">
      <alignment horizontal="left" vertical="center"/>
    </xf>
    <xf numFmtId="3" fontId="4" fillId="0" borderId="0" xfId="0" applyNumberFormat="1" applyFont="1" applyAlignment="1">
      <alignment horizontal="left" vertical="center"/>
    </xf>
    <xf numFmtId="3" fontId="0" fillId="0" borderId="0" xfId="0" applyNumberFormat="1" applyAlignment="1">
      <alignment horizontal="left" vertical="center"/>
    </xf>
    <xf numFmtId="3" fontId="4" fillId="0" borderId="0" xfId="0" applyNumberFormat="1" applyFont="1" applyAlignment="1">
      <alignment horizontal="center" vertical="center"/>
    </xf>
    <xf numFmtId="0" fontId="0" fillId="0" borderId="0" xfId="0" applyAlignment="1">
      <alignment horizontal="left" vertical="center"/>
    </xf>
    <xf numFmtId="0" fontId="4" fillId="0" borderId="0" xfId="0" applyFont="1" applyAlignment="1">
      <alignment vertical="center"/>
    </xf>
    <xf numFmtId="164" fontId="0" fillId="0" borderId="0" xfId="7" applyNumberFormat="1" applyFont="1" applyFill="1" applyBorder="1" applyAlignment="1" applyProtection="1">
      <alignment horizontal="left" vertical="center"/>
    </xf>
    <xf numFmtId="164" fontId="0" fillId="3" borderId="0" xfId="7" applyNumberFormat="1" applyFont="1" applyFill="1" applyBorder="1" applyAlignment="1" applyProtection="1">
      <alignment horizontal="left" vertical="center"/>
    </xf>
    <xf numFmtId="1" fontId="5" fillId="13" borderId="4" xfId="0" applyNumberFormat="1" applyFont="1" applyFill="1" applyBorder="1" applyAlignment="1">
      <alignment horizontal="right" vertical="center"/>
    </xf>
    <xf numFmtId="1" fontId="5" fillId="4" borderId="6" xfId="0" applyNumberFormat="1" applyFont="1" applyFill="1" applyBorder="1" applyAlignment="1">
      <alignment horizontal="right" vertical="center"/>
    </xf>
    <xf numFmtId="2" fontId="0" fillId="0" borderId="0" xfId="0" applyNumberFormat="1" applyAlignment="1">
      <alignment vertical="center"/>
    </xf>
    <xf numFmtId="0" fontId="5" fillId="0" borderId="0" xfId="0" applyFont="1" applyAlignment="1">
      <alignment horizontal="center" vertical="center"/>
    </xf>
    <xf numFmtId="1" fontId="0" fillId="0" borderId="0" xfId="0" applyNumberForma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165" fontId="0" fillId="0" borderId="0" xfId="0" applyNumberFormat="1" applyAlignment="1">
      <alignment vertical="center"/>
    </xf>
    <xf numFmtId="41" fontId="13" fillId="0" borderId="0" xfId="7" applyNumberFormat="1" applyFont="1" applyFill="1" applyBorder="1" applyAlignment="1" applyProtection="1">
      <alignment horizontal="right" vertical="center"/>
      <protection locked="0"/>
    </xf>
    <xf numFmtId="0" fontId="4" fillId="14" borderId="29" xfId="0" applyFont="1" applyFill="1" applyBorder="1" applyAlignment="1">
      <alignment vertical="center"/>
    </xf>
    <xf numFmtId="164" fontId="0" fillId="0" borderId="0" xfId="7" applyNumberFormat="1" applyFont="1" applyFill="1" applyBorder="1" applyAlignment="1">
      <alignment horizontal="left" vertical="center"/>
    </xf>
    <xf numFmtId="0" fontId="3" fillId="5" borderId="12" xfId="0" applyFont="1" applyFill="1" applyBorder="1" applyAlignment="1">
      <alignment horizontal="center" vertical="center"/>
    </xf>
    <xf numFmtId="43" fontId="0" fillId="6" borderId="2" xfId="7" applyFont="1" applyFill="1" applyBorder="1" applyAlignment="1">
      <alignment horizontal="left" vertical="center"/>
    </xf>
    <xf numFmtId="43" fontId="0" fillId="16" borderId="2" xfId="7" applyFont="1" applyFill="1" applyBorder="1" applyAlignment="1">
      <alignment horizontal="left" vertical="center"/>
    </xf>
    <xf numFmtId="43" fontId="0" fillId="17" borderId="2" xfId="7" applyFont="1" applyFill="1" applyBorder="1" applyAlignment="1">
      <alignment horizontal="left" vertical="center"/>
    </xf>
    <xf numFmtId="43" fontId="0" fillId="14" borderId="2" xfId="7" applyFont="1" applyFill="1" applyBorder="1" applyAlignment="1">
      <alignment horizontal="left" vertical="center"/>
    </xf>
    <xf numFmtId="43" fontId="0" fillId="6" borderId="8" xfId="7" applyFont="1" applyFill="1" applyBorder="1" applyAlignment="1">
      <alignment horizontal="left" vertical="center"/>
    </xf>
    <xf numFmtId="43" fontId="0" fillId="17" borderId="8" xfId="7" applyFont="1" applyFill="1" applyBorder="1" applyAlignment="1">
      <alignment horizontal="left" vertical="center"/>
    </xf>
    <xf numFmtId="43" fontId="0" fillId="14" borderId="8" xfId="7" applyFont="1" applyFill="1" applyBorder="1" applyAlignment="1">
      <alignment horizontal="left" vertical="center"/>
    </xf>
    <xf numFmtId="43" fontId="0" fillId="14" borderId="6" xfId="7" applyFont="1" applyFill="1" applyBorder="1" applyAlignment="1">
      <alignment horizontal="left" vertical="center"/>
    </xf>
    <xf numFmtId="43" fontId="0" fillId="14" borderId="9" xfId="7" applyFont="1" applyFill="1" applyBorder="1" applyAlignment="1">
      <alignment horizontal="left" vertical="center"/>
    </xf>
    <xf numFmtId="0" fontId="3" fillId="9" borderId="23" xfId="0" applyFont="1" applyFill="1" applyBorder="1" applyAlignment="1">
      <alignment vertical="center"/>
    </xf>
    <xf numFmtId="0" fontId="3" fillId="9" borderId="35" xfId="0" applyFont="1" applyFill="1" applyBorder="1" applyAlignment="1">
      <alignment horizontal="left" vertical="center"/>
    </xf>
    <xf numFmtId="43" fontId="0" fillId="6" borderId="18" xfId="7" applyFont="1" applyFill="1" applyBorder="1" applyAlignment="1">
      <alignment horizontal="left" vertical="center"/>
    </xf>
    <xf numFmtId="43" fontId="0" fillId="16" borderId="18" xfId="7" applyFont="1" applyFill="1" applyBorder="1" applyAlignment="1">
      <alignment horizontal="left" vertical="center"/>
    </xf>
    <xf numFmtId="43" fontId="0" fillId="17" borderId="18" xfId="7" applyFont="1" applyFill="1" applyBorder="1" applyAlignment="1">
      <alignment horizontal="left" vertical="center"/>
    </xf>
    <xf numFmtId="43" fontId="0" fillId="14" borderId="18" xfId="7" applyFont="1" applyFill="1" applyBorder="1" applyAlignment="1">
      <alignment horizontal="left" vertical="center"/>
    </xf>
    <xf numFmtId="43" fontId="0" fillId="14" borderId="19" xfId="7" applyFont="1" applyFill="1" applyBorder="1" applyAlignment="1">
      <alignment horizontal="left" vertical="center"/>
    </xf>
    <xf numFmtId="0" fontId="3" fillId="9" borderId="36" xfId="0" applyFont="1" applyFill="1" applyBorder="1" applyAlignment="1">
      <alignment vertical="center"/>
    </xf>
    <xf numFmtId="43" fontId="0" fillId="6" borderId="4" xfId="7" applyFont="1" applyFill="1" applyBorder="1" applyAlignment="1">
      <alignment horizontal="left" vertical="center"/>
    </xf>
    <xf numFmtId="43" fontId="0" fillId="6" borderId="7" xfId="7" applyFont="1" applyFill="1" applyBorder="1" applyAlignment="1">
      <alignment horizontal="left" vertical="center"/>
    </xf>
    <xf numFmtId="43" fontId="0" fillId="16" borderId="8" xfId="7" applyFont="1" applyFill="1" applyBorder="1" applyAlignment="1">
      <alignment horizontal="left" vertical="center"/>
    </xf>
    <xf numFmtId="0" fontId="4" fillId="6" borderId="27" xfId="0" applyFont="1" applyFill="1" applyBorder="1" applyAlignment="1">
      <alignment vertical="center"/>
    </xf>
    <xf numFmtId="0" fontId="4" fillId="6" borderId="28" xfId="0" applyFont="1" applyFill="1" applyBorder="1" applyAlignment="1">
      <alignment vertical="center"/>
    </xf>
    <xf numFmtId="0" fontId="4" fillId="16" borderId="28" xfId="0" applyFont="1" applyFill="1" applyBorder="1" applyAlignment="1">
      <alignment vertical="center"/>
    </xf>
    <xf numFmtId="0" fontId="4" fillId="17" borderId="28" xfId="0" applyFont="1" applyFill="1" applyBorder="1" applyAlignment="1">
      <alignment vertical="center"/>
    </xf>
    <xf numFmtId="0" fontId="4" fillId="14" borderId="28" xfId="0" applyFont="1" applyFill="1" applyBorder="1" applyAlignment="1">
      <alignment vertical="center"/>
    </xf>
    <xf numFmtId="43" fontId="0" fillId="6" borderId="17" xfId="7" applyFont="1" applyFill="1" applyBorder="1" applyAlignment="1">
      <alignment horizontal="left" vertical="center"/>
    </xf>
    <xf numFmtId="0" fontId="3" fillId="9" borderId="35" xfId="0" applyFont="1" applyFill="1" applyBorder="1" applyAlignment="1">
      <alignment horizontal="right" vertical="center"/>
    </xf>
    <xf numFmtId="43" fontId="0" fillId="10" borderId="2" xfId="7" applyFont="1" applyFill="1" applyBorder="1" applyAlignment="1" applyProtection="1">
      <alignment horizontal="left" vertical="center"/>
    </xf>
    <xf numFmtId="43" fontId="0" fillId="17" borderId="2" xfId="7" applyFont="1" applyFill="1" applyBorder="1" applyAlignment="1" applyProtection="1">
      <alignment horizontal="left" vertical="center"/>
    </xf>
    <xf numFmtId="43" fontId="0" fillId="14" borderId="2" xfId="7" applyFont="1" applyFill="1" applyBorder="1" applyAlignment="1" applyProtection="1">
      <alignment horizontal="left" vertical="center"/>
    </xf>
    <xf numFmtId="43" fontId="0" fillId="17" borderId="8" xfId="7" applyFont="1" applyFill="1" applyBorder="1" applyAlignment="1" applyProtection="1">
      <alignment horizontal="left" vertical="center"/>
    </xf>
    <xf numFmtId="43" fontId="0" fillId="14" borderId="6" xfId="7" applyFont="1" applyFill="1" applyBorder="1" applyAlignment="1" applyProtection="1">
      <alignment horizontal="left" vertical="center"/>
    </xf>
    <xf numFmtId="43" fontId="0" fillId="10" borderId="18" xfId="7" applyFont="1" applyFill="1" applyBorder="1" applyAlignment="1" applyProtection="1">
      <alignment horizontal="left" vertical="center"/>
    </xf>
    <xf numFmtId="164" fontId="0" fillId="10" borderId="18" xfId="7" applyNumberFormat="1" applyFont="1" applyFill="1" applyBorder="1" applyAlignment="1" applyProtection="1">
      <alignment horizontal="left" vertical="center"/>
    </xf>
    <xf numFmtId="43" fontId="0" fillId="17" borderId="18" xfId="7" applyFont="1" applyFill="1" applyBorder="1" applyAlignment="1" applyProtection="1">
      <alignment horizontal="left" vertical="center"/>
    </xf>
    <xf numFmtId="43" fontId="0" fillId="14" borderId="18" xfId="7" applyFont="1" applyFill="1" applyBorder="1" applyAlignment="1" applyProtection="1">
      <alignment horizontal="left" vertical="center"/>
    </xf>
    <xf numFmtId="0" fontId="3" fillId="5" borderId="37" xfId="0" applyFont="1" applyFill="1" applyBorder="1" applyAlignment="1">
      <alignment horizontal="center" vertical="center"/>
    </xf>
    <xf numFmtId="0" fontId="3" fillId="5" borderId="38" xfId="0" applyFont="1" applyFill="1" applyBorder="1" applyAlignment="1">
      <alignment horizontal="center" vertical="center"/>
    </xf>
    <xf numFmtId="0" fontId="3" fillId="9" borderId="32" xfId="0" applyFont="1" applyFill="1" applyBorder="1" applyAlignment="1">
      <alignment horizontal="left" vertical="center"/>
    </xf>
    <xf numFmtId="0" fontId="3" fillId="9" borderId="39" xfId="0" applyFont="1" applyFill="1" applyBorder="1" applyAlignment="1">
      <alignment horizontal="left" vertical="center"/>
    </xf>
    <xf numFmtId="0" fontId="3" fillId="5" borderId="34"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33" xfId="0" applyFont="1" applyFill="1" applyBorder="1" applyAlignment="1">
      <alignment horizontal="center" vertical="center"/>
    </xf>
    <xf numFmtId="0" fontId="3" fillId="9" borderId="32" xfId="0" applyFont="1" applyFill="1" applyBorder="1" applyAlignment="1">
      <alignment vertical="center"/>
    </xf>
    <xf numFmtId="0" fontId="3" fillId="9" borderId="32" xfId="0" applyFont="1" applyFill="1" applyBorder="1" applyAlignment="1">
      <alignment horizontal="right" vertical="center"/>
    </xf>
    <xf numFmtId="0" fontId="3" fillId="9" borderId="39" xfId="0" applyFont="1" applyFill="1" applyBorder="1" applyAlignment="1">
      <alignment horizontal="right" vertical="center"/>
    </xf>
    <xf numFmtId="0" fontId="0" fillId="18" borderId="0" xfId="0" applyFill="1"/>
    <xf numFmtId="0" fontId="0" fillId="18" borderId="0" xfId="0" applyFill="1" applyAlignment="1">
      <alignment vertical="center"/>
    </xf>
    <xf numFmtId="43" fontId="0" fillId="6" borderId="2" xfId="7" applyFont="1" applyFill="1" applyBorder="1" applyAlignment="1" applyProtection="1">
      <alignment horizontal="left" vertical="center"/>
    </xf>
    <xf numFmtId="0" fontId="3" fillId="5" borderId="3" xfId="0" applyFont="1" applyFill="1" applyBorder="1" applyAlignment="1">
      <alignment vertical="center"/>
    </xf>
    <xf numFmtId="0" fontId="3" fillId="5" borderId="1" xfId="0" applyFont="1" applyFill="1" applyBorder="1" applyAlignment="1">
      <alignment vertical="center"/>
    </xf>
    <xf numFmtId="0" fontId="4" fillId="15" borderId="8" xfId="0" applyFont="1" applyFill="1" applyBorder="1" applyAlignment="1">
      <alignment horizontal="right" vertical="center"/>
    </xf>
    <xf numFmtId="10" fontId="4" fillId="15" borderId="8" xfId="0" applyNumberFormat="1" applyFont="1" applyFill="1" applyBorder="1" applyAlignment="1">
      <alignment horizontal="right" vertical="center"/>
    </xf>
    <xf numFmtId="0" fontId="3" fillId="5" borderId="5" xfId="0" applyFont="1" applyFill="1" applyBorder="1" applyAlignment="1">
      <alignment vertical="center"/>
    </xf>
    <xf numFmtId="10" fontId="4" fillId="15" borderId="9" xfId="0" applyNumberFormat="1" applyFont="1" applyFill="1" applyBorder="1" applyAlignment="1">
      <alignment horizontal="right" vertical="center"/>
    </xf>
    <xf numFmtId="0" fontId="3" fillId="9" borderId="3" xfId="0" applyFont="1" applyFill="1" applyBorder="1" applyAlignment="1">
      <alignment vertical="center"/>
    </xf>
    <xf numFmtId="0" fontId="0" fillId="9" borderId="7" xfId="0" applyFill="1" applyBorder="1" applyAlignment="1">
      <alignment vertical="center"/>
    </xf>
    <xf numFmtId="0" fontId="3" fillId="9" borderId="1" xfId="0" applyFont="1" applyFill="1" applyBorder="1" applyAlignment="1">
      <alignment vertical="center"/>
    </xf>
    <xf numFmtId="43" fontId="4" fillId="15" borderId="8" xfId="7" applyFont="1" applyFill="1" applyBorder="1" applyAlignment="1">
      <alignment horizontal="right" vertical="center"/>
    </xf>
    <xf numFmtId="43" fontId="0" fillId="9" borderId="8" xfId="7" applyFont="1" applyFill="1" applyBorder="1" applyAlignment="1">
      <alignment vertical="center"/>
    </xf>
    <xf numFmtId="43" fontId="4" fillId="15" borderId="9" xfId="7" applyFont="1" applyFill="1" applyBorder="1" applyAlignment="1">
      <alignment horizontal="right" vertical="center"/>
    </xf>
    <xf numFmtId="43" fontId="5" fillId="13" borderId="4" xfId="7" applyFont="1" applyFill="1" applyBorder="1" applyAlignment="1" applyProtection="1">
      <alignment horizontal="right" vertical="center"/>
    </xf>
    <xf numFmtId="43" fontId="5" fillId="4" borderId="6" xfId="7" applyFont="1" applyFill="1" applyBorder="1" applyAlignment="1" applyProtection="1">
      <alignment horizontal="right" vertical="center"/>
    </xf>
    <xf numFmtId="10" fontId="5" fillId="13" borderId="4" xfId="1" applyNumberFormat="1" applyFont="1" applyFill="1" applyBorder="1" applyAlignment="1" applyProtection="1">
      <alignment horizontal="right" vertical="center"/>
    </xf>
    <xf numFmtId="10" fontId="5" fillId="4" borderId="6" xfId="1" applyNumberFormat="1" applyFont="1" applyFill="1" applyBorder="1" applyAlignment="1" applyProtection="1">
      <alignment horizontal="right" vertical="center"/>
    </xf>
    <xf numFmtId="0" fontId="13" fillId="0" borderId="0" xfId="0" applyFont="1" applyAlignment="1" applyProtection="1">
      <alignment horizontal="right" vertical="center"/>
      <protection locked="0"/>
    </xf>
    <xf numFmtId="0" fontId="13" fillId="0" borderId="0" xfId="0" applyFont="1" applyAlignment="1">
      <alignment horizontal="center" vertical="center"/>
    </xf>
    <xf numFmtId="49" fontId="13" fillId="0" borderId="0" xfId="0" applyNumberFormat="1" applyFont="1" applyAlignment="1">
      <alignment horizontal="left" vertical="center"/>
    </xf>
    <xf numFmtId="0" fontId="13" fillId="0" borderId="0" xfId="0" applyFont="1" applyAlignment="1">
      <alignment horizontal="left" vertical="center"/>
    </xf>
    <xf numFmtId="10" fontId="13" fillId="0" borderId="0" xfId="1" applyNumberFormat="1" applyFont="1" applyFill="1" applyBorder="1" applyAlignment="1" applyProtection="1">
      <alignment horizontal="right" vertical="center"/>
      <protection locked="0"/>
    </xf>
    <xf numFmtId="0" fontId="3" fillId="9" borderId="25" xfId="0" applyFont="1" applyFill="1" applyBorder="1" applyAlignment="1">
      <alignment vertical="center" wrapText="1"/>
    </xf>
    <xf numFmtId="0" fontId="0" fillId="0" borderId="0" xfId="0" applyAlignment="1">
      <alignment vertical="center" wrapText="1"/>
    </xf>
    <xf numFmtId="10" fontId="4" fillId="15" borderId="7" xfId="0" applyNumberFormat="1" applyFont="1" applyFill="1" applyBorder="1" applyAlignment="1">
      <alignment horizontal="right" vertical="center"/>
    </xf>
    <xf numFmtId="0" fontId="4" fillId="15" borderId="15" xfId="0" applyFont="1" applyFill="1" applyBorder="1" applyAlignment="1">
      <alignment horizontal="right" vertical="center"/>
    </xf>
    <xf numFmtId="10" fontId="4" fillId="15" borderId="16" xfId="1" applyNumberFormat="1" applyFont="1" applyFill="1" applyBorder="1" applyAlignment="1">
      <alignment horizontal="right" vertical="center"/>
    </xf>
    <xf numFmtId="0" fontId="4" fillId="15" borderId="14" xfId="0" applyFont="1" applyFill="1" applyBorder="1" applyAlignment="1">
      <alignment horizontal="left" vertical="center" wrapText="1"/>
    </xf>
    <xf numFmtId="0" fontId="3" fillId="9" borderId="42" xfId="0" applyFont="1" applyFill="1" applyBorder="1" applyAlignment="1">
      <alignment vertical="center" wrapText="1"/>
    </xf>
    <xf numFmtId="0" fontId="4" fillId="15" borderId="20" xfId="0" applyFont="1" applyFill="1" applyBorder="1" applyAlignment="1">
      <alignment horizontal="left" vertical="center" wrapText="1"/>
    </xf>
    <xf numFmtId="0" fontId="4" fillId="15" borderId="26" xfId="0" applyFont="1" applyFill="1" applyBorder="1" applyAlignment="1">
      <alignment horizontal="right" vertical="center"/>
    </xf>
    <xf numFmtId="10" fontId="4" fillId="15" borderId="21" xfId="1" applyNumberFormat="1" applyFont="1" applyFill="1" applyBorder="1" applyAlignment="1">
      <alignment horizontal="right" vertical="center"/>
    </xf>
    <xf numFmtId="0" fontId="3" fillId="9" borderId="4" xfId="0" applyFont="1" applyFill="1" applyBorder="1" applyAlignment="1">
      <alignment horizontal="left" vertical="center"/>
    </xf>
    <xf numFmtId="0" fontId="3" fillId="9" borderId="7" xfId="0" applyFont="1" applyFill="1" applyBorder="1" applyAlignment="1">
      <alignment horizontal="left" vertical="center"/>
    </xf>
    <xf numFmtId="0" fontId="3" fillId="5" borderId="43" xfId="0" applyFont="1" applyFill="1" applyBorder="1" applyAlignment="1">
      <alignment horizontal="center" vertical="center"/>
    </xf>
    <xf numFmtId="0" fontId="3" fillId="9" borderId="4" xfId="0" applyFont="1" applyFill="1" applyBorder="1" applyAlignment="1">
      <alignment vertical="center"/>
    </xf>
    <xf numFmtId="0" fontId="3" fillId="9" borderId="7" xfId="0" applyFont="1" applyFill="1" applyBorder="1" applyAlignment="1">
      <alignment vertical="center"/>
    </xf>
    <xf numFmtId="0" fontId="3" fillId="4" borderId="5" xfId="0" applyFont="1" applyFill="1" applyBorder="1" applyAlignment="1">
      <alignment horizontal="center" vertical="center"/>
    </xf>
    <xf numFmtId="0" fontId="3" fillId="4" borderId="6" xfId="0" applyFont="1" applyFill="1" applyBorder="1" applyAlignment="1">
      <alignment horizontal="left" vertical="center" wrapText="1"/>
    </xf>
    <xf numFmtId="1" fontId="5" fillId="4" borderId="6" xfId="0" applyNumberFormat="1" applyFont="1" applyFill="1" applyBorder="1" applyAlignment="1">
      <alignment horizontal="left"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6"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13" borderId="3" xfId="0" applyFont="1" applyFill="1" applyBorder="1" applyAlignment="1">
      <alignment horizontal="center" vertical="center"/>
    </xf>
    <xf numFmtId="0" fontId="3" fillId="13" borderId="4" xfId="0" applyFont="1" applyFill="1" applyBorder="1" applyAlignment="1">
      <alignment horizontal="left" vertical="center" wrapText="1"/>
    </xf>
    <xf numFmtId="1" fontId="5" fillId="13" borderId="4" xfId="0" applyNumberFormat="1" applyFont="1" applyFill="1" applyBorder="1" applyAlignment="1">
      <alignment horizontal="left" vertical="center"/>
    </xf>
    <xf numFmtId="164" fontId="0" fillId="6" borderId="18" xfId="7" applyNumberFormat="1" applyFont="1" applyFill="1" applyBorder="1" applyAlignment="1">
      <alignment horizontal="left" vertical="center"/>
    </xf>
    <xf numFmtId="0" fontId="3" fillId="11" borderId="33" xfId="0" applyFont="1" applyFill="1" applyBorder="1" applyAlignment="1">
      <alignment horizontal="center" vertical="center"/>
    </xf>
    <xf numFmtId="1" fontId="5" fillId="11" borderId="12" xfId="0" applyNumberFormat="1" applyFont="1" applyFill="1" applyBorder="1" applyAlignment="1">
      <alignment horizontal="left" vertical="center"/>
    </xf>
    <xf numFmtId="1" fontId="5" fillId="11" borderId="12" xfId="0" applyNumberFormat="1" applyFont="1" applyFill="1" applyBorder="1" applyAlignment="1">
      <alignment horizontal="right" vertical="center"/>
    </xf>
    <xf numFmtId="43" fontId="5" fillId="11" borderId="12" xfId="7" applyFont="1" applyFill="1" applyBorder="1" applyAlignment="1" applyProtection="1">
      <alignment horizontal="right" vertical="center"/>
    </xf>
    <xf numFmtId="10" fontId="5" fillId="11" borderId="12" xfId="1" applyNumberFormat="1" applyFont="1" applyFill="1" applyBorder="1" applyAlignment="1" applyProtection="1">
      <alignment horizontal="right" vertical="center"/>
    </xf>
    <xf numFmtId="0" fontId="3" fillId="11" borderId="12" xfId="0" applyFont="1" applyFill="1" applyBorder="1" applyAlignment="1">
      <alignment horizontal="left" vertical="center" wrapText="1"/>
    </xf>
    <xf numFmtId="43" fontId="0" fillId="20" borderId="17" xfId="7" applyFont="1" applyFill="1" applyBorder="1" applyAlignment="1" applyProtection="1">
      <alignment horizontal="left" vertical="center"/>
    </xf>
    <xf numFmtId="43" fontId="0" fillId="20" borderId="4" xfId="7" applyFont="1" applyFill="1" applyBorder="1" applyAlignment="1" applyProtection="1">
      <alignment horizontal="left" vertical="center"/>
    </xf>
    <xf numFmtId="43" fontId="0" fillId="20" borderId="4" xfId="7" applyFont="1" applyFill="1" applyBorder="1" applyAlignment="1">
      <alignment horizontal="left" vertical="center"/>
    </xf>
    <xf numFmtId="43" fontId="0" fillId="20" borderId="7" xfId="7" applyFont="1" applyFill="1" applyBorder="1" applyAlignment="1">
      <alignment horizontal="left" vertical="center"/>
    </xf>
    <xf numFmtId="43" fontId="0" fillId="20" borderId="18" xfId="7" applyFont="1" applyFill="1" applyBorder="1" applyAlignment="1" applyProtection="1">
      <alignment horizontal="left" vertical="center"/>
    </xf>
    <xf numFmtId="43" fontId="0" fillId="20" borderId="2" xfId="7" applyFont="1" applyFill="1" applyBorder="1" applyAlignment="1" applyProtection="1">
      <alignment horizontal="left" vertical="center"/>
    </xf>
    <xf numFmtId="43" fontId="0" fillId="20" borderId="8" xfId="7" applyFont="1" applyFill="1" applyBorder="1" applyAlignment="1" applyProtection="1">
      <alignment horizontal="left" vertical="center"/>
    </xf>
    <xf numFmtId="0" fontId="4" fillId="10" borderId="28" xfId="0" applyFont="1" applyFill="1" applyBorder="1" applyAlignment="1">
      <alignment vertical="center"/>
    </xf>
    <xf numFmtId="164" fontId="0" fillId="14" borderId="18" xfId="7" applyNumberFormat="1" applyFont="1" applyFill="1" applyBorder="1" applyAlignment="1" applyProtection="1">
      <alignment horizontal="left" vertical="center"/>
    </xf>
    <xf numFmtId="43" fontId="0" fillId="14" borderId="19" xfId="7" applyFont="1" applyFill="1" applyBorder="1" applyAlignment="1" applyProtection="1">
      <alignment horizontal="left" vertical="center"/>
    </xf>
    <xf numFmtId="43" fontId="0" fillId="6" borderId="18" xfId="7" applyFont="1" applyFill="1" applyBorder="1" applyAlignment="1" applyProtection="1">
      <alignment horizontal="left" vertical="center"/>
    </xf>
    <xf numFmtId="0" fontId="4" fillId="20" borderId="40" xfId="0" applyFont="1" applyFill="1" applyBorder="1" applyAlignment="1">
      <alignment horizontal="left" vertical="center"/>
    </xf>
    <xf numFmtId="49" fontId="13" fillId="7" borderId="45" xfId="1" applyNumberFormat="1" applyFont="1" applyFill="1" applyBorder="1" applyAlignment="1" applyProtection="1">
      <alignment horizontal="center" vertical="center"/>
      <protection hidden="1"/>
    </xf>
    <xf numFmtId="0" fontId="4" fillId="12" borderId="48" xfId="0" applyFont="1" applyFill="1" applyBorder="1" applyAlignment="1">
      <alignment vertical="center"/>
    </xf>
    <xf numFmtId="164" fontId="13" fillId="10" borderId="49" xfId="7" applyNumberFormat="1" applyFont="1" applyFill="1" applyBorder="1" applyAlignment="1" applyProtection="1">
      <alignment horizontal="right" vertical="center"/>
      <protection locked="0"/>
    </xf>
    <xf numFmtId="0" fontId="4" fillId="6" borderId="50" xfId="0" applyFont="1" applyFill="1" applyBorder="1" applyAlignment="1">
      <alignment vertical="center"/>
    </xf>
    <xf numFmtId="0" fontId="4" fillId="6" borderId="52" xfId="0" applyFont="1" applyFill="1" applyBorder="1" applyAlignment="1">
      <alignment vertical="center"/>
    </xf>
    <xf numFmtId="0" fontId="3" fillId="8" borderId="56" xfId="0" applyFont="1" applyFill="1" applyBorder="1" applyAlignment="1">
      <alignment horizontal="right" vertical="center"/>
    </xf>
    <xf numFmtId="164" fontId="4" fillId="7" borderId="56" xfId="7" applyNumberFormat="1" applyFont="1" applyFill="1" applyBorder="1" applyAlignment="1" applyProtection="1">
      <alignment horizontal="right" vertical="center"/>
      <protection hidden="1"/>
    </xf>
    <xf numFmtId="0" fontId="3" fillId="8" borderId="57" xfId="0" applyFont="1" applyFill="1" applyBorder="1" applyAlignment="1">
      <alignment horizontal="right" vertical="center"/>
    </xf>
    <xf numFmtId="0" fontId="4" fillId="12" borderId="58" xfId="0" applyFont="1" applyFill="1" applyBorder="1" applyAlignment="1">
      <alignment vertical="center"/>
    </xf>
    <xf numFmtId="164" fontId="13" fillId="10" borderId="59" xfId="7" applyNumberFormat="1" applyFont="1" applyFill="1" applyBorder="1" applyAlignment="1" applyProtection="1">
      <alignment horizontal="right" vertical="center"/>
      <protection locked="0"/>
    </xf>
    <xf numFmtId="0" fontId="4" fillId="6" borderId="60" xfId="0" applyFont="1" applyFill="1" applyBorder="1" applyAlignment="1">
      <alignment vertical="center"/>
    </xf>
    <xf numFmtId="49" fontId="12" fillId="10" borderId="0" xfId="0" applyNumberFormat="1" applyFont="1" applyFill="1" applyAlignment="1" applyProtection="1">
      <alignment vertical="center"/>
      <protection locked="0"/>
    </xf>
    <xf numFmtId="165" fontId="4" fillId="7" borderId="51" xfId="7" applyNumberFormat="1" applyFont="1" applyFill="1" applyBorder="1" applyAlignment="1" applyProtection="1">
      <alignment horizontal="right" vertical="center"/>
      <protection hidden="1"/>
    </xf>
    <xf numFmtId="165" fontId="4" fillId="7" borderId="53" xfId="7" applyNumberFormat="1" applyFont="1" applyFill="1" applyBorder="1" applyAlignment="1" applyProtection="1">
      <alignment horizontal="right" vertical="center"/>
      <protection hidden="1"/>
    </xf>
    <xf numFmtId="165" fontId="4" fillId="7" borderId="61" xfId="7" applyNumberFormat="1" applyFont="1" applyFill="1" applyBorder="1" applyAlignment="1" applyProtection="1">
      <alignment horizontal="right" vertical="center"/>
      <protection hidden="1"/>
    </xf>
    <xf numFmtId="165" fontId="4" fillId="7" borderId="56" xfId="7" applyNumberFormat="1" applyFont="1" applyFill="1" applyBorder="1" applyAlignment="1" applyProtection="1">
      <alignment horizontal="right" vertical="center"/>
      <protection hidden="1"/>
    </xf>
    <xf numFmtId="165" fontId="4" fillId="7" borderId="57" xfId="7" applyNumberFormat="1" applyFont="1" applyFill="1" applyBorder="1" applyAlignment="1" applyProtection="1">
      <alignment horizontal="right" vertical="center"/>
      <protection hidden="1"/>
    </xf>
    <xf numFmtId="0" fontId="24" fillId="2" borderId="0" xfId="0" applyFont="1" applyFill="1" applyAlignment="1">
      <alignment horizontal="left" vertical="center"/>
    </xf>
    <xf numFmtId="43" fontId="0" fillId="10" borderId="2" xfId="7" applyFont="1" applyFill="1" applyBorder="1" applyAlignment="1">
      <alignment horizontal="left" vertical="center"/>
    </xf>
    <xf numFmtId="43" fontId="0" fillId="20" borderId="2" xfId="7" applyFont="1" applyFill="1" applyBorder="1" applyAlignment="1">
      <alignment horizontal="left" vertical="center"/>
    </xf>
    <xf numFmtId="0" fontId="4" fillId="15" borderId="14" xfId="0" applyFont="1" applyFill="1" applyBorder="1" applyAlignment="1">
      <alignment horizontal="left" vertical="center"/>
    </xf>
    <xf numFmtId="0" fontId="4" fillId="15" borderId="15" xfId="1" applyNumberFormat="1" applyFont="1" applyFill="1" applyBorder="1" applyAlignment="1">
      <alignment horizontal="right" vertical="center"/>
    </xf>
    <xf numFmtId="10" fontId="4" fillId="15" borderId="15" xfId="1" applyNumberFormat="1" applyFont="1" applyFill="1" applyBorder="1" applyAlignment="1">
      <alignment horizontal="right" vertical="center"/>
    </xf>
    <xf numFmtId="49" fontId="4" fillId="15" borderId="16" xfId="0" applyNumberFormat="1" applyFont="1" applyFill="1" applyBorder="1" applyAlignment="1">
      <alignment horizontal="left" vertical="center"/>
    </xf>
    <xf numFmtId="0" fontId="3" fillId="9" borderId="42" xfId="0" applyFont="1" applyFill="1" applyBorder="1" applyAlignment="1">
      <alignment vertical="center"/>
    </xf>
    <xf numFmtId="0" fontId="3" fillId="5" borderId="14" xfId="0" applyFont="1" applyFill="1" applyBorder="1" applyAlignment="1">
      <alignment vertical="center"/>
    </xf>
    <xf numFmtId="0" fontId="3" fillId="5" borderId="16" xfId="0" applyFont="1" applyFill="1" applyBorder="1" applyAlignment="1">
      <alignment vertical="center"/>
    </xf>
    <xf numFmtId="0" fontId="3" fillId="5" borderId="14" xfId="0" applyFont="1" applyFill="1" applyBorder="1" applyAlignment="1">
      <alignment vertical="center" wrapText="1"/>
    </xf>
    <xf numFmtId="0" fontId="3" fillId="5" borderId="15" xfId="0" applyFont="1" applyFill="1" applyBorder="1" applyAlignment="1">
      <alignment vertical="center"/>
    </xf>
    <xf numFmtId="10" fontId="4" fillId="15" borderId="14" xfId="1" applyNumberFormat="1" applyFont="1" applyFill="1" applyBorder="1" applyAlignment="1">
      <alignment horizontal="right" vertical="center"/>
    </xf>
    <xf numFmtId="0" fontId="4" fillId="15" borderId="20" xfId="0" applyFont="1" applyFill="1" applyBorder="1" applyAlignment="1">
      <alignment horizontal="left" vertical="center"/>
    </xf>
    <xf numFmtId="49" fontId="4" fillId="15" borderId="21" xfId="0" applyNumberFormat="1" applyFont="1" applyFill="1" applyBorder="1" applyAlignment="1">
      <alignment horizontal="left" vertical="center"/>
    </xf>
    <xf numFmtId="0" fontId="4" fillId="15" borderId="26" xfId="1" applyNumberFormat="1" applyFont="1" applyFill="1" applyBorder="1" applyAlignment="1">
      <alignment horizontal="right" vertical="center"/>
    </xf>
    <xf numFmtId="10" fontId="4" fillId="15" borderId="26" xfId="1" applyNumberFormat="1" applyFont="1" applyFill="1" applyBorder="1" applyAlignment="1">
      <alignment horizontal="right" vertical="center"/>
    </xf>
    <xf numFmtId="10" fontId="4" fillId="15" borderId="20" xfId="1" applyNumberFormat="1" applyFont="1" applyFill="1" applyBorder="1" applyAlignment="1">
      <alignment horizontal="right" vertical="center"/>
    </xf>
    <xf numFmtId="0" fontId="3" fillId="13" borderId="22"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0" fillId="3" borderId="0" xfId="0" applyFill="1" applyAlignment="1">
      <alignment vertical="center" wrapText="1"/>
    </xf>
    <xf numFmtId="0" fontId="25" fillId="0" borderId="0" xfId="0" applyFont="1" applyAlignment="1">
      <alignment vertical="center"/>
    </xf>
    <xf numFmtId="43" fontId="0" fillId="20" borderId="8" xfId="7" applyFont="1" applyFill="1" applyBorder="1" applyAlignment="1">
      <alignment horizontal="left" vertical="center"/>
    </xf>
    <xf numFmtId="43" fontId="0" fillId="10" borderId="8" xfId="7" applyFont="1" applyFill="1" applyBorder="1" applyAlignment="1">
      <alignment horizontal="left" vertical="center"/>
    </xf>
    <xf numFmtId="0" fontId="3" fillId="5" borderId="62" xfId="0" applyFont="1" applyFill="1" applyBorder="1" applyAlignment="1">
      <alignment horizontal="center" vertical="center"/>
    </xf>
    <xf numFmtId="0" fontId="3" fillId="5" borderId="63" xfId="0" applyFont="1" applyFill="1" applyBorder="1" applyAlignment="1">
      <alignment horizontal="center" vertical="center"/>
    </xf>
    <xf numFmtId="0" fontId="4" fillId="0" borderId="0" xfId="0" applyFont="1" applyAlignment="1">
      <alignment horizontal="center" vertical="center"/>
    </xf>
    <xf numFmtId="0" fontId="12" fillId="0" borderId="0" xfId="0" applyFont="1" applyAlignment="1" applyProtection="1">
      <alignment horizontal="center" vertical="center"/>
      <protection locked="0"/>
    </xf>
    <xf numFmtId="0" fontId="0" fillId="9" borderId="0" xfId="0" applyFill="1"/>
    <xf numFmtId="0" fontId="7" fillId="3" borderId="0" xfId="2" applyFill="1" applyAlignment="1">
      <alignment vertical="center"/>
    </xf>
    <xf numFmtId="10" fontId="0" fillId="3" borderId="0" xfId="1" applyNumberFormat="1" applyFont="1" applyFill="1" applyAlignment="1">
      <alignment vertical="center"/>
    </xf>
    <xf numFmtId="164" fontId="0" fillId="0" borderId="0" xfId="7" applyNumberFormat="1" applyFont="1" applyAlignment="1">
      <alignment horizontal="left" vertical="center"/>
    </xf>
    <xf numFmtId="164" fontId="0" fillId="3" borderId="0" xfId="7" applyNumberFormat="1" applyFont="1" applyFill="1" applyAlignment="1">
      <alignment horizontal="left" vertical="center"/>
    </xf>
    <xf numFmtId="43" fontId="5" fillId="13" borderId="4" xfId="7" applyFont="1" applyFill="1" applyBorder="1" applyAlignment="1">
      <alignment horizontal="right" vertical="center"/>
    </xf>
    <xf numFmtId="43" fontId="5" fillId="11" borderId="12" xfId="7" applyFont="1" applyFill="1" applyBorder="1" applyAlignment="1">
      <alignment horizontal="right" vertical="center"/>
    </xf>
    <xf numFmtId="43" fontId="5" fillId="4" borderId="6" xfId="7" applyFont="1" applyFill="1" applyBorder="1" applyAlignment="1">
      <alignment horizontal="right" vertical="center"/>
    </xf>
    <xf numFmtId="43" fontId="0" fillId="20" borderId="17" xfId="7" applyFont="1" applyFill="1" applyBorder="1" applyAlignment="1">
      <alignment horizontal="left" vertical="center"/>
    </xf>
    <xf numFmtId="43" fontId="0" fillId="20" borderId="18" xfId="7" applyFont="1" applyFill="1" applyBorder="1" applyAlignment="1">
      <alignment horizontal="left" vertical="center"/>
    </xf>
    <xf numFmtId="164" fontId="0" fillId="10" borderId="18" xfId="7" applyNumberFormat="1" applyFont="1" applyFill="1" applyBorder="1" applyAlignment="1">
      <alignment horizontal="left" vertical="center"/>
    </xf>
    <xf numFmtId="164" fontId="0" fillId="14" borderId="18" xfId="7" applyNumberFormat="1" applyFont="1" applyFill="1" applyBorder="1" applyAlignment="1">
      <alignment horizontal="left" vertical="center"/>
    </xf>
    <xf numFmtId="43" fontId="0" fillId="10" borderId="18" xfId="7" applyFont="1" applyFill="1" applyBorder="1" applyAlignment="1">
      <alignment horizontal="left" vertical="center"/>
    </xf>
    <xf numFmtId="49" fontId="4" fillId="15" borderId="14" xfId="0" applyNumberFormat="1" applyFont="1" applyFill="1" applyBorder="1" applyAlignment="1">
      <alignment horizontal="left" vertical="center"/>
    </xf>
    <xf numFmtId="0" fontId="4" fillId="15" borderId="15" xfId="0" applyFont="1" applyFill="1" applyBorder="1" applyAlignment="1">
      <alignment vertical="center"/>
    </xf>
    <xf numFmtId="0" fontId="4" fillId="15" borderId="15" xfId="1" applyNumberFormat="1" applyFont="1" applyFill="1" applyBorder="1" applyAlignment="1">
      <alignment vertical="center"/>
    </xf>
    <xf numFmtId="10" fontId="4" fillId="15" borderId="15" xfId="1" applyNumberFormat="1" applyFont="1" applyFill="1" applyBorder="1" applyAlignment="1">
      <alignment vertical="center"/>
    </xf>
    <xf numFmtId="0" fontId="4" fillId="15" borderId="16" xfId="0" applyFont="1" applyFill="1" applyBorder="1" applyAlignment="1">
      <alignment horizontal="right" vertical="center"/>
    </xf>
    <xf numFmtId="0" fontId="4" fillId="15" borderId="14" xfId="0" applyFont="1" applyFill="1" applyBorder="1" applyAlignment="1">
      <alignment vertical="center" wrapText="1"/>
    </xf>
    <xf numFmtId="0" fontId="0" fillId="9" borderId="4" xfId="0" applyFill="1" applyBorder="1"/>
    <xf numFmtId="0" fontId="3" fillId="9" borderId="7" xfId="0" applyFont="1" applyFill="1" applyBorder="1" applyAlignment="1">
      <alignment horizontal="center"/>
    </xf>
    <xf numFmtId="0" fontId="3" fillId="8" borderId="1" xfId="0"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4" fillId="10" borderId="1" xfId="0" applyFont="1" applyFill="1" applyBorder="1" applyAlignment="1">
      <alignment vertical="center"/>
    </xf>
    <xf numFmtId="0" fontId="4" fillId="10" borderId="2" xfId="0" applyFont="1" applyFill="1" applyBorder="1" applyAlignment="1">
      <alignment vertical="center"/>
    </xf>
    <xf numFmtId="0" fontId="4" fillId="10" borderId="5" xfId="0" applyFont="1" applyFill="1" applyBorder="1" applyAlignment="1">
      <alignment vertical="center"/>
    </xf>
    <xf numFmtId="0" fontId="4" fillId="10" borderId="6" xfId="0" applyFont="1" applyFill="1" applyBorder="1" applyAlignment="1">
      <alignment vertical="center"/>
    </xf>
    <xf numFmtId="0" fontId="0" fillId="0" borderId="0" xfId="0" applyAlignment="1">
      <alignment wrapText="1"/>
    </xf>
    <xf numFmtId="0" fontId="4" fillId="19" borderId="1" xfId="0" applyFont="1" applyFill="1" applyBorder="1" applyAlignment="1">
      <alignment vertical="center"/>
    </xf>
    <xf numFmtId="0" fontId="4" fillId="19" borderId="2" xfId="0" applyFont="1" applyFill="1" applyBorder="1" applyAlignment="1">
      <alignment vertical="center"/>
    </xf>
    <xf numFmtId="0" fontId="4" fillId="19" borderId="5" xfId="0" applyFont="1" applyFill="1" applyBorder="1" applyAlignment="1">
      <alignment vertical="center"/>
    </xf>
    <xf numFmtId="0" fontId="4" fillId="19" borderId="6" xfId="0" applyFont="1" applyFill="1" applyBorder="1" applyAlignment="1">
      <alignment vertical="center"/>
    </xf>
    <xf numFmtId="0" fontId="4" fillId="6" borderId="1" xfId="0" applyFont="1" applyFill="1" applyBorder="1" applyAlignment="1">
      <alignment vertical="center"/>
    </xf>
    <xf numFmtId="0" fontId="4" fillId="6" borderId="2"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43" fontId="4" fillId="10" borderId="1" xfId="7" applyFont="1" applyFill="1" applyBorder="1" applyAlignment="1">
      <alignment vertical="center"/>
    </xf>
    <xf numFmtId="43" fontId="4" fillId="19" borderId="1" xfId="7" applyFont="1" applyFill="1" applyBorder="1" applyAlignment="1">
      <alignment vertical="center"/>
    </xf>
    <xf numFmtId="43" fontId="4" fillId="6" borderId="1" xfId="7" applyFont="1" applyFill="1" applyBorder="1" applyAlignment="1">
      <alignment vertical="center"/>
    </xf>
    <xf numFmtId="10" fontId="4" fillId="0" borderId="0" xfId="1" applyNumberFormat="1" applyFont="1" applyAlignment="1">
      <alignment vertical="center"/>
    </xf>
    <xf numFmtId="0" fontId="3" fillId="8" borderId="15" xfId="0" applyFont="1" applyFill="1" applyBorder="1" applyAlignment="1">
      <alignment horizontal="center" vertical="center" wrapText="1"/>
    </xf>
    <xf numFmtId="43" fontId="4" fillId="6" borderId="15" xfId="7" applyFont="1" applyFill="1" applyBorder="1" applyAlignment="1">
      <alignment vertical="center"/>
    </xf>
    <xf numFmtId="43" fontId="4" fillId="10" borderId="5" xfId="7" applyFont="1" applyFill="1" applyBorder="1" applyAlignment="1">
      <alignment vertical="center"/>
    </xf>
    <xf numFmtId="43" fontId="4" fillId="19" borderId="5" xfId="7" applyFont="1" applyFill="1" applyBorder="1" applyAlignment="1">
      <alignment vertical="center"/>
    </xf>
    <xf numFmtId="43" fontId="4" fillId="6" borderId="5" xfId="7" applyFont="1" applyFill="1" applyBorder="1" applyAlignment="1">
      <alignment vertical="center"/>
    </xf>
    <xf numFmtId="43" fontId="4" fillId="6" borderId="16" xfId="7" applyFont="1" applyFill="1" applyBorder="1" applyAlignment="1">
      <alignment vertical="center"/>
    </xf>
    <xf numFmtId="0" fontId="7" fillId="0" borderId="0" xfId="2" applyAlignment="1">
      <alignment vertical="center"/>
    </xf>
    <xf numFmtId="0" fontId="4" fillId="7" borderId="24" xfId="0" applyFont="1" applyFill="1" applyBorder="1" applyAlignment="1">
      <alignment horizontal="center" vertical="center" wrapText="1"/>
    </xf>
    <xf numFmtId="0" fontId="4" fillId="12" borderId="1" xfId="0" applyFont="1" applyFill="1" applyBorder="1" applyAlignment="1">
      <alignment vertical="center"/>
    </xf>
    <xf numFmtId="0" fontId="4" fillId="12" borderId="5" xfId="0" applyFont="1" applyFill="1" applyBorder="1" applyAlignment="1">
      <alignment vertical="center"/>
    </xf>
    <xf numFmtId="166" fontId="4" fillId="10" borderId="2" xfId="7" applyNumberFormat="1" applyFont="1" applyFill="1" applyBorder="1" applyAlignment="1">
      <alignment vertical="center"/>
    </xf>
    <xf numFmtId="166" fontId="4" fillId="10" borderId="8" xfId="7" applyNumberFormat="1" applyFont="1" applyFill="1" applyBorder="1" applyAlignment="1">
      <alignment vertical="center"/>
    </xf>
    <xf numFmtId="166" fontId="4" fillId="10" borderId="6" xfId="7" applyNumberFormat="1" applyFont="1" applyFill="1" applyBorder="1" applyAlignment="1">
      <alignment vertical="center"/>
    </xf>
    <xf numFmtId="166" fontId="4" fillId="10" borderId="9" xfId="7" applyNumberFormat="1" applyFont="1" applyFill="1" applyBorder="1" applyAlignment="1">
      <alignment vertical="center"/>
    </xf>
    <xf numFmtId="166" fontId="4" fillId="19" borderId="2" xfId="7" applyNumberFormat="1" applyFont="1" applyFill="1" applyBorder="1" applyAlignment="1">
      <alignment vertical="center"/>
    </xf>
    <xf numFmtId="166" fontId="4" fillId="19" borderId="8" xfId="7" applyNumberFormat="1" applyFont="1" applyFill="1" applyBorder="1" applyAlignment="1">
      <alignment vertical="center"/>
    </xf>
    <xf numFmtId="166" fontId="4" fillId="19" borderId="6" xfId="7" applyNumberFormat="1" applyFont="1" applyFill="1" applyBorder="1" applyAlignment="1">
      <alignment vertical="center"/>
    </xf>
    <xf numFmtId="166" fontId="4" fillId="19" borderId="9" xfId="7" applyNumberFormat="1" applyFont="1" applyFill="1" applyBorder="1" applyAlignment="1">
      <alignment vertical="center"/>
    </xf>
    <xf numFmtId="167" fontId="4" fillId="6" borderId="2" xfId="7" applyNumberFormat="1" applyFont="1" applyFill="1" applyBorder="1" applyAlignment="1">
      <alignment vertical="center"/>
    </xf>
    <xf numFmtId="167" fontId="4" fillId="6" borderId="8" xfId="7" applyNumberFormat="1" applyFont="1" applyFill="1" applyBorder="1" applyAlignment="1">
      <alignment vertical="center"/>
    </xf>
    <xf numFmtId="167" fontId="4" fillId="6" borderId="6" xfId="7" applyNumberFormat="1" applyFont="1" applyFill="1" applyBorder="1" applyAlignment="1">
      <alignment vertical="center"/>
    </xf>
    <xf numFmtId="167" fontId="4" fillId="6" borderId="9" xfId="7" applyNumberFormat="1" applyFont="1" applyFill="1" applyBorder="1" applyAlignment="1">
      <alignment vertical="center"/>
    </xf>
    <xf numFmtId="0" fontId="10" fillId="9" borderId="0" xfId="0" applyFont="1" applyFill="1" applyAlignment="1">
      <alignment horizontal="center" vertical="center"/>
    </xf>
    <xf numFmtId="164" fontId="6" fillId="0" borderId="0" xfId="0" applyNumberFormat="1" applyFont="1" applyAlignment="1">
      <alignment vertical="center"/>
    </xf>
    <xf numFmtId="0" fontId="3" fillId="8" borderId="76" xfId="0" applyFont="1" applyFill="1" applyBorder="1" applyAlignment="1">
      <alignment horizontal="right" vertical="center"/>
    </xf>
    <xf numFmtId="0" fontId="3" fillId="8" borderId="80" xfId="0" applyFont="1" applyFill="1" applyBorder="1" applyAlignment="1">
      <alignment horizontal="right" vertical="center"/>
    </xf>
    <xf numFmtId="0" fontId="3" fillId="8" borderId="74" xfId="0" applyFont="1" applyFill="1" applyBorder="1" applyAlignment="1">
      <alignment horizontal="right" vertical="center"/>
    </xf>
    <xf numFmtId="0" fontId="3" fillId="9" borderId="40" xfId="0" applyFont="1" applyFill="1" applyBorder="1" applyAlignment="1">
      <alignment vertical="center"/>
    </xf>
    <xf numFmtId="49" fontId="13" fillId="7" borderId="89" xfId="1" applyNumberFormat="1" applyFont="1" applyFill="1" applyBorder="1" applyAlignment="1" applyProtection="1">
      <alignment horizontal="center" vertical="center"/>
      <protection hidden="1"/>
    </xf>
    <xf numFmtId="49" fontId="13" fillId="7" borderId="91" xfId="0" applyNumberFormat="1" applyFont="1" applyFill="1" applyBorder="1" applyAlignment="1" applyProtection="1">
      <alignment horizontal="center" vertical="center"/>
      <protection hidden="1"/>
    </xf>
    <xf numFmtId="0" fontId="3" fillId="8" borderId="40" xfId="0" applyFont="1" applyFill="1" applyBorder="1" applyAlignment="1">
      <alignment vertical="center"/>
    </xf>
    <xf numFmtId="49" fontId="13" fillId="7" borderId="92" xfId="0" applyNumberFormat="1" applyFont="1" applyFill="1" applyBorder="1" applyAlignment="1" applyProtection="1">
      <alignment horizontal="center" vertical="center"/>
      <protection hidden="1"/>
    </xf>
    <xf numFmtId="0" fontId="3" fillId="9" borderId="88" xfId="0" applyFont="1" applyFill="1" applyBorder="1" applyAlignment="1">
      <alignment vertical="center"/>
    </xf>
    <xf numFmtId="0" fontId="3" fillId="9" borderId="45" xfId="0" applyFont="1" applyFill="1" applyBorder="1" applyAlignment="1">
      <alignment vertical="center"/>
    </xf>
    <xf numFmtId="0" fontId="24" fillId="2" borderId="0" xfId="0" applyFont="1" applyFill="1" applyAlignment="1">
      <alignment horizontal="center" vertical="center"/>
    </xf>
    <xf numFmtId="0" fontId="3" fillId="8" borderId="67"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9" borderId="88" xfId="0" applyFont="1" applyFill="1" applyBorder="1" applyAlignment="1">
      <alignment horizontal="center" vertical="center" wrapText="1"/>
    </xf>
    <xf numFmtId="0" fontId="3" fillId="8" borderId="66" xfId="0" applyFont="1" applyFill="1" applyBorder="1" applyAlignment="1">
      <alignment horizontal="left" vertical="center" wrapText="1"/>
    </xf>
    <xf numFmtId="0" fontId="3" fillId="8" borderId="40" xfId="0" applyFont="1" applyFill="1" applyBorder="1" applyAlignment="1">
      <alignment horizontal="left" vertical="center" wrapText="1"/>
    </xf>
    <xf numFmtId="0" fontId="3" fillId="8" borderId="66" xfId="0" applyFont="1" applyFill="1" applyBorder="1" applyAlignment="1">
      <alignment horizontal="center" vertical="center" wrapText="1"/>
    </xf>
    <xf numFmtId="0" fontId="4" fillId="7" borderId="68" xfId="0" applyFont="1" applyFill="1" applyBorder="1" applyAlignment="1">
      <alignment vertical="center"/>
    </xf>
    <xf numFmtId="0" fontId="4" fillId="7" borderId="100" xfId="0" applyFont="1" applyFill="1" applyBorder="1" applyAlignment="1">
      <alignment vertical="center"/>
    </xf>
    <xf numFmtId="0" fontId="4" fillId="7" borderId="101" xfId="0" applyFont="1" applyFill="1" applyBorder="1" applyAlignment="1">
      <alignment vertical="center"/>
    </xf>
    <xf numFmtId="0" fontId="6" fillId="0" borderId="0" xfId="0" applyFont="1" applyAlignment="1">
      <alignment horizontal="right" vertical="center"/>
    </xf>
    <xf numFmtId="49" fontId="13" fillId="7" borderId="66" xfId="0" applyNumberFormat="1" applyFont="1" applyFill="1" applyBorder="1" applyAlignment="1" applyProtection="1">
      <alignment horizontal="center" vertical="center"/>
      <protection hidden="1"/>
    </xf>
    <xf numFmtId="49" fontId="13" fillId="7" borderId="106" xfId="0" applyNumberFormat="1" applyFont="1" applyFill="1" applyBorder="1" applyAlignment="1" applyProtection="1">
      <alignment horizontal="center" vertical="center"/>
      <protection hidden="1"/>
    </xf>
    <xf numFmtId="0" fontId="13" fillId="7" borderId="106" xfId="0" applyFont="1" applyFill="1" applyBorder="1" applyAlignment="1" applyProtection="1">
      <alignment horizontal="center" vertical="center"/>
      <protection hidden="1"/>
    </xf>
    <xf numFmtId="49" fontId="13" fillId="7" borderId="66" xfId="1" applyNumberFormat="1" applyFont="1" applyFill="1" applyBorder="1" applyAlignment="1" applyProtection="1">
      <alignment horizontal="center" vertical="center"/>
      <protection hidden="1"/>
    </xf>
    <xf numFmtId="0" fontId="3" fillId="8" borderId="110" xfId="0" applyFont="1" applyFill="1" applyBorder="1" applyAlignment="1">
      <alignment horizontal="right" vertical="center"/>
    </xf>
    <xf numFmtId="0" fontId="3" fillId="8" borderId="111" xfId="0" applyFont="1" applyFill="1" applyBorder="1" applyAlignment="1">
      <alignment horizontal="right" vertical="center"/>
    </xf>
    <xf numFmtId="49" fontId="13" fillId="7" borderId="87" xfId="0" applyNumberFormat="1" applyFont="1" applyFill="1" applyBorder="1" applyAlignment="1" applyProtection="1">
      <alignment horizontal="center" vertical="center"/>
      <protection hidden="1"/>
    </xf>
    <xf numFmtId="49" fontId="13" fillId="7" borderId="108" xfId="1" applyNumberFormat="1" applyFont="1" applyFill="1" applyBorder="1" applyAlignment="1" applyProtection="1">
      <alignment horizontal="center" vertical="center"/>
      <protection hidden="1"/>
    </xf>
    <xf numFmtId="164" fontId="4" fillId="12" borderId="102" xfId="7" applyNumberFormat="1" applyFont="1" applyFill="1" applyBorder="1" applyAlignment="1" applyProtection="1">
      <alignment vertical="center"/>
      <protection hidden="1"/>
    </xf>
    <xf numFmtId="168" fontId="4" fillId="12" borderId="94" xfId="7" applyNumberFormat="1" applyFont="1" applyFill="1" applyBorder="1" applyAlignment="1" applyProtection="1">
      <alignment horizontal="right" vertical="center"/>
      <protection hidden="1"/>
    </xf>
    <xf numFmtId="164" fontId="4" fillId="6" borderId="97" xfId="7" applyNumberFormat="1" applyFont="1" applyFill="1" applyBorder="1" applyAlignment="1" applyProtection="1">
      <alignment vertical="center"/>
      <protection hidden="1"/>
    </xf>
    <xf numFmtId="168" fontId="4" fillId="6" borderId="94" xfId="0" applyNumberFormat="1" applyFont="1" applyFill="1" applyBorder="1" applyAlignment="1" applyProtection="1">
      <alignment vertical="center"/>
      <protection hidden="1"/>
    </xf>
    <xf numFmtId="164" fontId="4" fillId="12" borderId="103" xfId="7" applyNumberFormat="1" applyFont="1" applyFill="1" applyBorder="1" applyAlignment="1" applyProtection="1">
      <alignment vertical="center"/>
      <protection hidden="1"/>
    </xf>
    <xf numFmtId="168" fontId="4" fillId="12" borderId="95" xfId="7" applyNumberFormat="1" applyFont="1" applyFill="1" applyBorder="1" applyAlignment="1" applyProtection="1">
      <alignment horizontal="right" vertical="center"/>
      <protection hidden="1"/>
    </xf>
    <xf numFmtId="164" fontId="4" fillId="6" borderId="98" xfId="7" applyNumberFormat="1" applyFont="1" applyFill="1" applyBorder="1" applyAlignment="1" applyProtection="1">
      <alignment vertical="center"/>
      <protection hidden="1"/>
    </xf>
    <xf numFmtId="168" fontId="4" fillId="6" borderId="95" xfId="0" applyNumberFormat="1" applyFont="1" applyFill="1" applyBorder="1" applyAlignment="1" applyProtection="1">
      <alignment vertical="center"/>
      <protection hidden="1"/>
    </xf>
    <xf numFmtId="164" fontId="4" fillId="12" borderId="104" xfId="7" applyNumberFormat="1" applyFont="1" applyFill="1" applyBorder="1" applyAlignment="1" applyProtection="1">
      <alignment vertical="center"/>
      <protection hidden="1"/>
    </xf>
    <xf numFmtId="168" fontId="4" fillId="12" borderId="96" xfId="7" applyNumberFormat="1" applyFont="1" applyFill="1" applyBorder="1" applyAlignment="1" applyProtection="1">
      <alignment horizontal="right" vertical="center"/>
      <protection hidden="1"/>
    </xf>
    <xf numFmtId="164" fontId="4" fillId="6" borderId="99" xfId="7" applyNumberFormat="1" applyFont="1" applyFill="1" applyBorder="1" applyAlignment="1" applyProtection="1">
      <alignment vertical="center"/>
      <protection hidden="1"/>
    </xf>
    <xf numFmtId="168" fontId="4" fillId="6" borderId="96" xfId="0" applyNumberFormat="1" applyFont="1" applyFill="1" applyBorder="1" applyAlignment="1" applyProtection="1">
      <alignment vertical="center"/>
      <protection hidden="1"/>
    </xf>
    <xf numFmtId="168" fontId="4" fillId="12" borderId="115" xfId="7" applyNumberFormat="1" applyFont="1" applyFill="1" applyBorder="1" applyAlignment="1" applyProtection="1">
      <alignment horizontal="right" vertical="center"/>
      <protection hidden="1"/>
    </xf>
    <xf numFmtId="164" fontId="4" fillId="6" borderId="102" xfId="7" applyNumberFormat="1" applyFont="1" applyFill="1" applyBorder="1" applyAlignment="1" applyProtection="1">
      <alignment vertical="center"/>
      <protection hidden="1"/>
    </xf>
    <xf numFmtId="168" fontId="4" fillId="12" borderId="116" xfId="7" applyNumberFormat="1" applyFont="1" applyFill="1" applyBorder="1" applyAlignment="1" applyProtection="1">
      <alignment horizontal="right" vertical="center"/>
      <protection hidden="1"/>
    </xf>
    <xf numFmtId="164" fontId="4" fillId="6" borderId="103" xfId="7" applyNumberFormat="1" applyFont="1" applyFill="1" applyBorder="1" applyAlignment="1" applyProtection="1">
      <alignment vertical="center"/>
      <protection hidden="1"/>
    </xf>
    <xf numFmtId="168" fontId="4" fillId="12" borderId="117" xfId="7" applyNumberFormat="1" applyFont="1" applyFill="1" applyBorder="1" applyAlignment="1" applyProtection="1">
      <alignment horizontal="right" vertical="center"/>
      <protection hidden="1"/>
    </xf>
    <xf numFmtId="164" fontId="4" fillId="6" borderId="104" xfId="7" applyNumberFormat="1" applyFont="1" applyFill="1" applyBorder="1" applyAlignment="1" applyProtection="1">
      <alignment vertical="center"/>
      <protection hidden="1"/>
    </xf>
    <xf numFmtId="0" fontId="3" fillId="8" borderId="109" xfId="0" applyFont="1" applyFill="1" applyBorder="1" applyAlignment="1">
      <alignment horizontal="right" vertical="center"/>
    </xf>
    <xf numFmtId="0" fontId="3" fillId="9" borderId="108" xfId="0" applyFont="1" applyFill="1" applyBorder="1" applyAlignment="1">
      <alignment vertical="center"/>
    </xf>
    <xf numFmtId="0" fontId="4" fillId="7" borderId="88" xfId="0" applyFont="1" applyFill="1" applyBorder="1" applyAlignment="1">
      <alignment vertical="center"/>
    </xf>
    <xf numFmtId="0" fontId="0" fillId="7" borderId="85" xfId="0" applyFill="1" applyBorder="1" applyAlignment="1">
      <alignment vertical="center"/>
    </xf>
    <xf numFmtId="0" fontId="0" fillId="7" borderId="87" xfId="0" applyFill="1" applyBorder="1" applyAlignment="1">
      <alignment vertical="center"/>
    </xf>
    <xf numFmtId="0" fontId="4" fillId="7" borderId="74" xfId="0" applyFont="1" applyFill="1" applyBorder="1" applyAlignment="1">
      <alignment vertical="center"/>
    </xf>
    <xf numFmtId="0" fontId="0" fillId="7" borderId="75" xfId="0" applyFill="1" applyBorder="1" applyAlignment="1">
      <alignment vertical="center"/>
    </xf>
    <xf numFmtId="0" fontId="4" fillId="7" borderId="80" xfId="0" applyFont="1" applyFill="1" applyBorder="1" applyAlignment="1">
      <alignment vertical="center"/>
    </xf>
    <xf numFmtId="0" fontId="0" fillId="7" borderId="86" xfId="0" applyFill="1" applyBorder="1" applyAlignment="1">
      <alignment vertical="center"/>
    </xf>
    <xf numFmtId="0" fontId="0" fillId="7" borderId="107" xfId="0" applyFill="1" applyBorder="1" applyAlignment="1">
      <alignment vertical="center"/>
    </xf>
    <xf numFmtId="0" fontId="3" fillId="8" borderId="118" xfId="0" applyFont="1" applyFill="1" applyBorder="1" applyAlignment="1">
      <alignment vertical="center"/>
    </xf>
    <xf numFmtId="0" fontId="13" fillId="10" borderId="66" xfId="0" applyFont="1" applyFill="1" applyBorder="1" applyAlignment="1" applyProtection="1">
      <alignment horizontal="right" vertical="center"/>
      <protection locked="0"/>
    </xf>
    <xf numFmtId="0" fontId="3" fillId="8" borderId="120" xfId="0" applyFont="1" applyFill="1" applyBorder="1" applyAlignment="1">
      <alignment vertical="center"/>
    </xf>
    <xf numFmtId="0" fontId="3" fillId="8" borderId="122" xfId="0" applyFont="1" applyFill="1" applyBorder="1" applyAlignment="1">
      <alignment vertical="center"/>
    </xf>
    <xf numFmtId="0" fontId="13" fillId="10" borderId="123" xfId="0" applyFont="1" applyFill="1" applyBorder="1" applyAlignment="1" applyProtection="1">
      <alignment horizontal="right" vertical="center"/>
      <protection locked="0"/>
    </xf>
    <xf numFmtId="0" fontId="3" fillId="8" borderId="124" xfId="0" applyFont="1" applyFill="1" applyBorder="1" applyAlignment="1">
      <alignment vertical="center"/>
    </xf>
    <xf numFmtId="0" fontId="3" fillId="8" borderId="126" xfId="0" applyFont="1" applyFill="1" applyBorder="1" applyAlignment="1">
      <alignment vertical="center"/>
    </xf>
    <xf numFmtId="10" fontId="13" fillId="10" borderId="127" xfId="1" applyNumberFormat="1" applyFont="1" applyFill="1" applyBorder="1" applyAlignment="1" applyProtection="1">
      <alignment horizontal="right" vertical="center"/>
      <protection locked="0"/>
    </xf>
    <xf numFmtId="0" fontId="3" fillId="8" borderId="128" xfId="0" applyFont="1" applyFill="1" applyBorder="1" applyAlignment="1">
      <alignment vertical="center"/>
    </xf>
    <xf numFmtId="0" fontId="3" fillId="4" borderId="130" xfId="0" applyFont="1" applyFill="1" applyBorder="1" applyAlignment="1">
      <alignment horizontal="center" vertical="center" wrapText="1"/>
    </xf>
    <xf numFmtId="0" fontId="3" fillId="4" borderId="131" xfId="0" applyFont="1" applyFill="1" applyBorder="1" applyAlignment="1">
      <alignment horizontal="center" vertical="center" wrapText="1"/>
    </xf>
    <xf numFmtId="0" fontId="4" fillId="7" borderId="133" xfId="0" applyFont="1" applyFill="1" applyBorder="1" applyAlignment="1">
      <alignment horizontal="center" vertical="center" wrapText="1"/>
    </xf>
    <xf numFmtId="0" fontId="3" fillId="9" borderId="140" xfId="0" applyFont="1" applyFill="1" applyBorder="1" applyAlignment="1">
      <alignment horizontal="center" vertical="center" wrapText="1"/>
    </xf>
    <xf numFmtId="0" fontId="3" fillId="9" borderId="141" xfId="0" applyFont="1" applyFill="1" applyBorder="1" applyAlignment="1">
      <alignment horizontal="center" vertical="center" wrapText="1"/>
    </xf>
    <xf numFmtId="0" fontId="3" fillId="9" borderId="142" xfId="0" applyFont="1" applyFill="1" applyBorder="1" applyAlignment="1">
      <alignment horizontal="center" vertical="center" wrapText="1"/>
    </xf>
    <xf numFmtId="0" fontId="3" fillId="9" borderId="130" xfId="0" applyFont="1" applyFill="1" applyBorder="1" applyAlignment="1">
      <alignment horizontal="center" vertical="center" wrapText="1"/>
    </xf>
    <xf numFmtId="0" fontId="3" fillId="11" borderId="130" xfId="0" applyFont="1" applyFill="1" applyBorder="1" applyAlignment="1">
      <alignment horizontal="center" vertical="center" wrapText="1"/>
    </xf>
    <xf numFmtId="0" fontId="3" fillId="11" borderId="131" xfId="0" applyFont="1" applyFill="1" applyBorder="1" applyAlignment="1">
      <alignment horizontal="center" vertical="center" wrapText="1"/>
    </xf>
    <xf numFmtId="0" fontId="3" fillId="9" borderId="131" xfId="0" applyFont="1" applyFill="1" applyBorder="1" applyAlignment="1">
      <alignment horizontal="center" vertical="center" wrapText="1"/>
    </xf>
    <xf numFmtId="0" fontId="3" fillId="11" borderId="118" xfId="0" applyFont="1" applyFill="1" applyBorder="1" applyAlignment="1">
      <alignment horizontal="center" vertical="center" wrapText="1"/>
    </xf>
    <xf numFmtId="0" fontId="4" fillId="7" borderId="74" xfId="0" applyFont="1" applyFill="1" applyBorder="1" applyAlignment="1">
      <alignment horizontal="center" vertical="center" wrapText="1"/>
    </xf>
    <xf numFmtId="0" fontId="3" fillId="4" borderId="118" xfId="0" applyFont="1" applyFill="1" applyBorder="1" applyAlignment="1">
      <alignment horizontal="center" vertical="center" wrapText="1"/>
    </xf>
    <xf numFmtId="10" fontId="13" fillId="10" borderId="66" xfId="1" applyNumberFormat="1" applyFont="1" applyFill="1" applyBorder="1" applyAlignment="1" applyProtection="1">
      <alignment horizontal="right" vertical="center"/>
      <protection locked="0"/>
    </xf>
    <xf numFmtId="43" fontId="13" fillId="19" borderId="134" xfId="7" applyFont="1" applyFill="1" applyBorder="1" applyAlignment="1" applyProtection="1">
      <alignment vertical="center"/>
      <protection locked="0"/>
    </xf>
    <xf numFmtId="43" fontId="13" fillId="19" borderId="31" xfId="7" applyFont="1" applyFill="1" applyBorder="1" applyAlignment="1" applyProtection="1">
      <alignment vertical="center"/>
      <protection locked="0"/>
    </xf>
    <xf numFmtId="43" fontId="13" fillId="19" borderId="137" xfId="7" applyFont="1" applyFill="1" applyBorder="1" applyAlignment="1" applyProtection="1">
      <alignment vertical="center"/>
      <protection locked="0"/>
    </xf>
    <xf numFmtId="43" fontId="13" fillId="19" borderId="138" xfId="7" applyFont="1" applyFill="1" applyBorder="1" applyAlignment="1" applyProtection="1">
      <alignment vertical="center"/>
      <protection locked="0"/>
    </xf>
    <xf numFmtId="43" fontId="13" fillId="6" borderId="134" xfId="7" applyFont="1" applyFill="1" applyBorder="1" applyAlignment="1" applyProtection="1">
      <alignment vertical="center"/>
      <protection locked="0"/>
    </xf>
    <xf numFmtId="43" fontId="13" fillId="6" borderId="31" xfId="7" applyFont="1" applyFill="1" applyBorder="1" applyAlignment="1" applyProtection="1">
      <alignment vertical="center"/>
      <protection locked="0"/>
    </xf>
    <xf numFmtId="43" fontId="13" fillId="6" borderId="137" xfId="7" applyFont="1" applyFill="1" applyBorder="1" applyAlignment="1" applyProtection="1">
      <alignment vertical="center"/>
      <protection locked="0"/>
    </xf>
    <xf numFmtId="43" fontId="13" fillId="6" borderId="138" xfId="7" applyFont="1" applyFill="1" applyBorder="1" applyAlignment="1" applyProtection="1">
      <alignment vertical="center"/>
      <protection locked="0"/>
    </xf>
    <xf numFmtId="0" fontId="13" fillId="12" borderId="134" xfId="0" applyFont="1" applyFill="1" applyBorder="1" applyAlignment="1" applyProtection="1">
      <alignment vertical="center"/>
      <protection locked="0"/>
    </xf>
    <xf numFmtId="169" fontId="13" fillId="12" borderId="135" xfId="7" applyNumberFormat="1" applyFont="1" applyFill="1" applyBorder="1" applyAlignment="1" applyProtection="1">
      <alignment horizontal="right" vertical="center"/>
      <protection locked="0"/>
    </xf>
    <xf numFmtId="169" fontId="13" fillId="12" borderId="136" xfId="7" applyNumberFormat="1" applyFont="1" applyFill="1" applyBorder="1" applyAlignment="1" applyProtection="1">
      <alignment horizontal="right" vertical="center"/>
      <protection locked="0"/>
    </xf>
    <xf numFmtId="0" fontId="13" fillId="12" borderId="137" xfId="0" applyFont="1" applyFill="1" applyBorder="1" applyAlignment="1" applyProtection="1">
      <alignment vertical="center"/>
      <protection locked="0"/>
    </xf>
    <xf numFmtId="169" fontId="13" fillId="12" borderId="139" xfId="7" applyNumberFormat="1" applyFont="1" applyFill="1" applyBorder="1" applyAlignment="1" applyProtection="1">
      <alignment horizontal="right" vertical="center"/>
      <protection locked="0"/>
    </xf>
    <xf numFmtId="0" fontId="13" fillId="10" borderId="134" xfId="0" applyFont="1" applyFill="1" applyBorder="1" applyAlignment="1" applyProtection="1">
      <alignment vertical="center"/>
      <protection locked="0"/>
    </xf>
    <xf numFmtId="0" fontId="13" fillId="10" borderId="31" xfId="0" applyFont="1" applyFill="1" applyBorder="1" applyAlignment="1" applyProtection="1">
      <alignment vertical="center"/>
      <protection locked="0"/>
    </xf>
    <xf numFmtId="0" fontId="13" fillId="10" borderId="41" xfId="0" applyFont="1" applyFill="1" applyBorder="1" applyAlignment="1" applyProtection="1">
      <alignment vertical="center"/>
      <protection locked="0"/>
    </xf>
    <xf numFmtId="10" fontId="13" fillId="10" borderId="41" xfId="0" applyNumberFormat="1" applyFont="1" applyFill="1" applyBorder="1" applyAlignment="1" applyProtection="1">
      <alignment vertical="center"/>
      <protection locked="0"/>
    </xf>
    <xf numFmtId="10" fontId="13" fillId="10" borderId="31" xfId="0" applyNumberFormat="1" applyFont="1" applyFill="1" applyBorder="1" applyAlignment="1" applyProtection="1">
      <alignment vertical="center"/>
      <protection locked="0"/>
    </xf>
    <xf numFmtId="0" fontId="13" fillId="10" borderId="137" xfId="0" applyFont="1" applyFill="1" applyBorder="1" applyAlignment="1" applyProtection="1">
      <alignment vertical="center"/>
      <protection locked="0"/>
    </xf>
    <xf numFmtId="0" fontId="13" fillId="10" borderId="138" xfId="0" applyFont="1" applyFill="1" applyBorder="1" applyAlignment="1" applyProtection="1">
      <alignment vertical="center"/>
      <protection locked="0"/>
    </xf>
    <xf numFmtId="10" fontId="13" fillId="10" borderId="138" xfId="0" applyNumberFormat="1" applyFont="1" applyFill="1" applyBorder="1" applyAlignment="1" applyProtection="1">
      <alignment vertical="center"/>
      <protection locked="0"/>
    </xf>
    <xf numFmtId="49" fontId="13" fillId="10" borderId="119" xfId="0" applyNumberFormat="1" applyFont="1" applyFill="1" applyBorder="1" applyAlignment="1" applyProtection="1">
      <alignment horizontal="left" vertical="center"/>
      <protection locked="0"/>
    </xf>
    <xf numFmtId="49" fontId="13" fillId="10" borderId="129" xfId="0" applyNumberFormat="1" applyFont="1" applyFill="1" applyBorder="1" applyAlignment="1" applyProtection="1">
      <alignment horizontal="left" vertical="center"/>
      <protection locked="0"/>
    </xf>
    <xf numFmtId="0" fontId="13" fillId="10" borderId="121" xfId="0" applyFont="1" applyFill="1" applyBorder="1" applyAlignment="1" applyProtection="1">
      <alignment horizontal="left" vertical="center" wrapText="1"/>
      <protection locked="0"/>
    </xf>
    <xf numFmtId="0" fontId="3" fillId="8" borderId="143" xfId="0" applyFont="1" applyFill="1" applyBorder="1" applyAlignment="1">
      <alignment horizontal="right" vertical="center"/>
    </xf>
    <xf numFmtId="164" fontId="4" fillId="7" borderId="69" xfId="7" applyNumberFormat="1" applyFont="1" applyFill="1" applyBorder="1" applyAlignment="1" applyProtection="1">
      <alignment horizontal="right" vertical="center"/>
      <protection hidden="1"/>
    </xf>
    <xf numFmtId="165" fontId="4" fillId="7" borderId="75" xfId="7" applyNumberFormat="1" applyFont="1" applyFill="1" applyBorder="1" applyAlignment="1" applyProtection="1">
      <alignment horizontal="right" vertical="center"/>
      <protection hidden="1"/>
    </xf>
    <xf numFmtId="165" fontId="4" fillId="7" borderId="69" xfId="7" applyNumberFormat="1" applyFont="1" applyFill="1" applyBorder="1" applyAlignment="1" applyProtection="1">
      <alignment horizontal="right" vertical="center"/>
      <protection hidden="1"/>
    </xf>
    <xf numFmtId="165" fontId="4" fillId="7" borderId="107" xfId="7" applyNumberFormat="1" applyFont="1" applyFill="1" applyBorder="1" applyAlignment="1" applyProtection="1">
      <alignment horizontal="right" vertical="center"/>
      <protection hidden="1"/>
    </xf>
    <xf numFmtId="164" fontId="4" fillId="7" borderId="145" xfId="7" applyNumberFormat="1" applyFont="1" applyFill="1" applyBorder="1" applyAlignment="1" applyProtection="1">
      <alignment horizontal="right" vertical="center"/>
      <protection hidden="1"/>
    </xf>
    <xf numFmtId="0" fontId="3" fillId="8" borderId="93" xfId="0" applyFont="1" applyFill="1" applyBorder="1" applyAlignment="1">
      <alignment horizontal="right" vertical="center"/>
    </xf>
    <xf numFmtId="165" fontId="4" fillId="7" borderId="90" xfId="7" applyNumberFormat="1" applyFont="1" applyFill="1" applyBorder="1" applyAlignment="1" applyProtection="1">
      <alignment horizontal="right" vertical="center"/>
      <protection hidden="1"/>
    </xf>
    <xf numFmtId="165" fontId="4" fillId="7" borderId="145" xfId="7" applyNumberFormat="1" applyFont="1" applyFill="1" applyBorder="1" applyAlignment="1" applyProtection="1">
      <alignment horizontal="right" vertical="center"/>
      <protection hidden="1"/>
    </xf>
    <xf numFmtId="165" fontId="4" fillId="7" borderId="91" xfId="7" applyNumberFormat="1" applyFont="1" applyFill="1" applyBorder="1" applyAlignment="1" applyProtection="1">
      <alignment horizontal="right" vertical="center"/>
      <protection hidden="1"/>
    </xf>
    <xf numFmtId="0" fontId="3" fillId="8" borderId="132" xfId="0" applyFont="1" applyFill="1" applyBorder="1" applyAlignment="1">
      <alignment horizontal="center" vertical="center" wrapText="1"/>
    </xf>
    <xf numFmtId="0" fontId="21" fillId="8" borderId="65" xfId="0" applyFont="1" applyFill="1" applyBorder="1" applyAlignment="1">
      <alignment horizontal="center" vertical="center" wrapText="1"/>
    </xf>
    <xf numFmtId="0" fontId="21" fillId="8" borderId="30" xfId="0" applyFont="1" applyFill="1" applyBorder="1" applyAlignment="1">
      <alignment horizontal="center" vertical="center" wrapText="1"/>
    </xf>
    <xf numFmtId="0" fontId="13" fillId="10" borderId="45" xfId="0" applyFont="1" applyFill="1" applyBorder="1" applyAlignment="1" applyProtection="1">
      <alignment horizontal="center" vertical="center"/>
      <protection locked="0" hidden="1"/>
    </xf>
    <xf numFmtId="0" fontId="4" fillId="7" borderId="123" xfId="0" applyFont="1" applyFill="1" applyBorder="1" applyAlignment="1">
      <alignment horizontal="right" vertical="center"/>
    </xf>
    <xf numFmtId="14" fontId="4" fillId="20" borderId="44" xfId="0" applyNumberFormat="1" applyFont="1" applyFill="1" applyBorder="1" applyAlignment="1">
      <alignment horizontal="right" vertical="center"/>
    </xf>
    <xf numFmtId="170" fontId="0" fillId="0" borderId="0" xfId="0" applyNumberFormat="1" applyAlignment="1">
      <alignment vertical="center"/>
    </xf>
    <xf numFmtId="0" fontId="22" fillId="7" borderId="74" xfId="0" applyFont="1" applyFill="1" applyBorder="1" applyAlignment="1">
      <alignment vertical="center"/>
    </xf>
    <xf numFmtId="0" fontId="3" fillId="5" borderId="147" xfId="0" applyFont="1" applyFill="1" applyBorder="1" applyAlignment="1">
      <alignment vertical="center"/>
    </xf>
    <xf numFmtId="10" fontId="4" fillId="15" borderId="147" xfId="1" applyNumberFormat="1" applyFont="1" applyFill="1" applyBorder="1" applyAlignment="1">
      <alignment horizontal="right" vertical="center"/>
    </xf>
    <xf numFmtId="10" fontId="4" fillId="15" borderId="148" xfId="1" applyNumberFormat="1" applyFont="1" applyFill="1" applyBorder="1" applyAlignment="1">
      <alignment horizontal="right" vertical="center"/>
    </xf>
    <xf numFmtId="0" fontId="4" fillId="15" borderId="16" xfId="1" applyNumberFormat="1" applyFont="1" applyFill="1" applyBorder="1" applyAlignment="1">
      <alignment horizontal="right" vertical="center"/>
    </xf>
    <xf numFmtId="0" fontId="4" fillId="15" borderId="21" xfId="1" applyNumberFormat="1" applyFont="1" applyFill="1" applyBorder="1" applyAlignment="1">
      <alignment horizontal="right" vertical="center"/>
    </xf>
    <xf numFmtId="10" fontId="13" fillId="10" borderId="123" xfId="1" applyNumberFormat="1" applyFont="1" applyFill="1" applyBorder="1" applyAlignment="1" applyProtection="1">
      <alignment horizontal="right" vertical="center"/>
      <protection locked="0"/>
    </xf>
    <xf numFmtId="0" fontId="13" fillId="10" borderId="125" xfId="7" applyNumberFormat="1" applyFont="1" applyFill="1" applyBorder="1" applyAlignment="1" applyProtection="1">
      <alignment horizontal="right" vertical="center"/>
      <protection locked="0"/>
    </xf>
    <xf numFmtId="0" fontId="13" fillId="10" borderId="125" xfId="1" applyNumberFormat="1" applyFont="1" applyFill="1" applyBorder="1" applyAlignment="1" applyProtection="1">
      <alignment horizontal="right" vertical="center"/>
      <protection locked="0"/>
    </xf>
    <xf numFmtId="0" fontId="13" fillId="10" borderId="121" xfId="0" applyFont="1" applyFill="1" applyBorder="1" applyAlignment="1" applyProtection="1">
      <alignment horizontal="left" vertical="center"/>
      <protection locked="0"/>
    </xf>
    <xf numFmtId="10" fontId="4" fillId="15" borderId="147" xfId="1" applyNumberFormat="1" applyFont="1" applyFill="1" applyBorder="1" applyAlignment="1">
      <alignment vertical="center"/>
    </xf>
    <xf numFmtId="0" fontId="4" fillId="15" borderId="16" xfId="1" applyNumberFormat="1" applyFont="1" applyFill="1" applyBorder="1" applyAlignment="1">
      <alignment vertical="center"/>
    </xf>
    <xf numFmtId="0" fontId="3" fillId="9" borderId="151" xfId="0" applyFont="1" applyFill="1" applyBorder="1" applyAlignment="1">
      <alignment vertical="center" wrapText="1"/>
    </xf>
    <xf numFmtId="0" fontId="3" fillId="5" borderId="27" xfId="0" applyFont="1" applyFill="1" applyBorder="1" applyAlignment="1">
      <alignment vertical="center"/>
    </xf>
    <xf numFmtId="0" fontId="3" fillId="5" borderId="29" xfId="0" applyFont="1" applyFill="1" applyBorder="1" applyAlignment="1">
      <alignment vertical="center"/>
    </xf>
    <xf numFmtId="0" fontId="3" fillId="5" borderId="28" xfId="0" applyFont="1" applyFill="1" applyBorder="1" applyAlignment="1">
      <alignment vertical="center"/>
    </xf>
    <xf numFmtId="0" fontId="3" fillId="5" borderId="149" xfId="0" applyFont="1" applyFill="1" applyBorder="1" applyAlignment="1">
      <alignment vertical="center"/>
    </xf>
    <xf numFmtId="0" fontId="4" fillId="15" borderId="7" xfId="0" applyFont="1" applyFill="1" applyBorder="1" applyAlignment="1">
      <alignment horizontal="right" vertical="center"/>
    </xf>
    <xf numFmtId="9" fontId="0" fillId="3" borderId="0" xfId="1" applyFont="1" applyFill="1" applyBorder="1" applyAlignment="1" applyProtection="1">
      <alignment horizontal="left" vertical="center"/>
    </xf>
    <xf numFmtId="10" fontId="0" fillId="0" borderId="0" xfId="1" applyNumberFormat="1" applyFont="1"/>
    <xf numFmtId="0" fontId="3" fillId="9" borderId="64" xfId="0" applyFont="1" applyFill="1" applyBorder="1" applyAlignment="1">
      <alignment vertical="center"/>
    </xf>
    <xf numFmtId="0" fontId="3" fillId="5" borderId="150" xfId="0" applyFont="1" applyFill="1" applyBorder="1" applyAlignment="1">
      <alignment horizontal="center" vertical="center" wrapText="1"/>
    </xf>
    <xf numFmtId="1" fontId="5" fillId="13" borderId="64" xfId="0" applyNumberFormat="1" applyFont="1" applyFill="1" applyBorder="1" applyAlignment="1">
      <alignment horizontal="left" vertical="center"/>
    </xf>
    <xf numFmtId="1" fontId="5" fillId="11" borderId="24" xfId="0" applyNumberFormat="1" applyFont="1" applyFill="1" applyBorder="1" applyAlignment="1">
      <alignment horizontal="left" vertical="center"/>
    </xf>
    <xf numFmtId="1" fontId="5" fillId="4" borderId="150" xfId="0" applyNumberFormat="1" applyFont="1" applyFill="1" applyBorder="1" applyAlignment="1">
      <alignment horizontal="left" vertical="center"/>
    </xf>
    <xf numFmtId="0" fontId="3" fillId="5" borderId="19" xfId="0" applyFont="1" applyFill="1" applyBorder="1" applyAlignment="1">
      <alignment horizontal="center" vertical="center" wrapText="1"/>
    </xf>
    <xf numFmtId="1" fontId="5" fillId="13" borderId="17" xfId="0" applyNumberFormat="1" applyFont="1" applyFill="1" applyBorder="1" applyAlignment="1">
      <alignment horizontal="right" vertical="center"/>
    </xf>
    <xf numFmtId="1" fontId="5" fillId="11" borderId="152" xfId="0" applyNumberFormat="1" applyFont="1" applyFill="1" applyBorder="1" applyAlignment="1">
      <alignment horizontal="right" vertical="center"/>
    </xf>
    <xf numFmtId="1" fontId="5" fillId="4" borderId="19" xfId="0" applyNumberFormat="1" applyFont="1" applyFill="1" applyBorder="1" applyAlignment="1">
      <alignment horizontal="right" vertical="center"/>
    </xf>
    <xf numFmtId="0" fontId="3" fillId="5" borderId="5" xfId="0" applyFont="1" applyFill="1" applyBorder="1" applyAlignment="1">
      <alignment horizontal="center" vertical="center" wrapText="1"/>
    </xf>
    <xf numFmtId="1" fontId="5" fillId="13" borderId="3" xfId="0" applyNumberFormat="1" applyFont="1" applyFill="1" applyBorder="1" applyAlignment="1">
      <alignment horizontal="right" vertical="center"/>
    </xf>
    <xf numFmtId="1" fontId="5" fillId="13" borderId="7" xfId="0" applyNumberFormat="1" applyFont="1" applyFill="1" applyBorder="1" applyAlignment="1">
      <alignment horizontal="right" vertical="center"/>
    </xf>
    <xf numFmtId="1" fontId="5" fillId="11" borderId="33" xfId="0" applyNumberFormat="1" applyFont="1" applyFill="1" applyBorder="1" applyAlignment="1">
      <alignment horizontal="right" vertical="center"/>
    </xf>
    <xf numFmtId="1" fontId="5" fillId="11" borderId="11" xfId="0" applyNumberFormat="1" applyFont="1" applyFill="1" applyBorder="1" applyAlignment="1">
      <alignment horizontal="right" vertical="center"/>
    </xf>
    <xf numFmtId="1" fontId="5" fillId="4" borderId="5" xfId="0" applyNumberFormat="1" applyFont="1" applyFill="1" applyBorder="1" applyAlignment="1">
      <alignment horizontal="right" vertical="center"/>
    </xf>
    <xf numFmtId="1" fontId="5" fillId="4" borderId="9" xfId="0" applyNumberFormat="1" applyFont="1" applyFill="1" applyBorder="1" applyAlignment="1">
      <alignment horizontal="right" vertical="center"/>
    </xf>
    <xf numFmtId="0" fontId="3" fillId="5" borderId="16" xfId="0" applyFont="1" applyFill="1" applyBorder="1" applyAlignment="1">
      <alignment horizontal="center" vertical="center" wrapText="1"/>
    </xf>
    <xf numFmtId="10" fontId="5" fillId="13" borderId="14" xfId="1" applyNumberFormat="1" applyFont="1" applyFill="1" applyBorder="1" applyAlignment="1" applyProtection="1">
      <alignment horizontal="right" vertical="center"/>
    </xf>
    <xf numFmtId="10" fontId="5" fillId="11" borderId="146" xfId="1" applyNumberFormat="1" applyFont="1" applyFill="1" applyBorder="1" applyAlignment="1" applyProtection="1">
      <alignment horizontal="right" vertical="center"/>
    </xf>
    <xf numFmtId="10" fontId="5" fillId="4" borderId="16" xfId="1" applyNumberFormat="1" applyFont="1" applyFill="1" applyBorder="1" applyAlignment="1" applyProtection="1">
      <alignment horizontal="right" vertical="center"/>
    </xf>
    <xf numFmtId="0" fontId="4" fillId="15" borderId="16" xfId="0" applyFont="1" applyFill="1" applyBorder="1" applyAlignment="1">
      <alignment horizontal="left" vertical="center"/>
    </xf>
    <xf numFmtId="0" fontId="4" fillId="15" borderId="21" xfId="0" applyFont="1" applyFill="1" applyBorder="1" applyAlignment="1">
      <alignment horizontal="left" vertical="center"/>
    </xf>
    <xf numFmtId="171" fontId="0" fillId="3" borderId="0" xfId="7" applyNumberFormat="1" applyFont="1" applyFill="1" applyBorder="1" applyAlignment="1" applyProtection="1">
      <alignment horizontal="left" vertical="center"/>
    </xf>
    <xf numFmtId="172" fontId="0" fillId="3" borderId="0" xfId="7" applyNumberFormat="1" applyFont="1" applyFill="1" applyBorder="1" applyAlignment="1" applyProtection="1">
      <alignment horizontal="left" vertical="center"/>
    </xf>
    <xf numFmtId="173" fontId="0" fillId="3" borderId="0" xfId="7" applyNumberFormat="1" applyFont="1" applyFill="1" applyBorder="1" applyAlignment="1" applyProtection="1">
      <alignment horizontal="left" vertical="center"/>
    </xf>
    <xf numFmtId="0" fontId="4" fillId="15" borderId="147" xfId="0" applyFont="1" applyFill="1" applyBorder="1" applyAlignment="1">
      <alignment horizontal="right" vertical="center"/>
    </xf>
    <xf numFmtId="0" fontId="4" fillId="15" borderId="148" xfId="0" applyFont="1" applyFill="1" applyBorder="1" applyAlignment="1">
      <alignment horizontal="right" vertical="center"/>
    </xf>
    <xf numFmtId="10" fontId="5" fillId="13" borderId="4" xfId="7" applyNumberFormat="1" applyFont="1" applyFill="1" applyBorder="1" applyAlignment="1">
      <alignment horizontal="right" vertical="center"/>
    </xf>
    <xf numFmtId="10" fontId="5" fillId="11" borderId="12" xfId="7" applyNumberFormat="1" applyFont="1" applyFill="1" applyBorder="1" applyAlignment="1">
      <alignment horizontal="right"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5" fillId="13" borderId="7" xfId="7" applyNumberFormat="1" applyFont="1" applyFill="1" applyBorder="1" applyAlignment="1">
      <alignment horizontal="right" vertical="center"/>
    </xf>
    <xf numFmtId="0" fontId="5" fillId="11" borderId="11" xfId="7" applyNumberFormat="1" applyFont="1" applyFill="1" applyBorder="1" applyAlignment="1">
      <alignment horizontal="right" vertical="center"/>
    </xf>
    <xf numFmtId="0" fontId="5" fillId="4" borderId="9" xfId="7" applyNumberFormat="1" applyFont="1" applyFill="1" applyBorder="1" applyAlignment="1">
      <alignment horizontal="right" vertical="center"/>
    </xf>
    <xf numFmtId="0" fontId="5" fillId="13" borderId="3" xfId="1" applyNumberFormat="1" applyFont="1" applyFill="1" applyBorder="1" applyAlignment="1">
      <alignment horizontal="right" vertical="center"/>
    </xf>
    <xf numFmtId="0" fontId="5" fillId="11" borderId="33" xfId="1" applyNumberFormat="1" applyFont="1" applyFill="1" applyBorder="1" applyAlignment="1">
      <alignment horizontal="right" vertical="center"/>
    </xf>
    <xf numFmtId="0" fontId="5" fillId="4" borderId="5" xfId="1" applyNumberFormat="1" applyFont="1" applyFill="1" applyBorder="1" applyAlignment="1">
      <alignment horizontal="right" vertical="center"/>
    </xf>
    <xf numFmtId="10" fontId="5" fillId="13" borderId="14" xfId="1" applyNumberFormat="1" applyFont="1" applyFill="1" applyBorder="1" applyAlignment="1">
      <alignment horizontal="right" vertical="center"/>
    </xf>
    <xf numFmtId="10" fontId="5" fillId="11" borderId="146" xfId="1" applyNumberFormat="1" applyFont="1" applyFill="1" applyBorder="1" applyAlignment="1">
      <alignment horizontal="right" vertical="center"/>
    </xf>
    <xf numFmtId="10" fontId="5" fillId="4" borderId="16" xfId="1" applyNumberFormat="1" applyFont="1" applyFill="1" applyBorder="1" applyAlignment="1">
      <alignment horizontal="right" vertical="center"/>
    </xf>
    <xf numFmtId="43" fontId="5" fillId="13" borderId="7" xfId="7" applyFont="1" applyFill="1" applyBorder="1" applyAlignment="1" applyProtection="1">
      <alignment horizontal="right" vertical="center"/>
    </xf>
    <xf numFmtId="43" fontId="5" fillId="11" borderId="11" xfId="7" applyFont="1" applyFill="1" applyBorder="1" applyAlignment="1" applyProtection="1">
      <alignment horizontal="right" vertical="center"/>
    </xf>
    <xf numFmtId="43" fontId="5" fillId="4" borderId="9" xfId="7" applyFont="1" applyFill="1" applyBorder="1" applyAlignment="1" applyProtection="1">
      <alignment horizontal="right" vertical="center"/>
    </xf>
    <xf numFmtId="10" fontId="5" fillId="13" borderId="4" xfId="7" applyNumberFormat="1" applyFont="1" applyFill="1" applyBorder="1" applyAlignment="1" applyProtection="1">
      <alignment horizontal="right" vertical="center"/>
    </xf>
    <xf numFmtId="10" fontId="5" fillId="11" borderId="12" xfId="7" applyNumberFormat="1" applyFont="1" applyFill="1" applyBorder="1" applyAlignment="1" applyProtection="1">
      <alignment horizontal="right" vertical="center"/>
    </xf>
    <xf numFmtId="0" fontId="3" fillId="9" borderId="64" xfId="0" applyFont="1" applyFill="1" applyBorder="1" applyAlignment="1">
      <alignment horizontal="center" vertical="center"/>
    </xf>
    <xf numFmtId="10" fontId="5" fillId="13" borderId="3" xfId="1" applyNumberFormat="1" applyFont="1" applyFill="1" applyBorder="1" applyAlignment="1" applyProtection="1">
      <alignment horizontal="right" vertical="center"/>
    </xf>
    <xf numFmtId="10" fontId="5" fillId="11" borderId="33" xfId="1" applyNumberFormat="1" applyFont="1" applyFill="1" applyBorder="1" applyAlignment="1" applyProtection="1">
      <alignment horizontal="right" vertical="center"/>
    </xf>
    <xf numFmtId="10" fontId="5" fillId="4" borderId="5" xfId="1" applyNumberFormat="1" applyFont="1" applyFill="1" applyBorder="1" applyAlignment="1" applyProtection="1">
      <alignment horizontal="right" vertical="center"/>
    </xf>
    <xf numFmtId="0" fontId="5" fillId="13" borderId="7" xfId="7" applyNumberFormat="1" applyFont="1" applyFill="1" applyBorder="1" applyAlignment="1" applyProtection="1">
      <alignment horizontal="right" vertical="center"/>
    </xf>
    <xf numFmtId="0" fontId="5" fillId="11" borderId="11" xfId="7" applyNumberFormat="1" applyFont="1" applyFill="1" applyBorder="1" applyAlignment="1" applyProtection="1">
      <alignment horizontal="right" vertical="center"/>
    </xf>
    <xf numFmtId="0" fontId="5" fillId="4" borderId="9" xfId="7" applyNumberFormat="1" applyFont="1" applyFill="1" applyBorder="1" applyAlignment="1" applyProtection="1">
      <alignment horizontal="right" vertical="center"/>
    </xf>
    <xf numFmtId="0" fontId="5" fillId="13" borderId="3" xfId="1" applyNumberFormat="1" applyFont="1" applyFill="1" applyBorder="1" applyAlignment="1" applyProtection="1">
      <alignment horizontal="right" vertical="center"/>
    </xf>
    <xf numFmtId="0" fontId="5" fillId="11" borderId="33" xfId="1" applyNumberFormat="1" applyFont="1" applyFill="1" applyBorder="1" applyAlignment="1" applyProtection="1">
      <alignment horizontal="right" vertical="center"/>
    </xf>
    <xf numFmtId="0" fontId="5" fillId="4" borderId="5" xfId="1" applyNumberFormat="1" applyFont="1" applyFill="1" applyBorder="1" applyAlignment="1" applyProtection="1">
      <alignment horizontal="right" vertical="center"/>
    </xf>
    <xf numFmtId="1" fontId="5" fillId="13" borderId="14" xfId="0" applyNumberFormat="1" applyFont="1" applyFill="1" applyBorder="1" applyAlignment="1">
      <alignment horizontal="right" vertical="center"/>
    </xf>
    <xf numFmtId="1" fontId="5" fillId="11" borderId="146" xfId="0" applyNumberFormat="1" applyFont="1" applyFill="1" applyBorder="1" applyAlignment="1">
      <alignment horizontal="right" vertical="center"/>
    </xf>
    <xf numFmtId="1" fontId="5" fillId="4" borderId="16" xfId="0" applyNumberFormat="1" applyFont="1" applyFill="1" applyBorder="1" applyAlignment="1">
      <alignment horizontal="right" vertical="center"/>
    </xf>
    <xf numFmtId="0" fontId="5" fillId="13" borderId="64" xfId="7" applyNumberFormat="1" applyFont="1" applyFill="1" applyBorder="1" applyAlignment="1" applyProtection="1">
      <alignment horizontal="right" vertical="center"/>
    </xf>
    <xf numFmtId="0" fontId="5" fillId="11" borderId="24" xfId="7" applyNumberFormat="1" applyFont="1" applyFill="1" applyBorder="1" applyAlignment="1" applyProtection="1">
      <alignment horizontal="right" vertical="center"/>
    </xf>
    <xf numFmtId="0" fontId="5" fillId="4" borderId="150" xfId="7" applyNumberFormat="1" applyFont="1" applyFill="1" applyBorder="1" applyAlignment="1" applyProtection="1">
      <alignment horizontal="right" vertical="center"/>
    </xf>
    <xf numFmtId="2" fontId="5" fillId="13" borderId="7" xfId="7" applyNumberFormat="1" applyFont="1" applyFill="1" applyBorder="1" applyAlignment="1" applyProtection="1">
      <alignment horizontal="right" vertical="center"/>
    </xf>
    <xf numFmtId="2" fontId="5" fillId="11" borderId="11" xfId="7" applyNumberFormat="1" applyFont="1" applyFill="1" applyBorder="1" applyAlignment="1" applyProtection="1">
      <alignment horizontal="right" vertical="center"/>
    </xf>
    <xf numFmtId="2" fontId="5" fillId="4" borderId="9" xfId="7" applyNumberFormat="1" applyFont="1" applyFill="1" applyBorder="1" applyAlignment="1" applyProtection="1">
      <alignment horizontal="right" vertical="center"/>
    </xf>
    <xf numFmtId="2" fontId="5" fillId="13" borderId="3" xfId="1" applyNumberFormat="1" applyFont="1" applyFill="1" applyBorder="1" applyAlignment="1" applyProtection="1">
      <alignment horizontal="right" vertical="center"/>
    </xf>
    <xf numFmtId="2" fontId="5" fillId="11" borderId="33" xfId="1" applyNumberFormat="1" applyFont="1" applyFill="1" applyBorder="1" applyAlignment="1" applyProtection="1">
      <alignment horizontal="right" vertical="center"/>
    </xf>
    <xf numFmtId="2" fontId="5" fillId="4" borderId="5" xfId="1" applyNumberFormat="1" applyFont="1" applyFill="1" applyBorder="1" applyAlignment="1" applyProtection="1">
      <alignment horizontal="right" vertical="center"/>
    </xf>
    <xf numFmtId="0" fontId="3" fillId="5" borderId="34"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9" borderId="153" xfId="0" applyFont="1" applyFill="1" applyBorder="1" applyAlignment="1">
      <alignment vertical="center"/>
    </xf>
    <xf numFmtId="10" fontId="0" fillId="3" borderId="0" xfId="7" applyNumberFormat="1" applyFont="1" applyFill="1" applyBorder="1" applyAlignment="1" applyProtection="1">
      <alignment horizontal="left" vertical="center"/>
    </xf>
    <xf numFmtId="0" fontId="13" fillId="0" borderId="0" xfId="0" applyFont="1" applyAlignment="1">
      <alignment vertical="center"/>
    </xf>
    <xf numFmtId="43" fontId="5" fillId="13" borderId="7" xfId="7" applyFont="1" applyFill="1" applyBorder="1" applyAlignment="1">
      <alignment horizontal="right" vertical="center"/>
    </xf>
    <xf numFmtId="43" fontId="5" fillId="11" borderId="11" xfId="7" applyFont="1" applyFill="1" applyBorder="1" applyAlignment="1">
      <alignment horizontal="right" vertical="center"/>
    </xf>
    <xf numFmtId="43" fontId="5" fillId="4" borderId="9" xfId="7" applyFont="1" applyFill="1" applyBorder="1" applyAlignment="1">
      <alignment horizontal="right" vertical="center"/>
    </xf>
    <xf numFmtId="0" fontId="5" fillId="0" borderId="0" xfId="0" applyFont="1" applyAlignment="1">
      <alignment vertical="center"/>
    </xf>
    <xf numFmtId="0" fontId="17" fillId="0" borderId="0" xfId="2" applyFont="1" applyFill="1" applyAlignment="1">
      <alignment horizontal="left" vertical="center"/>
    </xf>
    <xf numFmtId="0" fontId="17" fillId="0" borderId="0" xfId="2" applyFont="1" applyFill="1" applyAlignment="1">
      <alignment horizontal="left"/>
    </xf>
    <xf numFmtId="0" fontId="7" fillId="0" borderId="0" xfId="2" applyFill="1" applyAlignment="1">
      <alignment horizontal="left" vertical="center"/>
    </xf>
    <xf numFmtId="0" fontId="22" fillId="7" borderId="80" xfId="0" applyFont="1" applyFill="1" applyBorder="1" applyAlignment="1">
      <alignment vertical="center"/>
    </xf>
    <xf numFmtId="0" fontId="3" fillId="9" borderId="144" xfId="0" applyFont="1" applyFill="1" applyBorder="1" applyAlignment="1">
      <alignment horizontal="center" vertical="center"/>
    </xf>
    <xf numFmtId="0" fontId="3" fillId="9" borderId="105" xfId="0" applyFont="1" applyFill="1" applyBorder="1" applyAlignment="1">
      <alignment horizontal="center" vertical="center"/>
    </xf>
    <xf numFmtId="0" fontId="3" fillId="9" borderId="46" xfId="0" applyFont="1" applyFill="1" applyBorder="1" applyAlignment="1">
      <alignment horizontal="center" vertical="center"/>
    </xf>
    <xf numFmtId="0" fontId="3" fillId="9" borderId="47" xfId="0" applyFont="1" applyFill="1" applyBorder="1" applyAlignment="1">
      <alignment horizontal="center" vertical="center"/>
    </xf>
    <xf numFmtId="0" fontId="3" fillId="8" borderId="46" xfId="0" applyFont="1" applyFill="1" applyBorder="1" applyAlignment="1">
      <alignment horizontal="left" vertical="center"/>
    </xf>
    <xf numFmtId="0" fontId="3" fillId="8" borderId="47" xfId="0" applyFont="1" applyFill="1" applyBorder="1" applyAlignment="1">
      <alignment horizontal="left" vertical="center"/>
    </xf>
    <xf numFmtId="0" fontId="3" fillId="9" borderId="88" xfId="0" applyFont="1" applyFill="1" applyBorder="1" applyAlignment="1">
      <alignment horizontal="center" vertical="center"/>
    </xf>
    <xf numFmtId="0" fontId="3" fillId="9" borderId="87" xfId="0" applyFont="1" applyFill="1" applyBorder="1" applyAlignment="1">
      <alignment horizontal="center" vertical="center"/>
    </xf>
    <xf numFmtId="0" fontId="3" fillId="9" borderId="54" xfId="0" applyFont="1" applyFill="1" applyBorder="1" applyAlignment="1">
      <alignment horizontal="center" vertical="center"/>
    </xf>
    <xf numFmtId="0" fontId="3" fillId="9" borderId="55" xfId="0" applyFont="1" applyFill="1" applyBorder="1" applyAlignment="1">
      <alignment horizontal="center" vertical="center"/>
    </xf>
    <xf numFmtId="0" fontId="3" fillId="5" borderId="40" xfId="0" applyFont="1" applyFill="1" applyBorder="1" applyAlignment="1">
      <alignment horizontal="center" vertical="center" wrapText="1"/>
    </xf>
    <xf numFmtId="0" fontId="3" fillId="5" borderId="44" xfId="0" applyFont="1" applyFill="1" applyBorder="1" applyAlignment="1">
      <alignment horizontal="center" vertical="center" wrapText="1"/>
    </xf>
    <xf numFmtId="0" fontId="4" fillId="7" borderId="40" xfId="0" applyFont="1" applyFill="1" applyBorder="1" applyAlignment="1">
      <alignment horizontal="center" vertical="center"/>
    </xf>
    <xf numFmtId="0" fontId="4" fillId="7" borderId="67" xfId="0" applyFont="1" applyFill="1" applyBorder="1" applyAlignment="1">
      <alignment horizontal="center" vertical="center"/>
    </xf>
    <xf numFmtId="0" fontId="4" fillId="7" borderId="44" xfId="0" applyFont="1" applyFill="1" applyBorder="1" applyAlignment="1">
      <alignment horizontal="center" vertical="center"/>
    </xf>
    <xf numFmtId="0" fontId="3" fillId="9" borderId="40" xfId="0" applyFont="1" applyFill="1" applyBorder="1" applyAlignment="1">
      <alignment horizontal="left" vertical="center"/>
    </xf>
    <xf numFmtId="0" fontId="3" fillId="9" borderId="44" xfId="0" applyFont="1" applyFill="1" applyBorder="1" applyAlignment="1">
      <alignment horizontal="left" vertical="center"/>
    </xf>
    <xf numFmtId="0" fontId="3" fillId="9" borderId="88" xfId="0" applyFont="1" applyFill="1" applyBorder="1" applyAlignment="1">
      <alignment horizontal="left" vertical="center"/>
    </xf>
    <xf numFmtId="0" fontId="3" fillId="9" borderId="87" xfId="0" applyFont="1" applyFill="1" applyBorder="1" applyAlignment="1">
      <alignment horizontal="left" vertical="center"/>
    </xf>
    <xf numFmtId="0" fontId="22" fillId="7" borderId="80" xfId="0" applyFont="1" applyFill="1" applyBorder="1" applyAlignment="1">
      <alignment horizontal="center" vertical="center"/>
    </xf>
    <xf numFmtId="0" fontId="22" fillId="7" borderId="86" xfId="0" applyFont="1" applyFill="1" applyBorder="1" applyAlignment="1">
      <alignment horizontal="center" vertical="center"/>
    </xf>
    <xf numFmtId="0" fontId="22" fillId="7" borderId="107" xfId="0" applyFont="1" applyFill="1" applyBorder="1" applyAlignment="1">
      <alignment horizontal="center" vertical="center"/>
    </xf>
    <xf numFmtId="0" fontId="4" fillId="7" borderId="85" xfId="0" applyFont="1" applyFill="1" applyBorder="1" applyAlignment="1">
      <alignment horizontal="center" vertical="center"/>
    </xf>
    <xf numFmtId="0" fontId="4" fillId="7" borderId="87" xfId="0" applyFont="1" applyFill="1" applyBorder="1" applyAlignment="1">
      <alignment horizontal="center" vertical="center"/>
    </xf>
    <xf numFmtId="0" fontId="4" fillId="7" borderId="86" xfId="0" applyFont="1" applyFill="1" applyBorder="1" applyAlignment="1">
      <alignment horizontal="center" vertical="center"/>
    </xf>
    <xf numFmtId="0" fontId="4" fillId="7" borderId="107" xfId="0" applyFont="1" applyFill="1" applyBorder="1" applyAlignment="1">
      <alignment horizontal="center" vertical="center"/>
    </xf>
    <xf numFmtId="0" fontId="3" fillId="9" borderId="85" xfId="0" applyFont="1" applyFill="1" applyBorder="1" applyAlignment="1">
      <alignment horizontal="center" vertical="center"/>
    </xf>
    <xf numFmtId="0" fontId="3" fillId="8" borderId="40" xfId="0" applyFont="1" applyFill="1" applyBorder="1" applyAlignment="1">
      <alignment horizontal="center" vertical="center" wrapText="1"/>
    </xf>
    <xf numFmtId="0" fontId="3" fillId="8" borderId="67" xfId="0" applyFont="1" applyFill="1" applyBorder="1" applyAlignment="1">
      <alignment horizontal="center" vertical="center" wrapText="1"/>
    </xf>
    <xf numFmtId="0" fontId="3" fillId="8" borderId="44" xfId="0" applyFont="1" applyFill="1" applyBorder="1" applyAlignment="1">
      <alignment horizontal="center" vertical="center" wrapText="1"/>
    </xf>
    <xf numFmtId="164" fontId="4" fillId="7" borderId="78" xfId="7" applyNumberFormat="1" applyFont="1" applyFill="1" applyBorder="1" applyAlignment="1" applyProtection="1">
      <alignment horizontal="right" vertical="center"/>
      <protection hidden="1"/>
    </xf>
    <xf numFmtId="164" fontId="4" fillId="7" borderId="77" xfId="7" applyNumberFormat="1" applyFont="1" applyFill="1" applyBorder="1" applyAlignment="1" applyProtection="1">
      <alignment horizontal="right" vertical="center"/>
      <protection hidden="1"/>
    </xf>
    <xf numFmtId="168" fontId="4" fillId="7" borderId="83" xfId="7" applyNumberFormat="1" applyFont="1" applyFill="1" applyBorder="1" applyAlignment="1" applyProtection="1">
      <alignment horizontal="right" vertical="center"/>
      <protection hidden="1"/>
    </xf>
    <xf numFmtId="168" fontId="4" fillId="7" borderId="82" xfId="7" applyNumberFormat="1" applyFont="1" applyFill="1" applyBorder="1" applyAlignment="1" applyProtection="1">
      <alignment horizontal="right" vertical="center"/>
      <protection hidden="1"/>
    </xf>
    <xf numFmtId="168" fontId="4" fillId="7" borderId="78" xfId="7" applyNumberFormat="1" applyFont="1" applyFill="1" applyBorder="1" applyAlignment="1" applyProtection="1">
      <alignment horizontal="right" vertical="center"/>
      <protection hidden="1"/>
    </xf>
    <xf numFmtId="168" fontId="4" fillId="7" borderId="77" xfId="7" applyNumberFormat="1" applyFont="1" applyFill="1" applyBorder="1" applyAlignment="1" applyProtection="1">
      <alignment horizontal="right" vertical="center"/>
      <protection hidden="1"/>
    </xf>
    <xf numFmtId="168" fontId="4" fillId="7" borderId="72" xfId="7" applyNumberFormat="1" applyFont="1" applyFill="1" applyBorder="1" applyAlignment="1" applyProtection="1">
      <alignment horizontal="right" vertical="center"/>
      <protection hidden="1"/>
    </xf>
    <xf numFmtId="168" fontId="4" fillId="7" borderId="71" xfId="7" applyNumberFormat="1" applyFont="1" applyFill="1" applyBorder="1" applyAlignment="1" applyProtection="1">
      <alignment horizontal="right" vertical="center"/>
      <protection hidden="1"/>
    </xf>
    <xf numFmtId="164" fontId="4" fillId="7" borderId="79" xfId="7" applyNumberFormat="1" applyFont="1" applyFill="1" applyBorder="1" applyAlignment="1" applyProtection="1">
      <alignment horizontal="right" vertical="center"/>
      <protection hidden="1"/>
    </xf>
    <xf numFmtId="168" fontId="4" fillId="7" borderId="84" xfId="7" applyNumberFormat="1" applyFont="1" applyFill="1" applyBorder="1" applyAlignment="1" applyProtection="1">
      <alignment horizontal="right" vertical="center"/>
      <protection hidden="1"/>
    </xf>
    <xf numFmtId="168" fontId="4" fillId="7" borderId="79" xfId="7" applyNumberFormat="1" applyFont="1" applyFill="1" applyBorder="1" applyAlignment="1" applyProtection="1">
      <alignment horizontal="right" vertical="center"/>
      <protection hidden="1"/>
    </xf>
    <xf numFmtId="168" fontId="4" fillId="7" borderId="73" xfId="7" applyNumberFormat="1" applyFont="1" applyFill="1" applyBorder="1" applyAlignment="1" applyProtection="1">
      <alignment horizontal="right" vertical="center"/>
      <protection hidden="1"/>
    </xf>
    <xf numFmtId="168" fontId="4" fillId="7" borderId="76" xfId="7" applyNumberFormat="1" applyFont="1" applyFill="1" applyBorder="1" applyAlignment="1" applyProtection="1">
      <alignment horizontal="right" vertical="center"/>
      <protection hidden="1"/>
    </xf>
    <xf numFmtId="168" fontId="4" fillId="7" borderId="112" xfId="7" applyNumberFormat="1" applyFont="1" applyFill="1" applyBorder="1" applyAlignment="1" applyProtection="1">
      <alignment horizontal="right" vertical="center"/>
      <protection hidden="1"/>
    </xf>
    <xf numFmtId="168" fontId="4" fillId="7" borderId="70" xfId="7" applyNumberFormat="1" applyFont="1" applyFill="1" applyBorder="1" applyAlignment="1" applyProtection="1">
      <alignment horizontal="right" vertical="center"/>
      <protection hidden="1"/>
    </xf>
    <xf numFmtId="168" fontId="4" fillId="7" borderId="114" xfId="7" applyNumberFormat="1" applyFont="1" applyFill="1" applyBorder="1" applyAlignment="1" applyProtection="1">
      <alignment horizontal="right" vertical="center"/>
      <protection hidden="1"/>
    </xf>
    <xf numFmtId="164" fontId="4" fillId="7" borderId="76" xfId="7" applyNumberFormat="1" applyFont="1" applyFill="1" applyBorder="1" applyAlignment="1" applyProtection="1">
      <alignment horizontal="right" vertical="center"/>
      <protection hidden="1"/>
    </xf>
    <xf numFmtId="164" fontId="4" fillId="7" borderId="112" xfId="7" applyNumberFormat="1" applyFont="1" applyFill="1" applyBorder="1" applyAlignment="1" applyProtection="1">
      <alignment horizontal="right" vertical="center"/>
      <protection hidden="1"/>
    </xf>
    <xf numFmtId="168" fontId="4" fillId="7" borderId="81" xfId="7" applyNumberFormat="1" applyFont="1" applyFill="1" applyBorder="1" applyAlignment="1" applyProtection="1">
      <alignment horizontal="right" vertical="center"/>
      <protection hidden="1"/>
    </xf>
    <xf numFmtId="168" fontId="4" fillId="7" borderId="113" xfId="7" applyNumberFormat="1" applyFont="1" applyFill="1" applyBorder="1" applyAlignment="1" applyProtection="1">
      <alignment horizontal="right" vertical="center"/>
      <protection hidden="1"/>
    </xf>
    <xf numFmtId="0" fontId="3" fillId="8" borderId="88" xfId="0" applyFont="1" applyFill="1" applyBorder="1" applyAlignment="1">
      <alignment horizontal="center" vertical="center" wrapText="1"/>
    </xf>
    <xf numFmtId="0" fontId="3" fillId="8" borderId="85" xfId="0" applyFont="1" applyFill="1" applyBorder="1" applyAlignment="1">
      <alignment horizontal="center" vertical="center" wrapText="1"/>
    </xf>
    <xf numFmtId="0" fontId="3" fillId="8" borderId="87" xfId="0" applyFont="1" applyFill="1" applyBorder="1" applyAlignment="1">
      <alignment horizontal="center" vertical="center" wrapText="1"/>
    </xf>
    <xf numFmtId="0" fontId="3" fillId="9" borderId="27" xfId="0" applyFont="1" applyFill="1" applyBorder="1" applyAlignment="1">
      <alignment horizontal="center" vertical="center"/>
    </xf>
    <xf numFmtId="0" fontId="3" fillId="9" borderId="20" xfId="0" applyFont="1" applyFill="1" applyBorder="1" applyAlignment="1">
      <alignment horizontal="center" vertical="center"/>
    </xf>
    <xf numFmtId="0" fontId="3" fillId="9" borderId="13" xfId="0" applyFont="1" applyFill="1" applyBorder="1" applyAlignment="1">
      <alignment horizontal="center" vertical="center"/>
    </xf>
    <xf numFmtId="0" fontId="3" fillId="9" borderId="64" xfId="0" applyFont="1" applyFill="1" applyBorder="1" applyAlignment="1">
      <alignment horizontal="center"/>
    </xf>
    <xf numFmtId="0" fontId="3" fillId="9" borderId="20" xfId="0" applyFont="1" applyFill="1" applyBorder="1" applyAlignment="1">
      <alignment horizontal="center"/>
    </xf>
    <xf numFmtId="0" fontId="3" fillId="9" borderId="17" xfId="0" applyFont="1" applyFill="1" applyBorder="1" applyAlignment="1">
      <alignment horizontal="center"/>
    </xf>
    <xf numFmtId="0" fontId="3" fillId="9" borderId="17" xfId="0" applyFont="1" applyFill="1" applyBorder="1" applyAlignment="1">
      <alignment horizontal="center" vertical="center"/>
    </xf>
    <xf numFmtId="0" fontId="3" fillId="9" borderId="36" xfId="0" applyFont="1" applyFill="1" applyBorder="1" applyAlignment="1">
      <alignment horizontal="center" vertical="center"/>
    </xf>
    <xf numFmtId="0" fontId="3" fillId="9" borderId="32" xfId="0" applyFont="1" applyFill="1" applyBorder="1" applyAlignment="1">
      <alignment horizontal="center" vertical="center"/>
    </xf>
    <xf numFmtId="0" fontId="3" fillId="9" borderId="39" xfId="0" applyFont="1" applyFill="1" applyBorder="1" applyAlignment="1">
      <alignment horizontal="center" vertical="center"/>
    </xf>
  </cellXfs>
  <cellStyles count="8">
    <cellStyle name="Comma" xfId="7" builtinId="3"/>
    <cellStyle name="Comma 2" xfId="6" xr:uid="{4EC9A3DE-7992-4F51-9215-8FB83411358D}"/>
    <cellStyle name="Hyperlink" xfId="2" builtinId="8"/>
    <cellStyle name="Hyperlink 2" xfId="4" xr:uid="{B84A71B8-B022-44A9-BFD3-1A5E27395FB3}"/>
    <cellStyle name="Normal" xfId="0" builtinId="0"/>
    <cellStyle name="Normal 2" xfId="3" xr:uid="{FA7CCD28-A691-46A1-BB4C-5D8084AEED79}"/>
    <cellStyle name="Percent" xfId="1" builtinId="5"/>
    <cellStyle name="Percent 2" xfId="5" xr:uid="{DCA07373-E9FB-4906-93B4-53A0ADB8B682}"/>
  </cellStyles>
  <dxfs count="28">
    <dxf>
      <fill>
        <patternFill>
          <bgColor theme="1"/>
        </patternFill>
      </fill>
    </dxf>
    <dxf>
      <fill>
        <patternFill>
          <bgColor theme="1" tint="-0.499984740745262"/>
        </patternFill>
      </fill>
    </dxf>
    <dxf>
      <fill>
        <patternFill>
          <bgColor theme="1" tint="-0.499984740745262"/>
        </patternFill>
      </fill>
    </dxf>
    <dxf>
      <numFmt numFmtId="165" formatCode="&quot;$&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numFmt numFmtId="165" formatCode="&quot;$&quot;#,##0.00"/>
      <fill>
        <patternFill patternType="solid">
          <fgColor indexed="64"/>
          <bgColor rgb="FFFFFF00"/>
        </patternFill>
      </fill>
      <alignment vertical="center" textRotation="0" indent="0" justifyLastLine="0" shrinkToFit="0" readingOrder="0"/>
      <protection locked="1" hidden="0"/>
    </dxf>
    <dxf>
      <fill>
        <patternFill patternType="solid">
          <fgColor indexed="64"/>
          <bgColor rgb="FFFFFF00"/>
        </patternFill>
      </fill>
      <alignment vertical="center" textRotation="0" indent="0" justifyLastLine="0" shrinkToFit="0" readingOrder="0"/>
      <protection locked="1" hidden="0"/>
    </dxf>
    <dxf>
      <fill>
        <patternFill patternType="solid">
          <fgColor indexed="64"/>
          <bgColor rgb="FFFFFF00"/>
        </patternFill>
      </fill>
      <alignment vertical="center" textRotation="0" indent="0" justifyLastLine="0" shrinkToFit="0" readingOrder="0"/>
      <protection locked="1" hidden="0"/>
    </dxf>
    <dxf>
      <fill>
        <patternFill patternType="none">
          <fgColor indexed="64"/>
          <bgColor auto="1"/>
        </patternFill>
      </fill>
      <alignment horizontal="left" vertical="center" textRotation="0" wrapText="0" indent="0" justifyLastLine="0" shrinkToFit="0" readingOrder="0"/>
      <protection locked="1" hidden="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rgb="FF000000"/>
          <bgColor auto="1"/>
        </patternFill>
      </fill>
      <alignment vertical="center" textRotation="0" indent="0" justifyLastLine="0" shrinkToFit="0" readingOrder="0"/>
      <protection locked="1" hidden="0"/>
    </dxf>
    <dxf>
      <fill>
        <patternFill patternType="none">
          <fgColor indexed="64"/>
          <bgColor auto="1"/>
        </patternFill>
      </fill>
      <alignment vertical="center" textRotation="0" indent="0" justifyLastLine="0" shrinkToFit="0" readingOrder="0"/>
      <protection locked="1" hidden="0"/>
    </dxf>
    <dxf>
      <fill>
        <patternFill patternType="none">
          <fgColor indexed="64"/>
          <bgColor auto="1"/>
        </patternFill>
      </fill>
      <alignment vertical="center" textRotation="0" indent="0" justifyLastLine="0" shrinkToFit="0" readingOrder="0"/>
      <protection locked="1" hidden="0"/>
    </dxf>
    <dxf>
      <fill>
        <patternFill patternType="none">
          <fgColor rgb="FF000000"/>
          <bgColor auto="1"/>
        </patternFill>
      </fill>
      <alignment vertical="center" textRotation="0" indent="0" justifyLastLine="0" shrinkToFit="0" readingOrder="0"/>
      <protection locked="1" hidden="0"/>
    </dxf>
    <dxf>
      <fill>
        <patternFill patternType="none">
          <fgColor indexed="64"/>
          <bgColor auto="1"/>
        </patternFill>
      </fill>
      <alignment vertical="center" textRotation="0" wrapText="0" indent="0" justifyLastLine="0" shrinkToFit="0" readingOrder="0"/>
      <protection locked="1" hidden="0"/>
    </dxf>
    <dxf>
      <font>
        <strike val="0"/>
        <outline val="0"/>
        <shadow val="0"/>
        <u val="none"/>
        <vertAlign val="baseline"/>
        <sz val="11"/>
        <color theme="1"/>
        <name val="Arial Narrow"/>
        <family val="2"/>
        <scheme val="minor"/>
      </font>
      <fill>
        <patternFill patternType="none">
          <fgColor indexed="64"/>
          <bgColor auto="1"/>
        </patternFill>
      </fill>
      <alignment vertical="center" textRotation="0" indent="0" justifyLastLine="0" shrinkToFit="0" readingOrder="0"/>
      <protection locked="1" hidden="0"/>
    </dxf>
    <dxf>
      <font>
        <strike val="0"/>
        <outline val="0"/>
        <shadow val="0"/>
        <u val="none"/>
        <vertAlign val="baseline"/>
        <sz val="11"/>
        <color rgb="FF4D4D4D"/>
        <name val="Arial Narrow"/>
        <family val="2"/>
        <scheme val="none"/>
      </font>
      <fill>
        <patternFill patternType="none">
          <fgColor rgb="FF000000"/>
          <bgColor auto="1"/>
        </patternFill>
      </fill>
      <alignment vertical="center" textRotation="0" indent="0" justifyLastLine="0" shrinkToFit="0" readingOrder="0"/>
      <protection locked="1" hidden="0"/>
    </dxf>
    <dxf>
      <font>
        <strike val="0"/>
        <outline val="0"/>
        <shadow val="0"/>
        <u val="none"/>
        <vertAlign val="baseline"/>
        <sz val="11"/>
        <color theme="0"/>
        <name val="Arial Narrow"/>
        <family val="2"/>
        <scheme val="minor"/>
      </font>
      <fill>
        <patternFill patternType="none">
          <fgColor indexed="64"/>
          <bgColor auto="1"/>
        </patternFill>
      </fill>
      <alignment horizontal="center" vertical="center" textRotation="0" wrapText="0" indent="0" justifyLastLine="0" shrinkToFit="0" readingOrder="0"/>
      <protection locked="1" hidden="0"/>
    </dxf>
  </dxfs>
  <tableStyles count="1" defaultTableStyle="TableStyleMedium2" defaultPivotStyle="PivotStyleLight16">
    <tableStyle name="Invisible" pivot="0" table="0" count="0" xr9:uid="{73251DF1-A3D8-445C-9C43-DE0004A0880F}"/>
  </tableStyles>
  <colors>
    <mruColors>
      <color rgb="FFB9DBFD"/>
      <color rgb="FFCC3300"/>
      <color rgb="FF354123"/>
      <color rgb="FF6E864A"/>
      <color rgb="FF17014F"/>
      <color rgb="FF25027E"/>
      <color rgb="FF4F80C1"/>
      <color rgb="FF0440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107948</xdr:colOff>
      <xdr:row>13</xdr:row>
      <xdr:rowOff>66675</xdr:rowOff>
    </xdr:from>
    <xdr:to>
      <xdr:col>1</xdr:col>
      <xdr:colOff>836293</xdr:colOff>
      <xdr:row>13</xdr:row>
      <xdr:rowOff>203835</xdr:rowOff>
    </xdr:to>
    <xdr:sp macro="" textlink="">
      <xdr:nvSpPr>
        <xdr:cNvPr id="4" name="Rectangle 6">
          <a:extLst>
            <a:ext uri="{FF2B5EF4-FFF2-40B4-BE49-F238E27FC236}">
              <a16:creationId xmlns:a16="http://schemas.microsoft.com/office/drawing/2014/main" id="{141008BF-8A2D-4684-AE8C-E7FA1714201F}"/>
            </a:ext>
          </a:extLst>
        </xdr:cNvPr>
        <xdr:cNvSpPr/>
      </xdr:nvSpPr>
      <xdr:spPr>
        <a:xfrm>
          <a:off x="469898" y="3724275"/>
          <a:ext cx="728345" cy="137160"/>
        </a:xfrm>
        <a:prstGeom prst="rect">
          <a:avLst/>
        </a:prstGeom>
        <a:solidFill>
          <a:schemeClr val="tx2">
            <a:lumMod val="10000"/>
            <a:lumOff val="9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107949</xdr:colOff>
      <xdr:row>14</xdr:row>
      <xdr:rowOff>47625</xdr:rowOff>
    </xdr:from>
    <xdr:to>
      <xdr:col>1</xdr:col>
      <xdr:colOff>836294</xdr:colOff>
      <xdr:row>14</xdr:row>
      <xdr:rowOff>184785</xdr:rowOff>
    </xdr:to>
    <xdr:sp macro="" textlink="">
      <xdr:nvSpPr>
        <xdr:cNvPr id="6" name="Rectangle 6">
          <a:extLst>
            <a:ext uri="{FF2B5EF4-FFF2-40B4-BE49-F238E27FC236}">
              <a16:creationId xmlns:a16="http://schemas.microsoft.com/office/drawing/2014/main" id="{7B2B1A96-E5FD-43C2-8AAF-DC23F4765824}"/>
            </a:ext>
          </a:extLst>
        </xdr:cNvPr>
        <xdr:cNvSpPr/>
      </xdr:nvSpPr>
      <xdr:spPr>
        <a:xfrm>
          <a:off x="469899" y="3933825"/>
          <a:ext cx="728345" cy="137160"/>
        </a:xfrm>
        <a:prstGeom prst="rect">
          <a:avLst/>
        </a:prstGeom>
        <a:solidFill>
          <a:schemeClr val="tx1">
            <a:lumMod val="20000"/>
            <a:lumOff val="8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104777</xdr:colOff>
      <xdr:row>0</xdr:row>
      <xdr:rowOff>25402</xdr:rowOff>
    </xdr:from>
    <xdr:to>
      <xdr:col>2</xdr:col>
      <xdr:colOff>1</xdr:colOff>
      <xdr:row>0</xdr:row>
      <xdr:rowOff>904274</xdr:rowOff>
    </xdr:to>
    <xdr:pic>
      <xdr:nvPicPr>
        <xdr:cNvPr id="5" name="Picture 4">
          <a:extLst>
            <a:ext uri="{FF2B5EF4-FFF2-40B4-BE49-F238E27FC236}">
              <a16:creationId xmlns:a16="http://schemas.microsoft.com/office/drawing/2014/main" id="{842A72D7-4FFF-819E-C1C9-51E5CD8E1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7" y="25402"/>
          <a:ext cx="2333624" cy="875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21166</xdr:rowOff>
    </xdr:from>
    <xdr:to>
      <xdr:col>1</xdr:col>
      <xdr:colOff>2103966</xdr:colOff>
      <xdr:row>0</xdr:row>
      <xdr:rowOff>896863</xdr:rowOff>
    </xdr:to>
    <xdr:pic>
      <xdr:nvPicPr>
        <xdr:cNvPr id="4" name="Picture 3">
          <a:extLst>
            <a:ext uri="{FF2B5EF4-FFF2-40B4-BE49-F238E27FC236}">
              <a16:creationId xmlns:a16="http://schemas.microsoft.com/office/drawing/2014/main" id="{5CB1075E-55B3-4357-A835-C73E9EEC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21166"/>
          <a:ext cx="2333624" cy="875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1</xdr:col>
      <xdr:colOff>2107141</xdr:colOff>
      <xdr:row>1</xdr:row>
      <xdr:rowOff>88297</xdr:rowOff>
    </xdr:to>
    <xdr:pic>
      <xdr:nvPicPr>
        <xdr:cNvPr id="3" name="Picture 2">
          <a:extLst>
            <a:ext uri="{FF2B5EF4-FFF2-40B4-BE49-F238E27FC236}">
              <a16:creationId xmlns:a16="http://schemas.microsoft.com/office/drawing/2014/main" id="{600318F1-8A38-4857-96B6-1D105CE95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0"/>
          <a:ext cx="2336799" cy="882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44450</xdr:rowOff>
    </xdr:from>
    <xdr:to>
      <xdr:col>1</xdr:col>
      <xdr:colOff>2108199</xdr:colOff>
      <xdr:row>1</xdr:row>
      <xdr:rowOff>12097</xdr:rowOff>
    </xdr:to>
    <xdr:pic>
      <xdr:nvPicPr>
        <xdr:cNvPr id="3" name="Picture 2">
          <a:extLst>
            <a:ext uri="{FF2B5EF4-FFF2-40B4-BE49-F238E27FC236}">
              <a16:creationId xmlns:a16="http://schemas.microsoft.com/office/drawing/2014/main" id="{B6A6C6E6-8C44-4A38-AE9F-DBCE72C1C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44450"/>
          <a:ext cx="2336799" cy="882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123825</xdr:colOff>
      <xdr:row>0</xdr:row>
      <xdr:rowOff>47625</xdr:rowOff>
    </xdr:from>
    <xdr:to>
      <xdr:col>1</xdr:col>
      <xdr:colOff>2095499</xdr:colOff>
      <xdr:row>1</xdr:row>
      <xdr:rowOff>8922</xdr:rowOff>
    </xdr:to>
    <xdr:pic>
      <xdr:nvPicPr>
        <xdr:cNvPr id="2" name="Picture 1">
          <a:extLst>
            <a:ext uri="{FF2B5EF4-FFF2-40B4-BE49-F238E27FC236}">
              <a16:creationId xmlns:a16="http://schemas.microsoft.com/office/drawing/2014/main" id="{38FADFD5-5C6B-49CD-88C8-BECD2AAE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33624" cy="875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0</xdr:row>
      <xdr:rowOff>34925</xdr:rowOff>
    </xdr:from>
    <xdr:to>
      <xdr:col>1</xdr:col>
      <xdr:colOff>2114549</xdr:colOff>
      <xdr:row>1</xdr:row>
      <xdr:rowOff>2572</xdr:rowOff>
    </xdr:to>
    <xdr:pic>
      <xdr:nvPicPr>
        <xdr:cNvPr id="2" name="Picture 1">
          <a:extLst>
            <a:ext uri="{FF2B5EF4-FFF2-40B4-BE49-F238E27FC236}">
              <a16:creationId xmlns:a16="http://schemas.microsoft.com/office/drawing/2014/main" id="{26C6BC46-2BCD-4F8A-9741-AA3294D83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34925"/>
          <a:ext cx="2333624" cy="8820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D942299-8486-4580-9E6B-EF7B7A7DE249}" name="Years" displayName="Years" ref="B1:B33" totalsRowShown="0" headerRowDxfId="27" dataDxfId="26">
  <autoFilter ref="B1:B33" xr:uid="{0D942299-8486-4580-9E6B-EF7B7A7DE249}"/>
  <sortState xmlns:xlrd2="http://schemas.microsoft.com/office/spreadsheetml/2017/richdata2" ref="B2:B9">
    <sortCondition ref="B87:B95"/>
  </sortState>
  <tableColumns count="1">
    <tableColumn id="1" xr3:uid="{A6C4A7DE-C612-4A55-9376-5EDB520298D2}" name="Years" dataDxfId="25"/>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52AE028-3726-416D-885E-BB0B7689AEF8}" name="Emissions_Factors" displayName="Emissions_Factors" ref="D1:F34" totalsRowShown="0" headerRowDxfId="24" dataDxfId="23">
  <autoFilter ref="D1:F34" xr:uid="{152AE028-3726-416D-885E-BB0B7689AEF8}"/>
  <tableColumns count="3">
    <tableColumn id="1" xr3:uid="{E9D97C85-BEB0-43C1-8BDF-9B7673D129E9}" name="Emissions Factors" dataDxfId="22"/>
    <tableColumn id="2" xr3:uid="{48583E51-38F9-420A-8EE2-406672490D9E}" name="MT CO₂e / MWh" dataDxfId="21"/>
    <tableColumn id="3" xr3:uid="{94701906-8138-4F76-976D-A7890D176880}" name="Source" dataDxfId="2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0CBBDB-FFE5-4251-9564-2DB89B9F3B82}" name="Emissions_Goal_Type" displayName="Emissions_Goal_Type" ref="H1:H4" totalsRowShown="0" headerRowDxfId="19" dataDxfId="18">
  <autoFilter ref="H1:H4" xr:uid="{620CBBDB-FFE5-4251-9564-2DB89B9F3B82}"/>
  <sortState xmlns:xlrd2="http://schemas.microsoft.com/office/spreadsheetml/2017/richdata2" ref="H2:H4">
    <sortCondition ref="H1:H4"/>
  </sortState>
  <tableColumns count="1">
    <tableColumn id="1" xr3:uid="{2DC0E453-2185-4EAD-A94B-04C7939FDEC8}" name="Goal Type" dataDxfId="17"/>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307141-BE89-4A95-B11D-5B8609781C27}" name="Renewable_Goal_Type" displayName="Renewable_Goal_Type" ref="J1:J3" totalsRowShown="0" headerRowDxfId="16" dataDxfId="15">
  <autoFilter ref="J1:J3" xr:uid="{52307141-BE89-4A95-B11D-5B8609781C27}"/>
  <sortState xmlns:xlrd2="http://schemas.microsoft.com/office/spreadsheetml/2017/richdata2" ref="J2:J3">
    <sortCondition ref="J1:J3"/>
  </sortState>
  <tableColumns count="1">
    <tableColumn id="1" xr3:uid="{087A964E-EFD6-4955-8A00-57CD67D91D1F}" name="Goal Type" dataDxfId="14"/>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5C5E8-B768-4530-80AE-B0A3E1F43D02}" name="EACType" displayName="EACType" ref="L1:M14" totalsRowShown="0" headerRowDxfId="13" dataDxfId="12">
  <autoFilter ref="L1:M14" xr:uid="{3925C5E8-B768-4530-80AE-B0A3E1F43D02}"/>
  <sortState xmlns:xlrd2="http://schemas.microsoft.com/office/spreadsheetml/2017/richdata2" ref="L2:M14">
    <sortCondition ref="L3:L16"/>
  </sortState>
  <tableColumns count="2">
    <tableColumn id="1" xr3:uid="{C1BF5B9A-7BEA-4C5A-BFB6-5C5EB0F958B6}" name="EAC Type" dataDxfId="11"/>
    <tableColumn id="2" xr3:uid="{EFF65B42-A069-4E29-8D83-7E4AB768A280}" name="Cost (USD/MWh)" dataDxfId="10"/>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239CC5-6F05-43F0-873B-382E7206F6A6}" name="SingleMarket" displayName="SingleMarket" ref="O1:O30" totalsRowShown="0" headerRowDxfId="9" dataDxfId="8">
  <autoFilter ref="O1:O30" xr:uid="{75239CC5-6F05-43F0-873B-382E7206F6A6}"/>
  <sortState xmlns:xlrd2="http://schemas.microsoft.com/office/spreadsheetml/2017/richdata2" ref="O2:O30">
    <sortCondition ref="O3:O32"/>
  </sortState>
  <tableColumns count="1">
    <tableColumn id="1" xr3:uid="{58E2615D-ED65-4851-A55D-D0238C308767}" name="RE100 Single Market in Europe" dataDxfId="7"/>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1125DE-CAFF-4A08-84E4-9A6BE2F0A00F}" name="Countries" displayName="Countries" ref="Q1:R34" totalsRowShown="0" headerRowDxfId="6" dataDxfId="5">
  <autoFilter ref="Q1:R34" xr:uid="{B31125DE-CAFF-4A08-84E4-9A6BE2F0A00F}"/>
  <sortState xmlns:xlrd2="http://schemas.microsoft.com/office/spreadsheetml/2017/richdata2" ref="Q2:R34">
    <sortCondition ref="Q3:Q35"/>
  </sortState>
  <tableColumns count="2">
    <tableColumn id="1" xr3:uid="{C10FD601-3F31-4256-8FE6-F3C9E0A0BD9C}" name="Transform: Auto Eligible Countries" dataDxfId="4"/>
    <tableColumn id="2" xr3:uid="{AD1CFF83-D2FF-471E-A68B-8F21043AAA87}" name="EAC Cost (USD/MWh)" dataDxfId="3">
      <calculatedColumnFormula>IF(COUNTIF(SingleMarket[RE100 Single Market in Europe],Countries[[#This Row],[Transform: Auto Eligible Countries]])&gt;0,$M$5,_xlfn.XLOOKUP(Countries[[#This Row],[Transform: Auto Eligible Countries]],EACType[EAC Type],EACType[Cost (USD/MWh)]))</calculatedColumnFormula>
    </tableColumn>
  </tableColumns>
  <tableStyleInfo name="TableStyleMedium16" showFirstColumn="0" showLastColumn="0" showRowStripes="1" showColumnStripes="0"/>
</table>
</file>

<file path=xl/theme/theme1.xml><?xml version="1.0" encoding="utf-8"?>
<a:theme xmlns:a="http://schemas.openxmlformats.org/drawingml/2006/main" name="Theme2">
  <a:themeElements>
    <a:clrScheme name="Trio-Brand-Theme-02">
      <a:dk1>
        <a:srgbClr val="4D4D4D"/>
      </a:dk1>
      <a:lt1>
        <a:sysClr val="window" lastClr="FFFFFF"/>
      </a:lt1>
      <a:dk2>
        <a:srgbClr val="001C55"/>
      </a:dk2>
      <a:lt2>
        <a:srgbClr val="FFFFFF"/>
      </a:lt2>
      <a:accent1>
        <a:srgbClr val="001C55"/>
      </a:accent1>
      <a:accent2>
        <a:srgbClr val="A35EA1"/>
      </a:accent2>
      <a:accent3>
        <a:srgbClr val="FF9C54"/>
      </a:accent3>
      <a:accent4>
        <a:srgbClr val="1A9470"/>
      </a:accent4>
      <a:accent5>
        <a:srgbClr val="E8C46B"/>
      </a:accent5>
      <a:accent6>
        <a:srgbClr val="F25C54"/>
      </a:accent6>
      <a:hlink>
        <a:srgbClr val="001C55"/>
      </a:hlink>
      <a:folHlink>
        <a:srgbClr val="4D4D4D"/>
      </a:folHlink>
    </a:clrScheme>
    <a:fontScheme name="Custom 1">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lumMod val="95000"/>
          </a:schemeClr>
        </a:solidFill>
        <a:ln>
          <a:noFill/>
        </a:ln>
      </a:spPr>
      <a:bodyPr rtlCol="0" anchor="ctr"/>
      <a:lstStyle>
        <a:defPPr algn="ctr">
          <a:defRPr dirty="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custClrLst>
    <a:custClr name="Light Green">
      <a:srgbClr val="94E5AB"/>
    </a:custClr>
    <a:custClr name="Bright Green">
      <a:srgbClr val="D6FF82"/>
    </a:custClr>
    <a:custClr name="Bright Blue">
      <a:srgbClr val="0057FF"/>
    </a:custClr>
    <a:custClr name="Turquoise">
      <a:srgbClr val="0FA3B0"/>
    </a:custClr>
    <a:custClr name="Burnt Orange">
      <a:srgbClr val="D9853C"/>
    </a:custClr>
    <a:custClr name="Forest Green">
      <a:srgbClr val="006068"/>
    </a:custClr>
    <a:custClr name="Pink">
      <a:srgbClr val="EEAECF"/>
    </a:custClr>
    <a:custClr name="Maroon">
      <a:srgbClr val="7D1538"/>
    </a:custClr>
    <a:custClr name="Grey Purple">
      <a:srgbClr val="7D84B2"/>
    </a:custClr>
    <a:custClr name="Green Blue">
      <a:srgbClr val="55DDE0"/>
    </a:custClr>
    <a:custClr name="Sunflower Yellow">
      <a:srgbClr val="FFD500"/>
    </a:custClr>
    <a:custClr name="Light Purple">
      <a:srgbClr val="DAE0F2"/>
    </a:custClr>
    <a:custClr name="Lavender">
      <a:srgbClr val="826AED"/>
    </a:custClr>
    <a:custClr name="Grey">
      <a:srgbClr val="8F857D"/>
    </a:custClr>
    <a:custClr name="Night Sky">
      <a:srgbClr val="485696"/>
    </a:custClr>
    <a:custClr name="Sea Green">
      <a:srgbClr val="50B795"/>
    </a:custClr>
    <a:custClr name="Light Peach">
      <a:srgbClr val="FFC798"/>
    </a:custClr>
    <a:custClr name="Sky Blue">
      <a:srgbClr val="B3EDFF"/>
    </a:custClr>
    <a:custClr name="Peacock Blue">
      <a:srgbClr val="008DD5"/>
    </a:custClr>
  </a:custClrLst>
  <a:extLst>
    <a:ext uri="{05A4C25C-085E-4340-85A3-A5531E510DB2}">
      <thm15:themeFamily xmlns:thm15="http://schemas.microsoft.com/office/thememl/2012/main" name="Theme2" id="{364C6DDE-B59D-4FA2-971E-9472DDCCFE42}" vid="{828A8AB6-9D5F-427A-B453-10415CBE9256}"/>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nsform-auto.com/learn/file/eac-action-playbook" TargetMode="External"/><Relationship Id="rId2" Type="http://schemas.openxmlformats.org/officeDocument/2006/relationships/hyperlink" Target="https://www.transform-auto.com/learning-path/eac-procurement-action-cohort" TargetMode="External"/><Relationship Id="rId1" Type="http://schemas.openxmlformats.org/officeDocument/2006/relationships/hyperlink" Target="mailto:john.smith@examplecompany.com" TargetMode="External"/><Relationship Id="rId6" Type="http://schemas.openxmlformats.org/officeDocument/2006/relationships/drawing" Target="../drawings/drawing1.xml"/><Relationship Id="rId5" Type="http://schemas.openxmlformats.org/officeDocument/2006/relationships/hyperlink" Target="mailto:transformauto@trioadvisory.com" TargetMode="External"/><Relationship Id="rId4" Type="http://schemas.openxmlformats.org/officeDocument/2006/relationships/hyperlink" Target="https://trioweb-prod-fd-sa-c2hddhamcbgfcact.z02.azurefd.net/files/2026-04/EAC_Cohort_FAQ.pdf?utm_source=Dynamics%20365%20Customer%20Insights%20-%20Journeys&amp;utm_medium=email&amp;utm_term=N%2FA&amp;utm_campaign=26%2004%20-%20Transform%20Auto%20-%20NAM%2FEurope%20-%20MSA%20%26%20EAC%20Procurement%20SOW&amp;utm_content=04282026%20-%2026%2004%20-%20Transform%3A%20Auto%20-%20Nam%2FEurope%20-%20MSA%20%26%20EAC%20Procurement%20SO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2CE80-EE99-474C-A69E-C73DDF5C098D}">
  <sheetPr>
    <tabColor theme="4"/>
  </sheetPr>
  <dimension ref="A1:Z95"/>
  <sheetViews>
    <sheetView showGridLines="0" tabSelected="1" zoomScaleNormal="100" workbookViewId="0">
      <pane activePane="bottomRight" state="frozen"/>
      <selection activeCell="B19" sqref="B19"/>
    </sheetView>
  </sheetViews>
  <sheetFormatPr defaultColWidth="0" defaultRowHeight="14" zeroHeight="1" outlineLevelRow="1" outlineLevelCol="1" x14ac:dyDescent="0.3"/>
  <cols>
    <col min="1" max="1" width="5.69921875" style="9" customWidth="1"/>
    <col min="2" max="6" width="32.69921875" style="9" customWidth="1"/>
    <col min="7" max="14" width="5.69921875" style="9" customWidth="1"/>
    <col min="15" max="26" width="8.69921875" style="9" hidden="1" customWidth="1" outlineLevel="1"/>
    <col min="27" max="16384" width="9.09765625" style="9" hidden="1" outlineLevel="1"/>
  </cols>
  <sheetData>
    <row r="1" spans="1:6" s="8" customFormat="1" ht="72" customHeight="1" x14ac:dyDescent="0.3">
      <c r="A1" s="4"/>
      <c r="B1" s="5"/>
      <c r="C1" s="6"/>
      <c r="D1" s="7" t="s">
        <v>0</v>
      </c>
    </row>
    <row r="2" spans="1:6" ht="16.5" customHeight="1" x14ac:dyDescent="0.3"/>
    <row r="3" spans="1:6" ht="16.5" customHeight="1" x14ac:dyDescent="0.3">
      <c r="B3" s="205" t="s">
        <v>1</v>
      </c>
    </row>
    <row r="4" spans="1:6" ht="16.5" customHeight="1" x14ac:dyDescent="0.3"/>
    <row r="5" spans="1:6" ht="16.5" customHeight="1" x14ac:dyDescent="0.3">
      <c r="B5" s="10" t="s">
        <v>2</v>
      </c>
      <c r="C5" s="11"/>
      <c r="D5" s="11"/>
      <c r="E5" s="11"/>
      <c r="F5" s="11"/>
    </row>
    <row r="6" spans="1:6" ht="16.5" customHeight="1" x14ac:dyDescent="0.3">
      <c r="B6" s="12" t="s">
        <v>3</v>
      </c>
      <c r="C6" s="12"/>
      <c r="D6" s="12"/>
      <c r="E6" s="12"/>
      <c r="F6" s="12"/>
    </row>
    <row r="7" spans="1:6" ht="16.5" customHeight="1" x14ac:dyDescent="0.3">
      <c r="B7" s="12" t="s">
        <v>316</v>
      </c>
      <c r="C7" s="12"/>
      <c r="D7" s="12"/>
      <c r="E7" s="12"/>
      <c r="F7" s="12"/>
    </row>
    <row r="8" spans="1:6" ht="16.5" customHeight="1" x14ac:dyDescent="0.3">
      <c r="B8" s="12" t="s">
        <v>4</v>
      </c>
      <c r="C8" s="12"/>
      <c r="D8" s="12"/>
      <c r="E8" s="12"/>
      <c r="F8" s="12"/>
    </row>
    <row r="9" spans="1:6" ht="16.5" customHeight="1" x14ac:dyDescent="0.3">
      <c r="B9" s="12" t="s">
        <v>5</v>
      </c>
      <c r="C9" s="12"/>
      <c r="D9" s="12"/>
      <c r="E9" s="12"/>
      <c r="F9" s="12"/>
    </row>
    <row r="10" spans="1:6" ht="16.5" customHeight="1" x14ac:dyDescent="0.3">
      <c r="B10" s="12" t="s">
        <v>234</v>
      </c>
      <c r="C10" s="12"/>
      <c r="D10" s="12"/>
      <c r="E10" s="12"/>
      <c r="F10" s="12"/>
    </row>
    <row r="11" spans="1:6" ht="16.5" customHeight="1" x14ac:dyDescent="0.3">
      <c r="B11" s="12" t="s">
        <v>317</v>
      </c>
      <c r="C11" s="12"/>
      <c r="D11" s="12"/>
      <c r="E11" s="12"/>
      <c r="F11" s="12"/>
    </row>
    <row r="12" spans="1:6" ht="16.5" customHeight="1" x14ac:dyDescent="0.3"/>
    <row r="13" spans="1:6" ht="16.5" customHeight="1" x14ac:dyDescent="0.3">
      <c r="B13" s="10" t="s">
        <v>6</v>
      </c>
      <c r="C13" s="11"/>
      <c r="D13" s="11"/>
      <c r="E13" s="11"/>
      <c r="F13" s="11"/>
    </row>
    <row r="14" spans="1:6" ht="16.5" customHeight="1" x14ac:dyDescent="0.3">
      <c r="C14" s="13" t="s">
        <v>7</v>
      </c>
      <c r="D14" s="14"/>
    </row>
    <row r="15" spans="1:6" ht="16.5" customHeight="1" x14ac:dyDescent="0.3">
      <c r="C15" s="14" t="s">
        <v>8</v>
      </c>
      <c r="D15" s="14"/>
    </row>
    <row r="16" spans="1:6" ht="16.5" customHeight="1" x14ac:dyDescent="0.3"/>
    <row r="17" spans="2:6" ht="16.5" customHeight="1" x14ac:dyDescent="0.3">
      <c r="B17" s="10" t="s">
        <v>9</v>
      </c>
      <c r="C17" s="11"/>
      <c r="D17" s="11"/>
      <c r="E17" s="11"/>
      <c r="F17" s="11"/>
    </row>
    <row r="18" spans="2:6" ht="16.5" customHeight="1" x14ac:dyDescent="0.3">
      <c r="B18" s="15" t="s">
        <v>10</v>
      </c>
      <c r="C18" s="15" t="s">
        <v>11</v>
      </c>
      <c r="D18" s="15" t="s">
        <v>12</v>
      </c>
      <c r="E18" s="15" t="s">
        <v>13</v>
      </c>
      <c r="F18" s="210"/>
    </row>
    <row r="19" spans="2:6" ht="16.5" customHeight="1" x14ac:dyDescent="0.3">
      <c r="B19" s="178" t="s">
        <v>14</v>
      </c>
      <c r="C19" s="3" t="s">
        <v>15</v>
      </c>
      <c r="D19" s="3" t="s">
        <v>16</v>
      </c>
      <c r="E19" s="1" t="s">
        <v>17</v>
      </c>
      <c r="F19" s="211"/>
    </row>
    <row r="20" spans="2:6" ht="16.5" customHeight="1" x14ac:dyDescent="0.3"/>
    <row r="21" spans="2:6" ht="16.5" customHeight="1" x14ac:dyDescent="0.3">
      <c r="B21" s="10" t="s">
        <v>18</v>
      </c>
      <c r="C21" s="11"/>
      <c r="D21" s="11"/>
      <c r="E21" s="11"/>
      <c r="F21" s="11"/>
    </row>
    <row r="22" spans="2:6" ht="16.5" customHeight="1" x14ac:dyDescent="0.3">
      <c r="B22" s="2" t="s">
        <v>247</v>
      </c>
      <c r="C22" s="9" t="s">
        <v>19</v>
      </c>
    </row>
    <row r="23" spans="2:6" ht="16.5" customHeight="1" x14ac:dyDescent="0.3">
      <c r="B23" s="2" t="s">
        <v>322</v>
      </c>
      <c r="C23" s="9" t="s">
        <v>20</v>
      </c>
    </row>
    <row r="24" spans="2:6" ht="16.5" customHeight="1" x14ac:dyDescent="0.3">
      <c r="B24" s="2" t="s">
        <v>319</v>
      </c>
      <c r="C24" s="9" t="s">
        <v>330</v>
      </c>
    </row>
    <row r="25" spans="2:6" ht="16.5" customHeight="1" x14ac:dyDescent="0.3">
      <c r="B25" s="259" t="s">
        <v>320</v>
      </c>
      <c r="C25" s="9" t="s">
        <v>331</v>
      </c>
    </row>
    <row r="26" spans="2:6" ht="16.5" customHeight="1" x14ac:dyDescent="0.3">
      <c r="B26" s="259" t="s">
        <v>321</v>
      </c>
      <c r="C26" s="9" t="s">
        <v>332</v>
      </c>
    </row>
    <row r="27" spans="2:6" ht="16.5" customHeight="1" x14ac:dyDescent="0.3"/>
    <row r="28" spans="2:6" ht="16.5" customHeight="1" x14ac:dyDescent="0.3">
      <c r="B28" s="491" t="s">
        <v>333</v>
      </c>
      <c r="C28" s="496" t="s">
        <v>312</v>
      </c>
    </row>
    <row r="29" spans="2:6" ht="16.5" customHeight="1" x14ac:dyDescent="0.3">
      <c r="C29" s="496" t="s">
        <v>334</v>
      </c>
    </row>
    <row r="30" spans="2:6" ht="16.5" customHeight="1" x14ac:dyDescent="0.3">
      <c r="C30" s="497" t="s">
        <v>315</v>
      </c>
    </row>
    <row r="31" spans="2:6" ht="16.5" customHeight="1" x14ac:dyDescent="0.3"/>
    <row r="32" spans="2:6" ht="16.5" customHeight="1" x14ac:dyDescent="0.3">
      <c r="B32" s="491" t="s">
        <v>318</v>
      </c>
      <c r="C32" s="498" t="s">
        <v>314</v>
      </c>
      <c r="D32" s="491"/>
      <c r="E32" s="259"/>
    </row>
    <row r="33" spans="4:5" ht="16.5" customHeight="1" x14ac:dyDescent="0.3">
      <c r="D33" s="491"/>
      <c r="E33" s="259"/>
    </row>
    <row r="34" spans="4:5" ht="16.5" hidden="1" customHeight="1" x14ac:dyDescent="0.3"/>
    <row r="35" spans="4:5" ht="16.5" hidden="1" customHeight="1" x14ac:dyDescent="0.3"/>
    <row r="36" spans="4:5" ht="16.5" hidden="1" customHeight="1" x14ac:dyDescent="0.3"/>
    <row r="37" spans="4:5" ht="16.5" hidden="1" customHeight="1" x14ac:dyDescent="0.3"/>
    <row r="38" spans="4:5" ht="16.5" hidden="1" customHeight="1" x14ac:dyDescent="0.3"/>
    <row r="39" spans="4:5" ht="16.5" hidden="1" customHeight="1" x14ac:dyDescent="0.3"/>
    <row r="40" spans="4:5" ht="16.5" hidden="1" customHeight="1" x14ac:dyDescent="0.3"/>
    <row r="41" spans="4:5" ht="16.5" hidden="1" customHeight="1" x14ac:dyDescent="0.3"/>
    <row r="42" spans="4:5" ht="16.5" hidden="1" customHeight="1" x14ac:dyDescent="0.3"/>
    <row r="43" spans="4:5" ht="16.5" hidden="1" customHeight="1" x14ac:dyDescent="0.3"/>
    <row r="44" spans="4:5" ht="16.5" hidden="1" customHeight="1" x14ac:dyDescent="0.3"/>
    <row r="45" spans="4:5" ht="16.5" hidden="1" customHeight="1" x14ac:dyDescent="0.3"/>
    <row r="46" spans="4:5" ht="16.5" hidden="1" customHeight="1" x14ac:dyDescent="0.3"/>
    <row r="49" s="9" customFormat="1" hidden="1" x14ac:dyDescent="0.3"/>
    <row r="50" s="9" customFormat="1" hidden="1" x14ac:dyDescent="0.3"/>
    <row r="51" s="9" customFormat="1" hidden="1" x14ac:dyDescent="0.3"/>
    <row r="52" s="9" customFormat="1" hidden="1" x14ac:dyDescent="0.3"/>
    <row r="53" s="9" customFormat="1" hidden="1" x14ac:dyDescent="0.3"/>
    <row r="54" s="9" customFormat="1" hidden="1" x14ac:dyDescent="0.3"/>
    <row r="55" s="9" customFormat="1" hidden="1" x14ac:dyDescent="0.3"/>
    <row r="56" s="9" customFormat="1" hidden="1" x14ac:dyDescent="0.3"/>
    <row r="57" s="9" customFormat="1" hidden="1" x14ac:dyDescent="0.3"/>
    <row r="58" s="9" customFormat="1" hidden="1" x14ac:dyDescent="0.3"/>
    <row r="59" s="9" customFormat="1" hidden="1" x14ac:dyDescent="0.3"/>
    <row r="60" s="9" customFormat="1" hidden="1" x14ac:dyDescent="0.3"/>
    <row r="61" s="9" customFormat="1" hidden="1" x14ac:dyDescent="0.3"/>
    <row r="62" s="9" customFormat="1" hidden="1" x14ac:dyDescent="0.3"/>
    <row r="63" s="9" customFormat="1" hidden="1" x14ac:dyDescent="0.3"/>
    <row r="64" s="9" customFormat="1" hidden="1" x14ac:dyDescent="0.3"/>
    <row r="65" s="9" customFormat="1" hidden="1" x14ac:dyDescent="0.3"/>
    <row r="66" s="9" customFormat="1" hidden="1" x14ac:dyDescent="0.3"/>
    <row r="67" s="9" customFormat="1" hidden="1" x14ac:dyDescent="0.3"/>
    <row r="68" s="9" customFormat="1" hidden="1" x14ac:dyDescent="0.3"/>
    <row r="69" s="9" customFormat="1" hidden="1" x14ac:dyDescent="0.3"/>
    <row r="70" s="9" customFormat="1" hidden="1" x14ac:dyDescent="0.3"/>
    <row r="71" s="9" customFormat="1" hidden="1" x14ac:dyDescent="0.3"/>
    <row r="72" s="9" customFormat="1" hidden="1" x14ac:dyDescent="0.3"/>
    <row r="73" s="9" customFormat="1" hidden="1" x14ac:dyDescent="0.3"/>
    <row r="74" s="9" customFormat="1" hidden="1" x14ac:dyDescent="0.3"/>
    <row r="75" s="9" customFormat="1" hidden="1" x14ac:dyDescent="0.3"/>
    <row r="76" s="9" customFormat="1" hidden="1" x14ac:dyDescent="0.3"/>
    <row r="77" s="9" customFormat="1" hidden="1" x14ac:dyDescent="0.3"/>
    <row r="78" s="9" customFormat="1" hidden="1" x14ac:dyDescent="0.3"/>
    <row r="79" s="9" customFormat="1" hidden="1" x14ac:dyDescent="0.3"/>
    <row r="80" s="9" customFormat="1" hidden="1" x14ac:dyDescent="0.3"/>
    <row r="81" s="9" customFormat="1" hidden="1" x14ac:dyDescent="0.3"/>
    <row r="82" s="9" customFormat="1" hidden="1" x14ac:dyDescent="0.3"/>
    <row r="83" s="9" customFormat="1" hidden="1" x14ac:dyDescent="0.3"/>
    <row r="84" s="9" customFormat="1" hidden="1" x14ac:dyDescent="0.3"/>
    <row r="85" s="9" customFormat="1" hidden="1" x14ac:dyDescent="0.3"/>
    <row r="86" s="9" customFormat="1" hidden="1" x14ac:dyDescent="0.3"/>
    <row r="87" s="9" customFormat="1" hidden="1" x14ac:dyDescent="0.3"/>
    <row r="88" s="9" customFormat="1" hidden="1" x14ac:dyDescent="0.3"/>
    <row r="89" s="9" customFormat="1" hidden="1" x14ac:dyDescent="0.3"/>
    <row r="90" s="9" customFormat="1" hidden="1" x14ac:dyDescent="0.3"/>
    <row r="91" s="9" customFormat="1" hidden="1" x14ac:dyDescent="0.3"/>
    <row r="92" s="9" customFormat="1" hidden="1" x14ac:dyDescent="0.3"/>
    <row r="93" s="9" customFormat="1" hidden="1" x14ac:dyDescent="0.3"/>
    <row r="94" s="9" customFormat="1" hidden="1" x14ac:dyDescent="0.3"/>
    <row r="95" s="9" customFormat="1" hidden="1" x14ac:dyDescent="0.3"/>
  </sheetData>
  <sheetProtection algorithmName="SHA-512" hashValue="imSVYMAvch6NGZ1i6cvpOa8lam8zrY4J5bT15Igp2ol4atWgeY+OuPizdqPGjvlghoE25IrTVNpH3TmoHkMl5A==" saltValue="NhHo/9PwP/nZS55x160Xrg==" spinCount="100000" sheet="1" objects="1" scenarios="1"/>
  <hyperlinks>
    <hyperlink ref="E19" r:id="rId1" xr:uid="{47475A94-9521-4205-A1C2-0EB611F2D76E}"/>
    <hyperlink ref="B22" location="'1. Pre-Determined EAC Volumes'!A1" display="1. Pre-Determined EAC Volume" xr:uid="{D4C51DF5-C63A-4B8D-9F19-8BE56FC3BEA5}"/>
    <hyperlink ref="B23" location="'2.1 Forecasting Data Entry'!A1" display="2.1 Forecasting Data Entry" xr:uid="{CA92AC3F-943A-48FB-97B8-E946F6A606B5}"/>
    <hyperlink ref="B24" location="'2.2 EAC Volume Goal #1'!A1" display="2.3 Forecasted EAC Volume" xr:uid="{BE183F0E-BE33-47CB-9211-14E25C790846}"/>
    <hyperlink ref="B25" location="'2.3 EAC Volume Goal #2'!A1" display="2.3 EAC Volume Goal #2" xr:uid="{AD0A6A9C-C04A-48F2-B80D-FA218E9F3DEF}"/>
    <hyperlink ref="B26" location="'2.4 EAC Volume Goal #3'!A1" display="2.4 EAC Volume Goal #3" xr:uid="{E028B325-22B4-458C-9FD2-09BD7F265754}"/>
    <hyperlink ref="C29" r:id="rId2" display="EAC Procurement Cohort Resources" xr:uid="{FC002CFC-2371-4CA0-ACD1-DD7721D19D0F}"/>
    <hyperlink ref="C28" r:id="rId3" xr:uid="{D56DAD3D-F042-4F3A-B618-4FC545482D09}"/>
    <hyperlink ref="C30" r:id="rId4" location="msdynmkt_trackingcontext=597bc63c-c4ec-4a68-9b11-835130c10300" display="https://trioweb-prod-fd-sa-c2hddhamcbgfcact.z02.azurefd.net/files/2026-04/EAC_Cohort_FAQ.pdf?utm_source=Dynamics%20365%20Customer%20Insights%20-%20Journeys&amp;utm_medium=email&amp;utm_term=N%2FA&amp;utm_campaign=26%2004%20-%20Transform%20Auto%20-%20NAM%2FEurope%20-%20MSA%20%26%20EAC%20Procurement%20SOW&amp;utm_content=04282026%20-%2026%2004%20-%20Transform%3A%20Auto%20-%20Nam%2FEurope%20-%20MSA%20%26%20EAC%20Procurement%20SOW - msdynmkt_trackingcontext=597bc63c-c4ec-4a68-9b11-835130c10300" xr:uid="{DF7CD403-5CC1-40D2-8FBD-21E3E07C2F20}"/>
    <hyperlink ref="C32" r:id="rId5" xr:uid="{7E6F18C1-1ACC-41C3-A204-5319BAE16B00}"/>
  </hyperlinks>
  <pageMargins left="0.7" right="0.7" top="0.75" bottom="0.75" header="0.3" footer="0.3"/>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087E7-D30C-42F6-836E-2EC6AC136054}">
  <sheetPr>
    <tabColor theme="8"/>
  </sheetPr>
  <dimension ref="A1:AK191"/>
  <sheetViews>
    <sheetView showGridLines="0" topLeftCell="D1" zoomScale="80" zoomScaleNormal="80" workbookViewId="0">
      <pane ySplit="1" topLeftCell="A91" activePane="bottomLeft" state="frozen"/>
      <selection activeCell="O14" sqref="O14"/>
      <selection pane="bottomLeft" activeCell="G96" sqref="G96"/>
    </sheetView>
  </sheetViews>
  <sheetFormatPr defaultColWidth="10.296875" defaultRowHeight="14" x14ac:dyDescent="0.3"/>
  <cols>
    <col min="1" max="1" width="11.3984375" style="18" bestFit="1" customWidth="1"/>
    <col min="2" max="2" width="117.09765625" style="18" customWidth="1"/>
    <col min="3" max="5" width="33" style="18" customWidth="1"/>
    <col min="6" max="6" width="9.59765625" style="18" bestFit="1" customWidth="1"/>
    <col min="7" max="7" width="29.09765625" style="18" bestFit="1" customWidth="1"/>
    <col min="8" max="8" width="20.3984375" style="18" customWidth="1"/>
    <col min="9" max="9" width="12" style="18" bestFit="1" customWidth="1"/>
    <col min="10" max="10" width="23.3984375" style="18" customWidth="1"/>
    <col min="11" max="11" width="14.69921875" style="18" bestFit="1" customWidth="1"/>
    <col min="12" max="12" width="24.3984375" style="18" bestFit="1" customWidth="1"/>
    <col min="13" max="13" width="16.3984375" style="18" bestFit="1" customWidth="1"/>
    <col min="14" max="14" width="35.8984375" style="18" bestFit="1" customWidth="1"/>
    <col min="15" max="15" width="18.8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Entry'!B67</f>
        <v>0</v>
      </c>
      <c r="G5" s="28"/>
    </row>
    <row r="6" spans="1:7" ht="16.5" x14ac:dyDescent="0.3">
      <c r="B6" s="103" t="s">
        <v>57</v>
      </c>
      <c r="C6" s="105">
        <f>'2. Forecasting Data Entry'!C67</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56.1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28"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Entry'!E67</f>
        <v>0</v>
      </c>
      <c r="D24" s="201">
        <f>'2. Forecasting Data Entry'!G67</f>
        <v>0</v>
      </c>
      <c r="E24" s="196">
        <f>'2. Forecasting Data Entry'!I67</f>
        <v>0</v>
      </c>
    </row>
    <row r="25" spans="2:5" ht="17.25" thickBot="1" x14ac:dyDescent="0.35">
      <c r="B25" s="193" t="s">
        <v>228</v>
      </c>
      <c r="C25" s="127">
        <f>'2. Forecasting Data Entry'!F67</f>
        <v>0</v>
      </c>
      <c r="D25" s="132">
        <f>'2. Forecasting Data Entry'!H67</f>
        <v>0</v>
      </c>
      <c r="E25" s="127">
        <f>'2. Forecasting Data Entry'!J67</f>
        <v>0</v>
      </c>
    </row>
    <row r="26" spans="2:5" ht="17.25" thickBot="1" x14ac:dyDescent="0.35">
      <c r="D26" s="30"/>
    </row>
    <row r="27" spans="2:5" ht="16.5" x14ac:dyDescent="0.3">
      <c r="B27" s="108" t="s">
        <v>28</v>
      </c>
      <c r="C27" s="109"/>
      <c r="D27" s="30"/>
    </row>
    <row r="28" spans="2:5" ht="16.5" x14ac:dyDescent="0.3">
      <c r="B28" s="103" t="s">
        <v>99</v>
      </c>
      <c r="C28" s="111">
        <f>'2. Forecasting Data Entry'!K67</f>
        <v>0</v>
      </c>
      <c r="D28" s="30"/>
    </row>
    <row r="29" spans="2:5" ht="16.5" x14ac:dyDescent="0.3">
      <c r="B29" s="103" t="s">
        <v>100</v>
      </c>
      <c r="C29" s="111">
        <f>'2. Forecasting Data Entry'!L67</f>
        <v>0</v>
      </c>
      <c r="D29" s="30"/>
    </row>
    <row r="30" spans="2:5" ht="16.5" x14ac:dyDescent="0.3">
      <c r="B30" s="103" t="s">
        <v>101</v>
      </c>
      <c r="C30" s="111">
        <f>'2. Forecasting Data Entry'!M67</f>
        <v>0</v>
      </c>
      <c r="D30" s="30"/>
    </row>
    <row r="31" spans="2:5" ht="16.5" x14ac:dyDescent="0.3">
      <c r="B31" s="110" t="s">
        <v>34</v>
      </c>
      <c r="C31" s="112"/>
      <c r="D31" s="30"/>
    </row>
    <row r="32" spans="2:5" ht="16.5" x14ac:dyDescent="0.3">
      <c r="B32" s="103" t="s">
        <v>99</v>
      </c>
      <c r="C32" s="111">
        <f>'2. Forecasting Data Entry'!N67</f>
        <v>0</v>
      </c>
      <c r="D32" s="30"/>
    </row>
    <row r="33" spans="1:36" ht="16.5" x14ac:dyDescent="0.3">
      <c r="B33" s="103" t="s">
        <v>100</v>
      </c>
      <c r="C33" s="111">
        <f>'2. Forecasting Data Entry'!O67</f>
        <v>0</v>
      </c>
      <c r="D33" s="30"/>
    </row>
    <row r="34" spans="1:36" ht="17.25" thickBot="1" x14ac:dyDescent="0.35">
      <c r="B34" s="106" t="s">
        <v>101</v>
      </c>
      <c r="C34" s="113">
        <f>'2. Forecasting Data Entry'!P67</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3'!E$39&lt;$C$14, 0,
  'Site 3'!E$39&gt;=$C$14, $C$28
)</f>
        <v>0</v>
      </c>
      <c r="F40" s="70" cm="1">
        <f t="array" ref="F40">_xlfn.IFS(
  $C$14=0, 0,
  'Site 3'!F$39&lt;$C$14, 0,
  'Site 3'!F$39&gt;=$C$14, $C$28
)</f>
        <v>0</v>
      </c>
      <c r="G40" s="70" cm="1">
        <f t="array" ref="G40">_xlfn.IFS(
  $C$14=0, 0,
  'Site 3'!G$39&lt;$C$14, 0,
  'Site 3'!G$39&gt;=$C$14, $C$28
)</f>
        <v>0</v>
      </c>
      <c r="H40" s="70" cm="1">
        <f t="array" ref="H40">_xlfn.IFS(
  $C$14=0, 0,
  'Site 3'!H$39&lt;$C$14, 0,
  'Site 3'!H$39&gt;=$C$14, $C$28
)</f>
        <v>0</v>
      </c>
      <c r="I40" s="70" cm="1">
        <f t="array" ref="I40">_xlfn.IFS(
  $C$14=0, 0,
  'Site 3'!I$39&lt;$C$14, 0,
  'Site 3'!I$39&gt;=$C$14, $C$28
)</f>
        <v>0</v>
      </c>
      <c r="J40" s="70" cm="1">
        <f t="array" ref="J40">_xlfn.IFS(
  $C$14=0, 0,
  'Site 3'!J$39&lt;$C$14, 0,
  'Site 3'!J$39&gt;=$C$14, $C$28
)</f>
        <v>0</v>
      </c>
      <c r="K40" s="70" cm="1">
        <f t="array" ref="K40">_xlfn.IFS(
  $C$14=0, 0,
  'Site 3'!K$39&lt;$C$14, 0,
  'Site 3'!K$39&gt;=$C$14, $C$28
)</f>
        <v>0</v>
      </c>
      <c r="L40" s="70" cm="1">
        <f t="array" ref="L40">_xlfn.IFS(
  $C$14=0, 0,
  'Site 3'!L$39&lt;$C$14, 0,
  'Site 3'!L$39&gt;=$C$14, $C$28
)</f>
        <v>0</v>
      </c>
      <c r="M40" s="70" cm="1">
        <f t="array" ref="M40">_xlfn.IFS(
  $C$14=0, 0,
  'Site 3'!M$39&lt;$C$14, 0,
  'Site 3'!M$39&gt;=$C$14, $C$28
)</f>
        <v>0</v>
      </c>
      <c r="N40" s="70" cm="1">
        <f t="array" ref="N40">_xlfn.IFS(
  $C$14=0, 0,
  'Site 3'!N$39&lt;$C$14, 0,
  'Site 3'!N$39&gt;=$C$14, $C$28
)</f>
        <v>0</v>
      </c>
      <c r="O40" s="70" cm="1">
        <f t="array" ref="O40">_xlfn.IFS(
  $C$14=0, 0,
  'Site 3'!O$39&lt;$C$14, 0,
  'Site 3'!O$39&gt;=$C$14, $C$28
)</f>
        <v>0</v>
      </c>
      <c r="P40" s="70" cm="1">
        <f t="array" ref="P40">_xlfn.IFS(
  $C$14=0, 0,
  'Site 3'!P$39&lt;$C$14, 0,
  'Site 3'!P$39&gt;=$C$14, $C$28
)</f>
        <v>0</v>
      </c>
      <c r="Q40" s="70" cm="1">
        <f t="array" ref="Q40">_xlfn.IFS(
  $C$14=0, 0,
  'Site 3'!Q$39&lt;$C$14, 0,
  'Site 3'!Q$39&gt;=$C$14, $C$28
)</f>
        <v>0</v>
      </c>
      <c r="R40" s="70" cm="1">
        <f t="array" ref="R40">_xlfn.IFS(
  $C$14=0, 0,
  'Site 3'!R$39&lt;$C$14, 0,
  'Site 3'!R$39&gt;=$C$14, $C$28
)</f>
        <v>0</v>
      </c>
      <c r="S40" s="70" cm="1">
        <f t="array" ref="S40">_xlfn.IFS(
  $C$14=0, 0,
  'Site 3'!S$39&lt;$C$14, 0,
  'Site 3'!S$39&gt;=$C$14, $C$28
)</f>
        <v>0</v>
      </c>
      <c r="T40" s="70" cm="1">
        <f t="array" ref="T40">_xlfn.IFS(
  $C$14=0, 0,
  'Site 3'!T$39&lt;$C$14, 0,
  'Site 3'!T$39&gt;=$C$14, $C$28
)</f>
        <v>0</v>
      </c>
      <c r="U40" s="70" cm="1">
        <f t="array" ref="U40">_xlfn.IFS(
  $C$14=0, 0,
  'Site 3'!U$39&lt;$C$14, 0,
  'Site 3'!U$39&gt;=$C$14, $C$28
)</f>
        <v>0</v>
      </c>
      <c r="V40" s="70" cm="1">
        <f t="array" ref="V40">_xlfn.IFS(
  $C$14=0, 0,
  'Site 3'!V$39&lt;$C$14, 0,
  'Site 3'!V$39&gt;=$C$14, $C$28
)</f>
        <v>0</v>
      </c>
      <c r="W40" s="70" cm="1">
        <f t="array" ref="W40">_xlfn.IFS(
  $C$14=0, 0,
  'Site 3'!W$39&lt;$C$14, 0,
  'Site 3'!W$39&gt;=$C$14, $C$28
)</f>
        <v>0</v>
      </c>
      <c r="X40" s="70" cm="1">
        <f t="array" ref="X40">_xlfn.IFS(
  $C$14=0, 0,
  'Site 3'!X$39&lt;$C$14, 0,
  'Site 3'!X$39&gt;=$C$14, $C$28
)</f>
        <v>0</v>
      </c>
      <c r="Y40" s="70" cm="1">
        <f t="array" ref="Y40">_xlfn.IFS(
  $C$14=0, 0,
  'Site 3'!Y$39&lt;$C$14, 0,
  'Site 3'!Y$39&gt;=$C$14, $C$28
)</f>
        <v>0</v>
      </c>
      <c r="Z40" s="70" cm="1">
        <f t="array" ref="Z40">_xlfn.IFS(
  $C$14=0, 0,
  'Site 3'!Z$39&lt;$C$14, 0,
  'Site 3'!Z$39&gt;=$C$14, $C$28
)</f>
        <v>0</v>
      </c>
      <c r="AA40" s="70" cm="1">
        <f t="array" ref="AA40">_xlfn.IFS(
  $C$14=0, 0,
  'Site 3'!AA$39&lt;$C$14, 0,
  'Site 3'!AA$39&gt;=$C$14, $C$28
)</f>
        <v>0</v>
      </c>
      <c r="AB40" s="70" cm="1">
        <f t="array" ref="AB40">_xlfn.IFS(
  $C$14=0, 0,
  'Site 3'!AB$39&lt;$C$14, 0,
  'Site 3'!AB$39&gt;=$C$14, $C$28
)</f>
        <v>0</v>
      </c>
      <c r="AC40" s="70" cm="1">
        <f t="array" ref="AC40">_xlfn.IFS(
  $C$14=0, 0,
  'Site 3'!AC$39&lt;$C$14, 0,
  'Site 3'!AC$39&gt;=$C$14, $C$28
)</f>
        <v>0</v>
      </c>
      <c r="AD40" s="70" cm="1">
        <f t="array" ref="AD40">_xlfn.IFS(
  $C$14=0, 0,
  'Site 3'!AD$39&lt;$C$14, 0,
  'Site 3'!AD$39&gt;=$C$14, $C$28
)</f>
        <v>0</v>
      </c>
      <c r="AE40" s="70" cm="1">
        <f t="array" ref="AE40">_xlfn.IFS(
  $C$14=0, 0,
  'Site 3'!AE$39&lt;$C$14, 0,
  'Site 3'!AE$39&gt;=$C$14, $C$28
)</f>
        <v>0</v>
      </c>
      <c r="AF40" s="70" cm="1">
        <f t="array" ref="AF40">_xlfn.IFS(
  $C$14=0, 0,
  'Site 3'!AF$39&lt;$C$14, 0,
  'Site 3'!AF$39&gt;=$C$14, $C$28
)</f>
        <v>0</v>
      </c>
      <c r="AG40" s="70" cm="1">
        <f t="array" ref="AG40">_xlfn.IFS(
  $C$14=0, 0,
  'Site 3'!AG$39&lt;$C$14, 0,
  'Site 3'!AG$39&gt;=$C$14, $C$28
)</f>
        <v>0</v>
      </c>
      <c r="AH40" s="70" cm="1">
        <f t="array" ref="AH40">_xlfn.IFS(
  $C$14=0, 0,
  'Site 3'!AH$39&lt;$C$14, 0,
  'Site 3'!AH$39&gt;=$C$14, $C$28
)</f>
        <v>0</v>
      </c>
      <c r="AI40" s="70" cm="1">
        <f t="array" ref="AI40">_xlfn.IFS(
  $C$14=0, 0,
  'Site 3'!AI$39&lt;$C$14, 0,
  'Site 3'!AI$39&gt;=$C$14, $C$28
)</f>
        <v>0</v>
      </c>
      <c r="AJ40" s="71" cm="1">
        <f t="array" ref="AJ40">_xlfn.IFS(
  $C$14=0, 0,
  'Site 3'!AJ$39&lt;$C$14, 0,
  'Site 3'!AJ$39&gt;=$C$14,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3'!E$39&lt;$C$14, 0,
  'Site 3'!E$39&gt;=$C$14, $C$29
)</f>
        <v>0</v>
      </c>
      <c r="F44" s="54" cm="1">
        <f t="array" ref="F44">_xlfn.IFS(
  $C$14=0, 0,
  'Site 3'!F$39&lt;$C$14, 0,
  'Site 3'!F$39&gt;=$C$14, $C$29
)</f>
        <v>0</v>
      </c>
      <c r="G44" s="54" cm="1">
        <f t="array" ref="G44">_xlfn.IFS(
  $C$14=0, 0,
  'Site 3'!G$39&lt;$C$14, 0,
  'Site 3'!G$39&gt;=$C$14, $C$29
)</f>
        <v>0</v>
      </c>
      <c r="H44" s="54" cm="1">
        <f t="array" ref="H44">_xlfn.IFS(
  $C$14=0, 0,
  'Site 3'!H$39&lt;$C$14, 0,
  'Site 3'!H$39&gt;=$C$14, $C$29
)</f>
        <v>0</v>
      </c>
      <c r="I44" s="54" cm="1">
        <f t="array" ref="I44">_xlfn.IFS(
  $C$14=0, 0,
  'Site 3'!I$39&lt;$C$14, 0,
  'Site 3'!I$39&gt;=$C$14, $C$29
)</f>
        <v>0</v>
      </c>
      <c r="J44" s="54" cm="1">
        <f t="array" ref="J44">_xlfn.IFS(
  $C$14=0, 0,
  'Site 3'!J$39&lt;$C$14, 0,
  'Site 3'!J$39&gt;=$C$14, $C$29
)</f>
        <v>0</v>
      </c>
      <c r="K44" s="54" cm="1">
        <f t="array" ref="K44">_xlfn.IFS(
  $C$14=0, 0,
  'Site 3'!K$39&lt;$C$14, 0,
  'Site 3'!K$39&gt;=$C$14, $C$29
)</f>
        <v>0</v>
      </c>
      <c r="L44" s="54" cm="1">
        <f t="array" ref="L44">_xlfn.IFS(
  $C$14=0, 0,
  'Site 3'!L$39&lt;$C$14, 0,
  'Site 3'!L$39&gt;=$C$14, $C$29
)</f>
        <v>0</v>
      </c>
      <c r="M44" s="54" cm="1">
        <f t="array" ref="M44">_xlfn.IFS(
  $C$14=0, 0,
  'Site 3'!M$39&lt;$C$14, 0,
  'Site 3'!M$39&gt;=$C$14, $C$29
)</f>
        <v>0</v>
      </c>
      <c r="N44" s="54" cm="1">
        <f t="array" ref="N44">_xlfn.IFS(
  $C$14=0, 0,
  'Site 3'!N$39&lt;$C$14, 0,
  'Site 3'!N$39&gt;=$C$14, $C$29
)</f>
        <v>0</v>
      </c>
      <c r="O44" s="54" cm="1">
        <f t="array" ref="O44">_xlfn.IFS(
  $C$14=0, 0,
  'Site 3'!O$39&lt;$C$14, 0,
  'Site 3'!O$39&gt;=$C$14, $C$29
)</f>
        <v>0</v>
      </c>
      <c r="P44" s="54" cm="1">
        <f t="array" ref="P44">_xlfn.IFS(
  $C$14=0, 0,
  'Site 3'!P$39&lt;$C$14, 0,
  'Site 3'!P$39&gt;=$C$14, $C$29
)</f>
        <v>0</v>
      </c>
      <c r="Q44" s="54" cm="1">
        <f t="array" ref="Q44">_xlfn.IFS(
  $C$14=0, 0,
  'Site 3'!Q$39&lt;$C$14, 0,
  'Site 3'!Q$39&gt;=$C$14, $C$29
)</f>
        <v>0</v>
      </c>
      <c r="R44" s="54" cm="1">
        <f t="array" ref="R44">_xlfn.IFS(
  $C$14=0, 0,
  'Site 3'!R$39&lt;$C$14, 0,
  'Site 3'!R$39&gt;=$C$14, $C$29
)</f>
        <v>0</v>
      </c>
      <c r="S44" s="54" cm="1">
        <f t="array" ref="S44">_xlfn.IFS(
  $C$14=0, 0,
  'Site 3'!S$39&lt;$C$14, 0,
  'Site 3'!S$39&gt;=$C$14, $C$29
)</f>
        <v>0</v>
      </c>
      <c r="T44" s="54" cm="1">
        <f t="array" ref="T44">_xlfn.IFS(
  $C$14=0, 0,
  'Site 3'!T$39&lt;$C$14, 0,
  'Site 3'!T$39&gt;=$C$14, $C$29
)</f>
        <v>0</v>
      </c>
      <c r="U44" s="54" cm="1">
        <f t="array" ref="U44">_xlfn.IFS(
  $C$14=0, 0,
  'Site 3'!U$39&lt;$C$14, 0,
  'Site 3'!U$39&gt;=$C$14, $C$29
)</f>
        <v>0</v>
      </c>
      <c r="V44" s="54" cm="1">
        <f t="array" ref="V44">_xlfn.IFS(
  $C$14=0, 0,
  'Site 3'!V$39&lt;$C$14, 0,
  'Site 3'!V$39&gt;=$C$14, $C$29
)</f>
        <v>0</v>
      </c>
      <c r="W44" s="54" cm="1">
        <f t="array" ref="W44">_xlfn.IFS(
  $C$14=0, 0,
  'Site 3'!W$39&lt;$C$14, 0,
  'Site 3'!W$39&gt;=$C$14, $C$29
)</f>
        <v>0</v>
      </c>
      <c r="X44" s="54" cm="1">
        <f t="array" ref="X44">_xlfn.IFS(
  $C$14=0, 0,
  'Site 3'!X$39&lt;$C$14, 0,
  'Site 3'!X$39&gt;=$C$14, $C$29
)</f>
        <v>0</v>
      </c>
      <c r="Y44" s="54" cm="1">
        <f t="array" ref="Y44">_xlfn.IFS(
  $C$14=0, 0,
  'Site 3'!Y$39&lt;$C$14, 0,
  'Site 3'!Y$39&gt;=$C$14, $C$29
)</f>
        <v>0</v>
      </c>
      <c r="Z44" s="54" cm="1">
        <f t="array" ref="Z44">_xlfn.IFS(
  $C$14=0, 0,
  'Site 3'!Z$39&lt;$C$14, 0,
  'Site 3'!Z$39&gt;=$C$14, $C$29
)</f>
        <v>0</v>
      </c>
      <c r="AA44" s="54" cm="1">
        <f t="array" ref="AA44">_xlfn.IFS(
  $C$14=0, 0,
  'Site 3'!AA$39&lt;$C$14, 0,
  'Site 3'!AA$39&gt;=$C$14, $C$29
)</f>
        <v>0</v>
      </c>
      <c r="AB44" s="54" cm="1">
        <f t="array" ref="AB44">_xlfn.IFS(
  $C$14=0, 0,
  'Site 3'!AB$39&lt;$C$14, 0,
  'Site 3'!AB$39&gt;=$C$14, $C$29
)</f>
        <v>0</v>
      </c>
      <c r="AC44" s="54" cm="1">
        <f t="array" ref="AC44">_xlfn.IFS(
  $C$14=0, 0,
  'Site 3'!AC$39&lt;$C$14, 0,
  'Site 3'!AC$39&gt;=$C$14, $C$29
)</f>
        <v>0</v>
      </c>
      <c r="AD44" s="54" cm="1">
        <f t="array" ref="AD44">_xlfn.IFS(
  $C$14=0, 0,
  'Site 3'!AD$39&lt;$C$14, 0,
  'Site 3'!AD$39&gt;=$C$14, $C$29
)</f>
        <v>0</v>
      </c>
      <c r="AE44" s="54" cm="1">
        <f t="array" ref="AE44">_xlfn.IFS(
  $C$14=0, 0,
  'Site 3'!AE$39&lt;$C$14, 0,
  'Site 3'!AE$39&gt;=$C$14, $C$29
)</f>
        <v>0</v>
      </c>
      <c r="AF44" s="54" cm="1">
        <f t="array" ref="AF44">_xlfn.IFS(
  $C$14=0, 0,
  'Site 3'!AF$39&lt;$C$14, 0,
  'Site 3'!AF$39&gt;=$C$14, $C$29
)</f>
        <v>0</v>
      </c>
      <c r="AG44" s="54" cm="1">
        <f t="array" ref="AG44">_xlfn.IFS(
  $C$14=0, 0,
  'Site 3'!AG$39&lt;$C$14, 0,
  'Site 3'!AG$39&gt;=$C$14, $C$29
)</f>
        <v>0</v>
      </c>
      <c r="AH44" s="54" cm="1">
        <f t="array" ref="AH44">_xlfn.IFS(
  $C$14=0, 0,
  'Site 3'!AH$39&lt;$C$14, 0,
  'Site 3'!AH$39&gt;=$C$14, $C$29
)</f>
        <v>0</v>
      </c>
      <c r="AI44" s="54" cm="1">
        <f t="array" ref="AI44">_xlfn.IFS(
  $C$14=0, 0,
  'Site 3'!AI$39&lt;$C$14, 0,
  'Site 3'!AI$39&gt;=$C$14, $C$29
)</f>
        <v>0</v>
      </c>
      <c r="AJ44" s="72" cm="1">
        <f t="array" ref="AJ44">_xlfn.IFS(
  $C$14=0, 0,
  'Site 3'!AJ$39&lt;$C$14, 0,
  'Site 3'!AJ$39&gt;=$C$14,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3'!E$39&lt;$C$14, 0,
  'Site 3'!E$39&gt;=$C$14, $C$30
)</f>
        <v>0</v>
      </c>
      <c r="F52" s="56" cm="1">
        <f t="array" ref="F52">_xlfn.IFS(
  $C$14=0, 0,
  'Site 3'!F$39&lt;$C$14, 0,
  'Site 3'!F$39&gt;=$C$14, $C$30
)</f>
        <v>0</v>
      </c>
      <c r="G52" s="56" cm="1">
        <f t="array" ref="G52">_xlfn.IFS(
  $C$14=0, 0,
  'Site 3'!G$39&lt;$C$14, 0,
  'Site 3'!G$39&gt;=$C$14, $C$30
)</f>
        <v>0</v>
      </c>
      <c r="H52" s="56" cm="1">
        <f t="array" ref="H52">_xlfn.IFS(
  $C$14=0, 0,
  'Site 3'!H$39&lt;$C$14, 0,
  'Site 3'!H$39&gt;=$C$14, $C$30
)</f>
        <v>0</v>
      </c>
      <c r="I52" s="56" cm="1">
        <f t="array" ref="I52">_xlfn.IFS(
  $C$14=0, 0,
  'Site 3'!I$39&lt;$C$14, 0,
  'Site 3'!I$39&gt;=$C$14, $C$30
)</f>
        <v>0</v>
      </c>
      <c r="J52" s="56" cm="1">
        <f t="array" ref="J52">_xlfn.IFS(
  $C$14=0, 0,
  'Site 3'!J$39&lt;$C$14, 0,
  'Site 3'!J$39&gt;=$C$14, $C$30
)</f>
        <v>0</v>
      </c>
      <c r="K52" s="56" cm="1">
        <f t="array" ref="K52">_xlfn.IFS(
  $C$14=0, 0,
  'Site 3'!K$39&lt;$C$14, 0,
  'Site 3'!K$39&gt;=$C$14, $C$30
)</f>
        <v>0</v>
      </c>
      <c r="L52" s="56" cm="1">
        <f t="array" ref="L52">_xlfn.IFS(
  $C$14=0, 0,
  'Site 3'!L$39&lt;$C$14, 0,
  'Site 3'!L$39&gt;=$C$14, $C$30
)</f>
        <v>0</v>
      </c>
      <c r="M52" s="56" cm="1">
        <f t="array" ref="M52">_xlfn.IFS(
  $C$14=0, 0,
  'Site 3'!M$39&lt;$C$14, 0,
  'Site 3'!M$39&gt;=$C$14, $C$30
)</f>
        <v>0</v>
      </c>
      <c r="N52" s="56" cm="1">
        <f t="array" ref="N52">_xlfn.IFS(
  $C$14=0, 0,
  'Site 3'!N$39&lt;$C$14, 0,
  'Site 3'!N$39&gt;=$C$14, $C$30
)</f>
        <v>0</v>
      </c>
      <c r="O52" s="56" cm="1">
        <f t="array" ref="O52">_xlfn.IFS(
  $C$14=0, 0,
  'Site 3'!O$39&lt;$C$14, 0,
  'Site 3'!O$39&gt;=$C$14, $C$30
)</f>
        <v>0</v>
      </c>
      <c r="P52" s="56" cm="1">
        <f t="array" ref="P52">_xlfn.IFS(
  $C$14=0, 0,
  'Site 3'!P$39&lt;$C$14, 0,
  'Site 3'!P$39&gt;=$C$14, $C$30
)</f>
        <v>0</v>
      </c>
      <c r="Q52" s="56" cm="1">
        <f t="array" ref="Q52">_xlfn.IFS(
  $C$14=0, 0,
  'Site 3'!Q$39&lt;$C$14, 0,
  'Site 3'!Q$39&gt;=$C$14, $C$30
)</f>
        <v>0</v>
      </c>
      <c r="R52" s="56" cm="1">
        <f t="array" ref="R52">_xlfn.IFS(
  $C$14=0, 0,
  'Site 3'!R$39&lt;$C$14, 0,
  'Site 3'!R$39&gt;=$C$14, $C$30
)</f>
        <v>0</v>
      </c>
      <c r="S52" s="56" cm="1">
        <f t="array" ref="S52">_xlfn.IFS(
  $C$14=0, 0,
  'Site 3'!S$39&lt;$C$14, 0,
  'Site 3'!S$39&gt;=$C$14, $C$30
)</f>
        <v>0</v>
      </c>
      <c r="T52" s="56" cm="1">
        <f t="array" ref="T52">_xlfn.IFS(
  $C$14=0, 0,
  'Site 3'!T$39&lt;$C$14, 0,
  'Site 3'!T$39&gt;=$C$14, $C$30
)</f>
        <v>0</v>
      </c>
      <c r="U52" s="56" cm="1">
        <f t="array" ref="U52">_xlfn.IFS(
  $C$14=0, 0,
  'Site 3'!U$39&lt;$C$14, 0,
  'Site 3'!U$39&gt;=$C$14, $C$30
)</f>
        <v>0</v>
      </c>
      <c r="V52" s="56" cm="1">
        <f t="array" ref="V52">_xlfn.IFS(
  $C$14=0, 0,
  'Site 3'!V$39&lt;$C$14, 0,
  'Site 3'!V$39&gt;=$C$14, $C$30
)</f>
        <v>0</v>
      </c>
      <c r="W52" s="56" cm="1">
        <f t="array" ref="W52">_xlfn.IFS(
  $C$14=0, 0,
  'Site 3'!W$39&lt;$C$14, 0,
  'Site 3'!W$39&gt;=$C$14, $C$30
)</f>
        <v>0</v>
      </c>
      <c r="X52" s="56" cm="1">
        <f t="array" ref="X52">_xlfn.IFS(
  $C$14=0, 0,
  'Site 3'!X$39&lt;$C$14, 0,
  'Site 3'!X$39&gt;=$C$14, $C$30
)</f>
        <v>0</v>
      </c>
      <c r="Y52" s="56" cm="1">
        <f t="array" ref="Y52">_xlfn.IFS(
  $C$14=0, 0,
  'Site 3'!Y$39&lt;$C$14, 0,
  'Site 3'!Y$39&gt;=$C$14, $C$30
)</f>
        <v>0</v>
      </c>
      <c r="Z52" s="56" cm="1">
        <f t="array" ref="Z52">_xlfn.IFS(
  $C$14=0, 0,
  'Site 3'!Z$39&lt;$C$14, 0,
  'Site 3'!Z$39&gt;=$C$14, $C$30
)</f>
        <v>0</v>
      </c>
      <c r="AA52" s="56" cm="1">
        <f t="array" ref="AA52">_xlfn.IFS(
  $C$14=0, 0,
  'Site 3'!AA$39&lt;$C$14, 0,
  'Site 3'!AA$39&gt;=$C$14, $C$30
)</f>
        <v>0</v>
      </c>
      <c r="AB52" s="56" cm="1">
        <f t="array" ref="AB52">_xlfn.IFS(
  $C$14=0, 0,
  'Site 3'!AB$39&lt;$C$14, 0,
  'Site 3'!AB$39&gt;=$C$14, $C$30
)</f>
        <v>0</v>
      </c>
      <c r="AC52" s="56" cm="1">
        <f t="array" ref="AC52">_xlfn.IFS(
  $C$14=0, 0,
  'Site 3'!AC$39&lt;$C$14, 0,
  'Site 3'!AC$39&gt;=$C$14, $C$30
)</f>
        <v>0</v>
      </c>
      <c r="AD52" s="56" cm="1">
        <f t="array" ref="AD52">_xlfn.IFS(
  $C$14=0, 0,
  'Site 3'!AD$39&lt;$C$14, 0,
  'Site 3'!AD$39&gt;=$C$14, $C$30
)</f>
        <v>0</v>
      </c>
      <c r="AE52" s="56" cm="1">
        <f t="array" ref="AE52">_xlfn.IFS(
  $C$14=0, 0,
  'Site 3'!AE$39&lt;$C$14, 0,
  'Site 3'!AE$39&gt;=$C$14, $C$30
)</f>
        <v>0</v>
      </c>
      <c r="AF52" s="56" cm="1">
        <f t="array" ref="AF52">_xlfn.IFS(
  $C$14=0, 0,
  'Site 3'!AF$39&lt;$C$14, 0,
  'Site 3'!AF$39&gt;=$C$14, $C$30
)</f>
        <v>0</v>
      </c>
      <c r="AG52" s="56" cm="1">
        <f t="array" ref="AG52">_xlfn.IFS(
  $C$14=0, 0,
  'Site 3'!AG$39&lt;$C$14, 0,
  'Site 3'!AG$39&gt;=$C$14, $C$30
)</f>
        <v>0</v>
      </c>
      <c r="AH52" s="56" cm="1">
        <f t="array" ref="AH52">_xlfn.IFS(
  $C$14=0, 0,
  'Site 3'!AH$39&lt;$C$14, 0,
  'Site 3'!AH$39&gt;=$C$14, $C$30
)</f>
        <v>0</v>
      </c>
      <c r="AI52" s="56" cm="1">
        <f t="array" ref="AI52">_xlfn.IFS(
  $C$14=0, 0,
  'Site 3'!AI$39&lt;$C$14, 0,
  'Site 3'!AI$39&gt;=$C$14, $C$30
)</f>
        <v>0</v>
      </c>
      <c r="AJ52" s="59" cm="1">
        <f t="array" ref="AJ52">_xlfn.IFS(
  $C$14=0, 0,
  'Site 3'!AJ$39&lt;$C$14, 0,
  'Site 3'!AJ$39&gt;=$C$14,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6.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7.2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7.2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3'!E$58&lt;$C$14, 'Site 3'!E$58&lt;'Site 3'!$C$7), 0,
  AND('Site 3'!E$58&gt;=$C$14, 'Site 3'!E$58&lt;$C$7),
    $C$28,
  'Site 3'!E$58&gt;='Site 3'!$C$7,
    $C$32)</f>
        <v>0</v>
      </c>
      <c r="F59" s="70" cm="1">
        <f t="array" ref="F59">_xlfn.IFS(
  AND('Site 3'!F$58&lt;$C$14, 'Site 3'!F$58&lt;'Site 3'!$C$7), 0,
  AND('Site 3'!F$58&gt;=$C$14, 'Site 3'!F$58&lt;$C$7),
    $C$28,
  'Site 3'!F$58&gt;='Site 3'!$C$7,
    $C$32)</f>
        <v>0</v>
      </c>
      <c r="G59" s="70" cm="1">
        <f t="array" ref="G59">_xlfn.IFS(
  AND('Site 3'!G$58&lt;$C$14, 'Site 3'!G$58&lt;'Site 3'!$C$7), 0,
  AND('Site 3'!G$58&gt;=$C$14, 'Site 3'!G$58&lt;$C$7),
    $C$28,
  'Site 3'!G$58&gt;='Site 3'!$C$7,
    $C$32)</f>
        <v>0</v>
      </c>
      <c r="H59" s="70" cm="1">
        <f t="array" ref="H59">_xlfn.IFS(
  AND('Site 3'!H$58&lt;$C$14, 'Site 3'!H$58&lt;'Site 3'!$C$7), 0,
  AND('Site 3'!H$58&gt;=$C$14, 'Site 3'!H$58&lt;$C$7),
    $C$28,
  'Site 3'!H$58&gt;='Site 3'!$C$7,
    $C$32)</f>
        <v>0</v>
      </c>
      <c r="I59" s="70" cm="1">
        <f t="array" ref="I59">_xlfn.IFS(
  AND('Site 3'!I$58&lt;$C$14, 'Site 3'!I$58&lt;'Site 3'!$C$7), 0,
  AND('Site 3'!I$58&gt;=$C$14, 'Site 3'!I$58&lt;$C$7),
    $C$28,
  'Site 3'!I$58&gt;='Site 3'!$C$7,
    $C$32)</f>
        <v>0</v>
      </c>
      <c r="J59" s="70" cm="1">
        <f t="array" ref="J59">_xlfn.IFS(
  AND('Site 3'!J$58&lt;$C$14, 'Site 3'!J$58&lt;'Site 3'!$C$7), 0,
  AND('Site 3'!J$58&gt;=$C$14, 'Site 3'!J$58&lt;$C$7),
    $C$28,
  'Site 3'!J$58&gt;='Site 3'!$C$7,
    $C$32)</f>
        <v>0</v>
      </c>
      <c r="K59" s="70" cm="1">
        <f t="array" ref="K59">_xlfn.IFS(
  AND('Site 3'!K$58&lt;$C$14, 'Site 3'!K$58&lt;'Site 3'!$C$7), 0,
  AND('Site 3'!K$58&gt;=$C$14, 'Site 3'!K$58&lt;$C$7),
    $C$28,
  'Site 3'!K$58&gt;='Site 3'!$C$7,
    $C$32)</f>
        <v>0</v>
      </c>
      <c r="L59" s="70" cm="1">
        <f t="array" ref="L59">_xlfn.IFS(
  AND('Site 3'!L$58&lt;$C$14, 'Site 3'!L$58&lt;'Site 3'!$C$7), 0,
  AND('Site 3'!L$58&gt;=$C$14, 'Site 3'!L$58&lt;$C$7),
    $C$28,
  'Site 3'!L$58&gt;='Site 3'!$C$7,
    $C$32)</f>
        <v>0</v>
      </c>
      <c r="M59" s="70" cm="1">
        <f t="array" ref="M59">_xlfn.IFS(
  AND('Site 3'!M$58&lt;$C$14, 'Site 3'!M$58&lt;'Site 3'!$C$7), 0,
  AND('Site 3'!M$58&gt;=$C$14, 'Site 3'!M$58&lt;$C$7),
    $C$28,
  'Site 3'!M$58&gt;='Site 3'!$C$7,
    $C$32)</f>
        <v>0</v>
      </c>
      <c r="N59" s="70" cm="1">
        <f t="array" ref="N59">_xlfn.IFS(
  AND('Site 3'!N$58&lt;$C$14, 'Site 3'!N$58&lt;'Site 3'!$C$7), 0,
  AND('Site 3'!N$58&gt;=$C$14, 'Site 3'!N$58&lt;$C$7),
    $C$28,
  'Site 3'!N$58&gt;='Site 3'!$C$7,
    $C$32)</f>
        <v>0</v>
      </c>
      <c r="O59" s="70" cm="1">
        <f t="array" ref="O59">_xlfn.IFS(
  AND('Site 3'!O$58&lt;$C$14, 'Site 3'!O$58&lt;'Site 3'!$C$7), 0,
  AND('Site 3'!O$58&gt;=$C$14, 'Site 3'!O$58&lt;$C$7),
    $C$28,
  'Site 3'!O$58&gt;='Site 3'!$C$7,
    $C$32)</f>
        <v>0</v>
      </c>
      <c r="P59" s="70" cm="1">
        <f t="array" ref="P59">_xlfn.IFS(
  AND('Site 3'!P$58&lt;$C$14, 'Site 3'!P$58&lt;'Site 3'!$C$7), 0,
  AND('Site 3'!P$58&gt;=$C$14, 'Site 3'!P$58&lt;$C$7),
    $C$28,
  'Site 3'!P$58&gt;='Site 3'!$C$7,
    $C$32)</f>
        <v>0</v>
      </c>
      <c r="Q59" s="70" cm="1">
        <f t="array" ref="Q59">_xlfn.IFS(
  AND('Site 3'!Q$58&lt;$C$14, 'Site 3'!Q$58&lt;'Site 3'!$C$7), 0,
  AND('Site 3'!Q$58&gt;=$C$14, 'Site 3'!Q$58&lt;$C$7),
    $C$28,
  'Site 3'!Q$58&gt;='Site 3'!$C$7,
    $C$32)</f>
        <v>0</v>
      </c>
      <c r="R59" s="70" cm="1">
        <f t="array" ref="R59">_xlfn.IFS(
  AND('Site 3'!R$58&lt;$C$14, 'Site 3'!R$58&lt;'Site 3'!$C$7), 0,
  AND('Site 3'!R$58&gt;=$C$14, 'Site 3'!R$58&lt;$C$7),
    $C$28,
  'Site 3'!R$58&gt;='Site 3'!$C$7,
    $C$32)</f>
        <v>0</v>
      </c>
      <c r="S59" s="70" cm="1">
        <f t="array" ref="S59">_xlfn.IFS(
  AND('Site 3'!S$58&lt;$C$14, 'Site 3'!S$58&lt;'Site 3'!$C$7), 0,
  AND('Site 3'!S$58&gt;=$C$14, 'Site 3'!S$58&lt;$C$7),
    $C$28,
  'Site 3'!S$58&gt;='Site 3'!$C$7,
    $C$32)</f>
        <v>0</v>
      </c>
      <c r="T59" s="70" cm="1">
        <f t="array" ref="T59">_xlfn.IFS(
  AND('Site 3'!T$58&lt;$C$14, 'Site 3'!T$58&lt;'Site 3'!$C$7), 0,
  AND('Site 3'!T$58&gt;=$C$14, 'Site 3'!T$58&lt;$C$7),
    $C$28,
  'Site 3'!T$58&gt;='Site 3'!$C$7,
    $C$32)</f>
        <v>0</v>
      </c>
      <c r="U59" s="70" cm="1">
        <f t="array" ref="U59">_xlfn.IFS(
  AND('Site 3'!U$58&lt;$C$14, 'Site 3'!U$58&lt;'Site 3'!$C$7), 0,
  AND('Site 3'!U$58&gt;=$C$14, 'Site 3'!U$58&lt;$C$7),
    $C$28,
  'Site 3'!U$58&gt;='Site 3'!$C$7,
    $C$32)</f>
        <v>0</v>
      </c>
      <c r="V59" s="70" cm="1">
        <f t="array" ref="V59">_xlfn.IFS(
  AND('Site 3'!V$58&lt;$C$14, 'Site 3'!V$58&lt;'Site 3'!$C$7), 0,
  AND('Site 3'!V$58&gt;=$C$14, 'Site 3'!V$58&lt;$C$7),
    $C$28,
  'Site 3'!V$58&gt;='Site 3'!$C$7,
    $C$32)</f>
        <v>0</v>
      </c>
      <c r="W59" s="70" cm="1">
        <f t="array" ref="W59">_xlfn.IFS(
  AND('Site 3'!W$58&lt;$C$14, 'Site 3'!W$58&lt;'Site 3'!$C$7), 0,
  AND('Site 3'!W$58&gt;=$C$14, 'Site 3'!W$58&lt;$C$7),
    $C$28,
  'Site 3'!W$58&gt;='Site 3'!$C$7,
    $C$32)</f>
        <v>0</v>
      </c>
      <c r="X59" s="70" cm="1">
        <f t="array" ref="X59">_xlfn.IFS(
  AND('Site 3'!X$58&lt;$C$14, 'Site 3'!X$58&lt;'Site 3'!$C$7), 0,
  AND('Site 3'!X$58&gt;=$C$14, 'Site 3'!X$58&lt;$C$7),
    $C$28,
  'Site 3'!X$58&gt;='Site 3'!$C$7,
    $C$32)</f>
        <v>0</v>
      </c>
      <c r="Y59" s="70" cm="1">
        <f t="array" ref="Y59">_xlfn.IFS(
  AND('Site 3'!Y$58&lt;$C$14, 'Site 3'!Y$58&lt;'Site 3'!$C$7), 0,
  AND('Site 3'!Y$58&gt;=$C$14, 'Site 3'!Y$58&lt;$C$7),
    $C$28,
  'Site 3'!Y$58&gt;='Site 3'!$C$7,
    $C$32)</f>
        <v>0</v>
      </c>
      <c r="Z59" s="70" cm="1">
        <f t="array" ref="Z59">_xlfn.IFS(
  AND('Site 3'!Z$58&lt;$C$14, 'Site 3'!Z$58&lt;'Site 3'!$C$7), 0,
  AND('Site 3'!Z$58&gt;=$C$14, 'Site 3'!Z$58&lt;$C$7),
    $C$28,
  'Site 3'!Z$58&gt;='Site 3'!$C$7,
    $C$32)</f>
        <v>0</v>
      </c>
      <c r="AA59" s="70" cm="1">
        <f t="array" ref="AA59">_xlfn.IFS(
  AND('Site 3'!AA$58&lt;$C$14, 'Site 3'!AA$58&lt;'Site 3'!$C$7), 0,
  AND('Site 3'!AA$58&gt;=$C$14, 'Site 3'!AA$58&lt;$C$7),
    $C$28,
  'Site 3'!AA$58&gt;='Site 3'!$C$7,
    $C$32)</f>
        <v>0</v>
      </c>
      <c r="AB59" s="70" cm="1">
        <f t="array" ref="AB59">_xlfn.IFS(
  AND('Site 3'!AB$58&lt;$C$14, 'Site 3'!AB$58&lt;'Site 3'!$C$7), 0,
  AND('Site 3'!AB$58&gt;=$C$14, 'Site 3'!AB$58&lt;$C$7),
    $C$28,
  'Site 3'!AB$58&gt;='Site 3'!$C$7,
    $C$32)</f>
        <v>0</v>
      </c>
      <c r="AC59" s="70" cm="1">
        <f t="array" ref="AC59">_xlfn.IFS(
  AND('Site 3'!AC$58&lt;$C$14, 'Site 3'!AC$58&lt;'Site 3'!$C$7), 0,
  AND('Site 3'!AC$58&gt;=$C$14, 'Site 3'!AC$58&lt;$C$7),
    $C$28,
  'Site 3'!AC$58&gt;='Site 3'!$C$7,
    $C$32)</f>
        <v>0</v>
      </c>
      <c r="AD59" s="70" cm="1">
        <f t="array" ref="AD59">_xlfn.IFS(
  AND('Site 3'!AD$58&lt;$C$14, 'Site 3'!AD$58&lt;'Site 3'!$C$7), 0,
  AND('Site 3'!AD$58&gt;=$C$14, 'Site 3'!AD$58&lt;$C$7),
    $C$28,
  'Site 3'!AD$58&gt;='Site 3'!$C$7,
    $C$32)</f>
        <v>0</v>
      </c>
      <c r="AE59" s="70" cm="1">
        <f t="array" ref="AE59">_xlfn.IFS(
  AND('Site 3'!AE$58&lt;$C$14, 'Site 3'!AE$58&lt;'Site 3'!$C$7), 0,
  AND('Site 3'!AE$58&gt;=$C$14, 'Site 3'!AE$58&lt;$C$7),
    $C$28,
  'Site 3'!AE$58&gt;='Site 3'!$C$7,
    $C$32)</f>
        <v>0</v>
      </c>
      <c r="AF59" s="70" cm="1">
        <f t="array" ref="AF59">_xlfn.IFS(
  AND('Site 3'!AF$58&lt;$C$14, 'Site 3'!AF$58&lt;'Site 3'!$C$7), 0,
  AND('Site 3'!AF$58&gt;=$C$14, 'Site 3'!AF$58&lt;$C$7),
    $C$28,
  'Site 3'!AF$58&gt;='Site 3'!$C$7,
    $C$32)</f>
        <v>0</v>
      </c>
      <c r="AG59" s="70" cm="1">
        <f t="array" ref="AG59">_xlfn.IFS(
  AND('Site 3'!AG$58&lt;$C$14, 'Site 3'!AG$58&lt;'Site 3'!$C$7), 0,
  AND('Site 3'!AG$58&gt;=$C$14, 'Site 3'!AG$58&lt;$C$7),
    $C$28,
  'Site 3'!AG$58&gt;='Site 3'!$C$7,
    $C$32)</f>
        <v>0</v>
      </c>
      <c r="AH59" s="70" cm="1">
        <f t="array" ref="AH59">_xlfn.IFS(
  AND('Site 3'!AH$58&lt;$C$14, 'Site 3'!AH$58&lt;'Site 3'!$C$7), 0,
  AND('Site 3'!AH$58&gt;=$C$14, 'Site 3'!AH$58&lt;$C$7),
    $C$28,
  'Site 3'!AH$58&gt;='Site 3'!$C$7,
    $C$32)</f>
        <v>0</v>
      </c>
      <c r="AI59" s="70" cm="1">
        <f t="array" ref="AI59">_xlfn.IFS(
  AND('Site 3'!AI$58&lt;$C$14, 'Site 3'!AI$58&lt;'Site 3'!$C$7), 0,
  AND('Site 3'!AI$58&gt;=$C$14, 'Site 3'!AI$58&lt;$C$7),
    $C$28,
  'Site 3'!AI$58&gt;='Site 3'!$C$7,
    $C$32)</f>
        <v>0</v>
      </c>
      <c r="AJ59" s="71" cm="1">
        <f t="array" ref="AJ59">_xlfn.IFS(
  AND('Site 3'!AJ$58&lt;$C$14, 'Site 3'!AJ$58&lt;'Site 3'!$C$7), 0,
  AND('Site 3'!AJ$58&gt;=$C$14, 'Site 3'!AJ$58&lt;$C$7),
    $C$28,
  'Site 3'!AJ$58&gt;='Site 3'!$C$7,
    $C$32)</f>
        <v>0</v>
      </c>
    </row>
    <row r="60" spans="2:37" s="9" customFormat="1" ht="16.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6.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6.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6.5" x14ac:dyDescent="0.3">
      <c r="B63" s="75" t="s">
        <v>205</v>
      </c>
      <c r="C63" s="32" t="s">
        <v>38</v>
      </c>
      <c r="D63" s="65">
        <v>0</v>
      </c>
      <c r="E63" s="54" cm="1">
        <f t="array" ref="E63">_xlfn.IFS(
AND('Site 3'!E$58&lt;$C$14,'Site 3'!E$58&lt;'Site 3'!$C$7),0,
AND('Site 3'!E$58&gt;=$C$14,'Site 3'!E$58&lt;$C$7),
$C$29,
'Site 3'!E$58&gt;='Site 3'!$C$7,
$C$33)</f>
        <v>0</v>
      </c>
      <c r="F63" s="54" cm="1">
        <f t="array" ref="F63">_xlfn.IFS(
AND('Site 3'!F$58&lt;$C$14,'Site 3'!F$58&lt;'Site 3'!$C$7),0,
AND('Site 3'!F$58&gt;=$C$14,'Site 3'!F$58&lt;$C$7),
$C$29,
'Site 3'!F$58&gt;='Site 3'!$C$7,
$C$33)</f>
        <v>0</v>
      </c>
      <c r="G63" s="54" cm="1">
        <f t="array" ref="G63">_xlfn.IFS(
AND('Site 3'!G$58&lt;$C$14,'Site 3'!G$58&lt;'Site 3'!$C$7),0,
AND('Site 3'!G$58&gt;=$C$14,'Site 3'!G$58&lt;$C$7),
$C$29,
'Site 3'!G$58&gt;='Site 3'!$C$7,
$C$33)</f>
        <v>0</v>
      </c>
      <c r="H63" s="54" cm="1">
        <f t="array" ref="H63">_xlfn.IFS(
AND('Site 3'!H$58&lt;$C$14,'Site 3'!H$58&lt;'Site 3'!$C$7),0,
AND('Site 3'!H$58&gt;=$C$14,'Site 3'!H$58&lt;$C$7),
$C$29,
'Site 3'!H$58&gt;='Site 3'!$C$7,
$C$33)</f>
        <v>0</v>
      </c>
      <c r="I63" s="54" cm="1">
        <f t="array" ref="I63">_xlfn.IFS(
AND('Site 3'!I$58&lt;$C$14,'Site 3'!I$58&lt;'Site 3'!$C$7),0,
AND('Site 3'!I$58&gt;=$C$14,'Site 3'!I$58&lt;$C$7),
$C$29,
'Site 3'!I$58&gt;='Site 3'!$C$7,
$C$33)</f>
        <v>0</v>
      </c>
      <c r="J63" s="54" cm="1">
        <f t="array" ref="J63">_xlfn.IFS(
AND('Site 3'!J$58&lt;$C$14,'Site 3'!J$58&lt;'Site 3'!$C$7),0,
AND('Site 3'!J$58&gt;=$C$14,'Site 3'!J$58&lt;$C$7),
$C$29,
'Site 3'!J$58&gt;='Site 3'!$C$7,
$C$33)</f>
        <v>0</v>
      </c>
      <c r="K63" s="54" cm="1">
        <f t="array" ref="K63">_xlfn.IFS(
AND('Site 3'!K$58&lt;$C$14,'Site 3'!K$58&lt;'Site 3'!$C$7),0,
AND('Site 3'!K$58&gt;=$C$14,'Site 3'!K$58&lt;$C$7),
$C$29,
'Site 3'!K$58&gt;='Site 3'!$C$7,
$C$33)</f>
        <v>0</v>
      </c>
      <c r="L63" s="54" cm="1">
        <f t="array" ref="L63">_xlfn.IFS(
AND('Site 3'!L$58&lt;$C$14,'Site 3'!L$58&lt;'Site 3'!$C$7),0,
AND('Site 3'!L$58&gt;=$C$14,'Site 3'!L$58&lt;$C$7),
$C$29,
'Site 3'!L$58&gt;='Site 3'!$C$7,
$C$33)</f>
        <v>0</v>
      </c>
      <c r="M63" s="54" cm="1">
        <f t="array" ref="M63">_xlfn.IFS(
AND('Site 3'!M$58&lt;$C$14,'Site 3'!M$58&lt;'Site 3'!$C$7),0,
AND('Site 3'!M$58&gt;=$C$14,'Site 3'!M$58&lt;$C$7),
$C$29,
'Site 3'!M$58&gt;='Site 3'!$C$7,
$C$33)</f>
        <v>0</v>
      </c>
      <c r="N63" s="54" cm="1">
        <f t="array" ref="N63">_xlfn.IFS(
AND('Site 3'!N$58&lt;$C$14,'Site 3'!N$58&lt;'Site 3'!$C$7),0,
AND('Site 3'!N$58&gt;=$C$14,'Site 3'!N$58&lt;$C$7),
$C$29,
'Site 3'!N$58&gt;='Site 3'!$C$7,
$C$33)</f>
        <v>0</v>
      </c>
      <c r="O63" s="54" cm="1">
        <f t="array" ref="O63">_xlfn.IFS(
AND('Site 3'!O$58&lt;$C$14,'Site 3'!O$58&lt;'Site 3'!$C$7),0,
AND('Site 3'!O$58&gt;=$C$14,'Site 3'!O$58&lt;$C$7),
$C$29,
'Site 3'!O$58&gt;='Site 3'!$C$7,
$C$33)</f>
        <v>0</v>
      </c>
      <c r="P63" s="54" cm="1">
        <f t="array" ref="P63">_xlfn.IFS(
AND('Site 3'!P$58&lt;$C$14,'Site 3'!P$58&lt;'Site 3'!$C$7),0,
AND('Site 3'!P$58&gt;=$C$14,'Site 3'!P$58&lt;$C$7),
$C$29,
'Site 3'!P$58&gt;='Site 3'!$C$7,
$C$33)</f>
        <v>0</v>
      </c>
      <c r="Q63" s="54" cm="1">
        <f t="array" ref="Q63">_xlfn.IFS(
AND('Site 3'!Q$58&lt;$C$14,'Site 3'!Q$58&lt;'Site 3'!$C$7),0,
AND('Site 3'!Q$58&gt;=$C$14,'Site 3'!Q$58&lt;$C$7),
$C$29,
'Site 3'!Q$58&gt;='Site 3'!$C$7,
$C$33)</f>
        <v>0</v>
      </c>
      <c r="R63" s="54" cm="1">
        <f t="array" ref="R63">_xlfn.IFS(
AND('Site 3'!R$58&lt;$C$14,'Site 3'!R$58&lt;'Site 3'!$C$7),0,
AND('Site 3'!R$58&gt;=$C$14,'Site 3'!R$58&lt;$C$7),
$C$29,
'Site 3'!R$58&gt;='Site 3'!$C$7,
$C$33)</f>
        <v>0</v>
      </c>
      <c r="S63" s="54" cm="1">
        <f t="array" ref="S63">_xlfn.IFS(
AND('Site 3'!S$58&lt;$C$14,'Site 3'!S$58&lt;'Site 3'!$C$7),0,
AND('Site 3'!S$58&gt;=$C$14,'Site 3'!S$58&lt;$C$7),
$C$29,
'Site 3'!S$58&gt;='Site 3'!$C$7,
$C$33)</f>
        <v>0</v>
      </c>
      <c r="T63" s="54" cm="1">
        <f t="array" ref="T63">_xlfn.IFS(
AND('Site 3'!T$58&lt;$C$14,'Site 3'!T$58&lt;'Site 3'!$C$7),0,
AND('Site 3'!T$58&gt;=$C$14,'Site 3'!T$58&lt;$C$7),
$C$29,
'Site 3'!T$58&gt;='Site 3'!$C$7,
$C$33)</f>
        <v>0</v>
      </c>
      <c r="U63" s="54" cm="1">
        <f t="array" ref="U63">_xlfn.IFS(
AND('Site 3'!U$58&lt;$C$14,'Site 3'!U$58&lt;'Site 3'!$C$7),0,
AND('Site 3'!U$58&gt;=$C$14,'Site 3'!U$58&lt;$C$7),
$C$29,
'Site 3'!U$58&gt;='Site 3'!$C$7,
$C$33)</f>
        <v>0</v>
      </c>
      <c r="V63" s="54" cm="1">
        <f t="array" ref="V63">_xlfn.IFS(
AND('Site 3'!V$58&lt;$C$14,'Site 3'!V$58&lt;'Site 3'!$C$7),0,
AND('Site 3'!V$58&gt;=$C$14,'Site 3'!V$58&lt;$C$7),
$C$29,
'Site 3'!V$58&gt;='Site 3'!$C$7,
$C$33)</f>
        <v>0</v>
      </c>
      <c r="W63" s="54" cm="1">
        <f t="array" ref="W63">_xlfn.IFS(
AND('Site 3'!W$58&lt;$C$14,'Site 3'!W$58&lt;'Site 3'!$C$7),0,
AND('Site 3'!W$58&gt;=$C$14,'Site 3'!W$58&lt;$C$7),
$C$29,
'Site 3'!W$58&gt;='Site 3'!$C$7,
$C$33)</f>
        <v>0</v>
      </c>
      <c r="X63" s="54" cm="1">
        <f t="array" ref="X63">_xlfn.IFS(
AND('Site 3'!X$58&lt;$C$14,'Site 3'!X$58&lt;'Site 3'!$C$7),0,
AND('Site 3'!X$58&gt;=$C$14,'Site 3'!X$58&lt;$C$7),
$C$29,
'Site 3'!X$58&gt;='Site 3'!$C$7,
$C$33)</f>
        <v>0</v>
      </c>
      <c r="Y63" s="54" cm="1">
        <f t="array" ref="Y63">_xlfn.IFS(
AND('Site 3'!Y$58&lt;$C$14,'Site 3'!Y$58&lt;'Site 3'!$C$7),0,
AND('Site 3'!Y$58&gt;=$C$14,'Site 3'!Y$58&lt;$C$7),
$C$29,
'Site 3'!Y$58&gt;='Site 3'!$C$7,
$C$33)</f>
        <v>0</v>
      </c>
      <c r="Z63" s="54" cm="1">
        <f t="array" ref="Z63">_xlfn.IFS(
AND('Site 3'!Z$58&lt;$C$14,'Site 3'!Z$58&lt;'Site 3'!$C$7),0,
AND('Site 3'!Z$58&gt;=$C$14,'Site 3'!Z$58&lt;$C$7),
$C$29,
'Site 3'!Z$58&gt;='Site 3'!$C$7,
$C$33)</f>
        <v>0</v>
      </c>
      <c r="AA63" s="54" cm="1">
        <f t="array" ref="AA63">_xlfn.IFS(
AND('Site 3'!AA$58&lt;$C$14,'Site 3'!AA$58&lt;'Site 3'!$C$7),0,
AND('Site 3'!AA$58&gt;=$C$14,'Site 3'!AA$58&lt;$C$7),
$C$29,
'Site 3'!AA$58&gt;='Site 3'!$C$7,
$C$33)</f>
        <v>0</v>
      </c>
      <c r="AB63" s="54" cm="1">
        <f t="array" ref="AB63">_xlfn.IFS(
AND('Site 3'!AB$58&lt;$C$14,'Site 3'!AB$58&lt;'Site 3'!$C$7),0,
AND('Site 3'!AB$58&gt;=$C$14,'Site 3'!AB$58&lt;$C$7),
$C$29,
'Site 3'!AB$58&gt;='Site 3'!$C$7,
$C$33)</f>
        <v>0</v>
      </c>
      <c r="AC63" s="54" cm="1">
        <f t="array" ref="AC63">_xlfn.IFS(
AND('Site 3'!AC$58&lt;$C$14,'Site 3'!AC$58&lt;'Site 3'!$C$7),0,
AND('Site 3'!AC$58&gt;=$C$14,'Site 3'!AC$58&lt;$C$7),
$C$29,
'Site 3'!AC$58&gt;='Site 3'!$C$7,
$C$33)</f>
        <v>0</v>
      </c>
      <c r="AD63" s="54" cm="1">
        <f t="array" ref="AD63">_xlfn.IFS(
AND('Site 3'!AD$58&lt;$C$14,'Site 3'!AD$58&lt;'Site 3'!$C$7),0,
AND('Site 3'!AD$58&gt;=$C$14,'Site 3'!AD$58&lt;$C$7),
$C$29,
'Site 3'!AD$58&gt;='Site 3'!$C$7,
$C$33)</f>
        <v>0</v>
      </c>
      <c r="AE63" s="54" cm="1">
        <f t="array" ref="AE63">_xlfn.IFS(
AND('Site 3'!AE$58&lt;$C$14,'Site 3'!AE$58&lt;'Site 3'!$C$7),0,
AND('Site 3'!AE$58&gt;=$C$14,'Site 3'!AE$58&lt;$C$7),
$C$29,
'Site 3'!AE$58&gt;='Site 3'!$C$7,
$C$33)</f>
        <v>0</v>
      </c>
      <c r="AF63" s="54" cm="1">
        <f t="array" ref="AF63">_xlfn.IFS(
AND('Site 3'!AF$58&lt;$C$14,'Site 3'!AF$58&lt;'Site 3'!$C$7),0,
AND('Site 3'!AF$58&gt;=$C$14,'Site 3'!AF$58&lt;$C$7),
$C$29,
'Site 3'!AF$58&gt;='Site 3'!$C$7,
$C$33)</f>
        <v>0</v>
      </c>
      <c r="AG63" s="54" cm="1">
        <f t="array" ref="AG63">_xlfn.IFS(
AND('Site 3'!AG$58&lt;$C$14,'Site 3'!AG$58&lt;'Site 3'!$C$7),0,
AND('Site 3'!AG$58&gt;=$C$14,'Site 3'!AG$58&lt;$C$7),
$C$29,
'Site 3'!AG$58&gt;='Site 3'!$C$7,
$C$33)</f>
        <v>0</v>
      </c>
      <c r="AH63" s="54" cm="1">
        <f t="array" ref="AH63">_xlfn.IFS(
AND('Site 3'!AH$58&lt;$C$14,'Site 3'!AH$58&lt;'Site 3'!$C$7),0,
AND('Site 3'!AH$58&gt;=$C$14,'Site 3'!AH$58&lt;$C$7),
$C$29,
'Site 3'!AH$58&gt;='Site 3'!$C$7,
$C$33)</f>
        <v>0</v>
      </c>
      <c r="AI63" s="54" cm="1">
        <f t="array" ref="AI63">_xlfn.IFS(
AND('Site 3'!AI$58&lt;$C$14,'Site 3'!AI$58&lt;'Site 3'!$C$7),0,
AND('Site 3'!AI$58&gt;=$C$14,'Site 3'!AI$58&lt;$C$7),
$C$29,
'Site 3'!AI$58&gt;='Site 3'!$C$7,
$C$33)</f>
        <v>0</v>
      </c>
      <c r="AJ63" s="72" cm="1">
        <f t="array" ref="AJ63">_xlfn.IFS(
AND('Site 3'!AJ$58&lt;$C$14,'Site 3'!AJ$58&lt;'Site 3'!$C$7),0,
AND('Site 3'!AJ$58&gt;=$C$14,'Site 3'!AJ$58&lt;$C$7),
$C$29,
'Site 3'!AJ$58&gt;='Site 3'!$C$7,
$C$33)</f>
        <v>0</v>
      </c>
    </row>
    <row r="64" spans="2:37" s="9" customFormat="1" ht="16.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6.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6.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6.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6.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6.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6.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6.5" x14ac:dyDescent="0.3">
      <c r="B71" s="77" t="s">
        <v>65</v>
      </c>
      <c r="C71" s="32" t="s">
        <v>40</v>
      </c>
      <c r="D71" s="67">
        <v>0</v>
      </c>
      <c r="E71" s="56" cm="1">
        <f t="array" ref="E71">_xlfn.IFS(
AND('Site 3'!E$58&lt;$C$14,'Site 3'!E$58&lt;'Site 3'!$C$7),0,
AND('Site 3'!E$58&gt;=$C$14,'Site 3'!E$58&lt;$C$7),
$C$30,
'Site 3'!E$58&gt;='Site 3'!$C$7,
$C$34)</f>
        <v>0</v>
      </c>
      <c r="F71" s="56" cm="1">
        <f t="array" ref="F71">_xlfn.IFS(
AND('Site 3'!F$58&lt;$C$14,'Site 3'!F$58&lt;'Site 3'!$C$7),0,
AND('Site 3'!F$58&gt;=$C$14,'Site 3'!F$58&lt;$C$7),
$C$30,
'Site 3'!F$58&gt;='Site 3'!$C$7,
$C$34)</f>
        <v>0</v>
      </c>
      <c r="G71" s="56" cm="1">
        <f t="array" ref="G71">_xlfn.IFS(
AND('Site 3'!G$58&lt;$C$14,'Site 3'!G$58&lt;'Site 3'!$C$7),0,
AND('Site 3'!G$58&gt;=$C$14,'Site 3'!G$58&lt;$C$7),
$C$30,
'Site 3'!G$58&gt;='Site 3'!$C$7,
$C$34)</f>
        <v>0</v>
      </c>
      <c r="H71" s="56" cm="1">
        <f t="array" ref="H71">_xlfn.IFS(
AND('Site 3'!H$58&lt;$C$14,'Site 3'!H$58&lt;'Site 3'!$C$7),0,
AND('Site 3'!H$58&gt;=$C$14,'Site 3'!H$58&lt;$C$7),
$C$30,
'Site 3'!H$58&gt;='Site 3'!$C$7,
$C$34)</f>
        <v>0</v>
      </c>
      <c r="I71" s="56" cm="1">
        <f t="array" ref="I71">_xlfn.IFS(
AND('Site 3'!I$58&lt;$C$14,'Site 3'!I$58&lt;'Site 3'!$C$7),0,
AND('Site 3'!I$58&gt;=$C$14,'Site 3'!I$58&lt;$C$7),
$C$30,
'Site 3'!I$58&gt;='Site 3'!$C$7,
$C$34)</f>
        <v>0</v>
      </c>
      <c r="J71" s="56" cm="1">
        <f t="array" ref="J71">_xlfn.IFS(
AND('Site 3'!J$58&lt;$C$14,'Site 3'!J$58&lt;'Site 3'!$C$7),0,
AND('Site 3'!J$58&gt;=$C$14,'Site 3'!J$58&lt;$C$7),
$C$30,
'Site 3'!J$58&gt;='Site 3'!$C$7,
$C$34)</f>
        <v>0</v>
      </c>
      <c r="K71" s="56" cm="1">
        <f t="array" ref="K71">_xlfn.IFS(
AND('Site 3'!K$58&lt;$C$14,'Site 3'!K$58&lt;'Site 3'!$C$7),0,
AND('Site 3'!K$58&gt;=$C$14,'Site 3'!K$58&lt;$C$7),
$C$30,
'Site 3'!K$58&gt;='Site 3'!$C$7,
$C$34)</f>
        <v>0</v>
      </c>
      <c r="L71" s="56" cm="1">
        <f t="array" ref="L71">_xlfn.IFS(
AND('Site 3'!L$58&lt;$C$14,'Site 3'!L$58&lt;'Site 3'!$C$7),0,
AND('Site 3'!L$58&gt;=$C$14,'Site 3'!L$58&lt;$C$7),
$C$30,
'Site 3'!L$58&gt;='Site 3'!$C$7,
$C$34)</f>
        <v>0</v>
      </c>
      <c r="M71" s="56" cm="1">
        <f t="array" ref="M71">_xlfn.IFS(
AND('Site 3'!M$58&lt;$C$14,'Site 3'!M$58&lt;'Site 3'!$C$7),0,
AND('Site 3'!M$58&gt;=$C$14,'Site 3'!M$58&lt;$C$7),
$C$30,
'Site 3'!M$58&gt;='Site 3'!$C$7,
$C$34)</f>
        <v>0</v>
      </c>
      <c r="N71" s="56" cm="1">
        <f t="array" ref="N71">_xlfn.IFS(
AND('Site 3'!N$58&lt;$C$14,'Site 3'!N$58&lt;'Site 3'!$C$7),0,
AND('Site 3'!N$58&gt;=$C$14,'Site 3'!N$58&lt;$C$7),
$C$30,
'Site 3'!N$58&gt;='Site 3'!$C$7,
$C$34)</f>
        <v>0</v>
      </c>
      <c r="O71" s="56" cm="1">
        <f t="array" ref="O71">_xlfn.IFS(
AND('Site 3'!O$58&lt;$C$14,'Site 3'!O$58&lt;'Site 3'!$C$7),0,
AND('Site 3'!O$58&gt;=$C$14,'Site 3'!O$58&lt;$C$7),
$C$30,
'Site 3'!O$58&gt;='Site 3'!$C$7,
$C$34)</f>
        <v>0</v>
      </c>
      <c r="P71" s="56" cm="1">
        <f t="array" ref="P71">_xlfn.IFS(
AND('Site 3'!P$58&lt;$C$14,'Site 3'!P$58&lt;'Site 3'!$C$7),0,
AND('Site 3'!P$58&gt;=$C$14,'Site 3'!P$58&lt;$C$7),
$C$30,
'Site 3'!P$58&gt;='Site 3'!$C$7,
$C$34)</f>
        <v>0</v>
      </c>
      <c r="Q71" s="56" cm="1">
        <f t="array" ref="Q71">_xlfn.IFS(
AND('Site 3'!Q$58&lt;$C$14,'Site 3'!Q$58&lt;'Site 3'!$C$7),0,
AND('Site 3'!Q$58&gt;=$C$14,'Site 3'!Q$58&lt;$C$7),
$C$30,
'Site 3'!Q$58&gt;='Site 3'!$C$7,
$C$34)</f>
        <v>0</v>
      </c>
      <c r="R71" s="56" cm="1">
        <f t="array" ref="R71">_xlfn.IFS(
AND('Site 3'!R$58&lt;$C$14,'Site 3'!R$58&lt;'Site 3'!$C$7),0,
AND('Site 3'!R$58&gt;=$C$14,'Site 3'!R$58&lt;$C$7),
$C$30,
'Site 3'!R$58&gt;='Site 3'!$C$7,
$C$34)</f>
        <v>0</v>
      </c>
      <c r="S71" s="56" cm="1">
        <f t="array" ref="S71">_xlfn.IFS(
AND('Site 3'!S$58&lt;$C$14,'Site 3'!S$58&lt;'Site 3'!$C$7),0,
AND('Site 3'!S$58&gt;=$C$14,'Site 3'!S$58&lt;$C$7),
$C$30,
'Site 3'!S$58&gt;='Site 3'!$C$7,
$C$34)</f>
        <v>0</v>
      </c>
      <c r="T71" s="56" cm="1">
        <f t="array" ref="T71">_xlfn.IFS(
AND('Site 3'!T$58&lt;$C$14,'Site 3'!T$58&lt;'Site 3'!$C$7),0,
AND('Site 3'!T$58&gt;=$C$14,'Site 3'!T$58&lt;$C$7),
$C$30,
'Site 3'!T$58&gt;='Site 3'!$C$7,
$C$34)</f>
        <v>0</v>
      </c>
      <c r="U71" s="56" cm="1">
        <f t="array" ref="U71">_xlfn.IFS(
AND('Site 3'!U$58&lt;$C$14,'Site 3'!U$58&lt;'Site 3'!$C$7),0,
AND('Site 3'!U$58&gt;=$C$14,'Site 3'!U$58&lt;$C$7),
$C$30,
'Site 3'!U$58&gt;='Site 3'!$C$7,
$C$34)</f>
        <v>0</v>
      </c>
      <c r="V71" s="56" cm="1">
        <f t="array" ref="V71">_xlfn.IFS(
AND('Site 3'!V$58&lt;$C$14,'Site 3'!V$58&lt;'Site 3'!$C$7),0,
AND('Site 3'!V$58&gt;=$C$14,'Site 3'!V$58&lt;$C$7),
$C$30,
'Site 3'!V$58&gt;='Site 3'!$C$7,
$C$34)</f>
        <v>0</v>
      </c>
      <c r="W71" s="56" cm="1">
        <f t="array" ref="W71">_xlfn.IFS(
AND('Site 3'!W$58&lt;$C$14,'Site 3'!W$58&lt;'Site 3'!$C$7),0,
AND('Site 3'!W$58&gt;=$C$14,'Site 3'!W$58&lt;$C$7),
$C$30,
'Site 3'!W$58&gt;='Site 3'!$C$7,
$C$34)</f>
        <v>0</v>
      </c>
      <c r="X71" s="56" cm="1">
        <f t="array" ref="X71">_xlfn.IFS(
AND('Site 3'!X$58&lt;$C$14,'Site 3'!X$58&lt;'Site 3'!$C$7),0,
AND('Site 3'!X$58&gt;=$C$14,'Site 3'!X$58&lt;$C$7),
$C$30,
'Site 3'!X$58&gt;='Site 3'!$C$7,
$C$34)</f>
        <v>0</v>
      </c>
      <c r="Y71" s="56" cm="1">
        <f t="array" ref="Y71">_xlfn.IFS(
AND('Site 3'!Y$58&lt;$C$14,'Site 3'!Y$58&lt;'Site 3'!$C$7),0,
AND('Site 3'!Y$58&gt;=$C$14,'Site 3'!Y$58&lt;$C$7),
$C$30,
'Site 3'!Y$58&gt;='Site 3'!$C$7,
$C$34)</f>
        <v>0</v>
      </c>
      <c r="Z71" s="56" cm="1">
        <f t="array" ref="Z71">_xlfn.IFS(
AND('Site 3'!Z$58&lt;$C$14,'Site 3'!Z$58&lt;'Site 3'!$C$7),0,
AND('Site 3'!Z$58&gt;=$C$14,'Site 3'!Z$58&lt;$C$7),
$C$30,
'Site 3'!Z$58&gt;='Site 3'!$C$7,
$C$34)</f>
        <v>0</v>
      </c>
      <c r="AA71" s="56" cm="1">
        <f t="array" ref="AA71">_xlfn.IFS(
AND('Site 3'!AA$58&lt;$C$14,'Site 3'!AA$58&lt;'Site 3'!$C$7),0,
AND('Site 3'!AA$58&gt;=$C$14,'Site 3'!AA$58&lt;$C$7),
$C$30,
'Site 3'!AA$58&gt;='Site 3'!$C$7,
$C$34)</f>
        <v>0</v>
      </c>
      <c r="AB71" s="56" cm="1">
        <f t="array" ref="AB71">_xlfn.IFS(
AND('Site 3'!AB$58&lt;$C$14,'Site 3'!AB$58&lt;'Site 3'!$C$7),0,
AND('Site 3'!AB$58&gt;=$C$14,'Site 3'!AB$58&lt;$C$7),
$C$30,
'Site 3'!AB$58&gt;='Site 3'!$C$7,
$C$34)</f>
        <v>0</v>
      </c>
      <c r="AC71" s="56" cm="1">
        <f t="array" ref="AC71">_xlfn.IFS(
AND('Site 3'!AC$58&lt;$C$14,'Site 3'!AC$58&lt;'Site 3'!$C$7),0,
AND('Site 3'!AC$58&gt;=$C$14,'Site 3'!AC$58&lt;$C$7),
$C$30,
'Site 3'!AC$58&gt;='Site 3'!$C$7,
$C$34)</f>
        <v>0</v>
      </c>
      <c r="AD71" s="56" cm="1">
        <f t="array" ref="AD71">_xlfn.IFS(
AND('Site 3'!AD$58&lt;$C$14,'Site 3'!AD$58&lt;'Site 3'!$C$7),0,
AND('Site 3'!AD$58&gt;=$C$14,'Site 3'!AD$58&lt;$C$7),
$C$30,
'Site 3'!AD$58&gt;='Site 3'!$C$7,
$C$34)</f>
        <v>0</v>
      </c>
      <c r="AE71" s="56" cm="1">
        <f t="array" ref="AE71">_xlfn.IFS(
AND('Site 3'!AE$58&lt;$C$14,'Site 3'!AE$58&lt;'Site 3'!$C$7),0,
AND('Site 3'!AE$58&gt;=$C$14,'Site 3'!AE$58&lt;$C$7),
$C$30,
'Site 3'!AE$58&gt;='Site 3'!$C$7,
$C$34)</f>
        <v>0</v>
      </c>
      <c r="AF71" s="56" cm="1">
        <f t="array" ref="AF71">_xlfn.IFS(
AND('Site 3'!AF$58&lt;$C$14,'Site 3'!AF$58&lt;'Site 3'!$C$7),0,
AND('Site 3'!AF$58&gt;=$C$14,'Site 3'!AF$58&lt;$C$7),
$C$30,
'Site 3'!AF$58&gt;='Site 3'!$C$7,
$C$34)</f>
        <v>0</v>
      </c>
      <c r="AG71" s="56" cm="1">
        <f t="array" ref="AG71">_xlfn.IFS(
AND('Site 3'!AG$58&lt;$C$14,'Site 3'!AG$58&lt;'Site 3'!$C$7),0,
AND('Site 3'!AG$58&gt;=$C$14,'Site 3'!AG$58&lt;$C$7),
$C$30,
'Site 3'!AG$58&gt;='Site 3'!$C$7,
$C$34)</f>
        <v>0</v>
      </c>
      <c r="AH71" s="56" cm="1">
        <f t="array" ref="AH71">_xlfn.IFS(
AND('Site 3'!AH$58&lt;$C$14,'Site 3'!AH$58&lt;'Site 3'!$C$7),0,
AND('Site 3'!AH$58&gt;=$C$14,'Site 3'!AH$58&lt;$C$7),
$C$30,
'Site 3'!AH$58&gt;='Site 3'!$C$7,
$C$34)</f>
        <v>0</v>
      </c>
      <c r="AI71" s="56" cm="1">
        <f t="array" ref="AI71">_xlfn.IFS(
AND('Site 3'!AI$58&lt;$C$14,'Site 3'!AI$58&lt;'Site 3'!$C$7),0,
AND('Site 3'!AI$58&gt;=$C$14,'Site 3'!AI$58&lt;$C$7),
$C$30,
'Site 3'!AI$58&gt;='Site 3'!$C$7,
$C$34)</f>
        <v>0</v>
      </c>
      <c r="AJ71" s="59" cm="1">
        <f t="array" ref="AJ71">_xlfn.IFS(
AND('Site 3'!AJ$58&lt;$C$14,'Site 3'!AJ$58&lt;'Site 3'!$C$7),0,
AND('Site 3'!AJ$58&gt;=$C$14,'Site 3'!AJ$58&lt;$C$7),
$C$30,
'Site 3'!AJ$58&gt;='Site 3'!$C$7,
$C$34)</f>
        <v>0</v>
      </c>
    </row>
    <row r="72" spans="2:37" ht="16.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6.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7.2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7.2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7.2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7.2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6.5" x14ac:dyDescent="0.3">
      <c r="B78" s="73" t="s">
        <v>66</v>
      </c>
      <c r="C78" s="31" t="s">
        <v>38</v>
      </c>
      <c r="D78" s="78">
        <v>0</v>
      </c>
      <c r="E78" s="70" cm="1">
        <f t="array" ref="E78">_xlfn.IFS(
  'Site 3'!E$77&lt;$C$14, 0,
  'Site 3'!E$77=$C$14, E59,
  AND('Site 3'!E$77&gt;$C$14, 'Site 3'!E$77&lt;'Site 3'!$C$7), E59 * (1 + $C$8)^('Site 3'!E$77 - $C$14),
  'Site 3'!E$77='Site 3'!$C$7, E59,
  'Site 3'!E$77&gt;'Site 3'!$C$7, E59 * (1 + $C$8)^('Site 3'!E$77 - 'Site 3'!$C$7)
)</f>
        <v>0</v>
      </c>
      <c r="F78" s="70" cm="1">
        <f t="array" ref="F78">_xlfn.IFS(
  'Site 3'!F$77&lt;$C$14, 0,
  'Site 3'!F$77=$C$14, F59,
  AND('Site 3'!F$77&gt;$C$14, 'Site 3'!F$77&lt;'Site 3'!$C$7), F59 * (1 + $C$8)^('Site 3'!F$77 - $C$14),
  'Site 3'!F$77='Site 3'!$C$7, F59,
  'Site 3'!F$77&gt;'Site 3'!$C$7, F59 * (1 + $C$8)^('Site 3'!F$77 - 'Site 3'!$C$7)
)</f>
        <v>0</v>
      </c>
      <c r="G78" s="70" cm="1">
        <f t="array" ref="G78">_xlfn.IFS(
  'Site 3'!G$77&lt;$C$14, 0,
  'Site 3'!G$77=$C$14, G59,
  AND('Site 3'!G$77&gt;$C$14, 'Site 3'!G$77&lt;'Site 3'!$C$7), G59 * (1 + $C$8)^('Site 3'!G$77 - $C$14),
  'Site 3'!G$77='Site 3'!$C$7, G59,
  'Site 3'!G$77&gt;'Site 3'!$C$7, G59 * (1 + $C$8)^('Site 3'!G$77 - 'Site 3'!$C$7)
)</f>
        <v>0</v>
      </c>
      <c r="H78" s="70" cm="1">
        <f t="array" ref="H78">_xlfn.IFS(
  'Site 3'!H$77&lt;$C$14, 0,
  'Site 3'!H$77=$C$14, H59,
  AND('Site 3'!H$77&gt;$C$14, 'Site 3'!H$77&lt;'Site 3'!$C$7), H59 * (1 + $C$8)^('Site 3'!H$77 - $C$14),
  'Site 3'!H$77='Site 3'!$C$7, H59,
  'Site 3'!H$77&gt;'Site 3'!$C$7, H59 * (1 + $C$8)^('Site 3'!H$77 - 'Site 3'!$C$7)
)</f>
        <v>0</v>
      </c>
      <c r="I78" s="70" cm="1">
        <f t="array" ref="I78">_xlfn.IFS(
  'Site 3'!I$77&lt;$C$14, 0,
  'Site 3'!I$77=$C$14, I59,
  AND('Site 3'!I$77&gt;$C$14, 'Site 3'!I$77&lt;'Site 3'!$C$7), I59 * (1 + $C$8)^('Site 3'!I$77 - $C$14),
  'Site 3'!I$77='Site 3'!$C$7, I59,
  'Site 3'!I$77&gt;'Site 3'!$C$7, I59 * (1 + $C$8)^('Site 3'!I$77 - 'Site 3'!$C$7)
)</f>
        <v>0</v>
      </c>
      <c r="J78" s="70" cm="1">
        <f t="array" ref="J78">_xlfn.IFS(
  'Site 3'!J$77&lt;$C$14, 0,
  'Site 3'!J$77=$C$14, J59,
  AND('Site 3'!J$77&gt;$C$14, 'Site 3'!J$77&lt;'Site 3'!$C$7), J59 * (1 + $C$8)^('Site 3'!J$77 - $C$14),
  'Site 3'!J$77='Site 3'!$C$7, J59,
  'Site 3'!J$77&gt;'Site 3'!$C$7, J59 * (1 + $C$8)^('Site 3'!J$77 - 'Site 3'!$C$7)
)</f>
        <v>0</v>
      </c>
      <c r="K78" s="70" cm="1">
        <f t="array" ref="K78">_xlfn.IFS(
  'Site 3'!K$77&lt;$C$14, 0,
  'Site 3'!K$77=$C$14, K59,
  AND('Site 3'!K$77&gt;$C$14, 'Site 3'!K$77&lt;'Site 3'!$C$7), K59 * (1 + $C$8)^('Site 3'!K$77 - $C$14),
  'Site 3'!K$77='Site 3'!$C$7, K59,
  'Site 3'!K$77&gt;'Site 3'!$C$7, K59 * (1 + $C$8)^('Site 3'!K$77 - 'Site 3'!$C$7)
)</f>
        <v>0</v>
      </c>
      <c r="L78" s="70" cm="1">
        <f t="array" ref="L78">_xlfn.IFS(
  'Site 3'!L$77&lt;$C$14, 0,
  'Site 3'!L$77=$C$14, L59,
  AND('Site 3'!L$77&gt;$C$14, 'Site 3'!L$77&lt;'Site 3'!$C$7), L59 * (1 + $C$8)^('Site 3'!L$77 - $C$14),
  'Site 3'!L$77='Site 3'!$C$7, L59,
  'Site 3'!L$77&gt;'Site 3'!$C$7, L59 * (1 + $C$8)^('Site 3'!L$77 - 'Site 3'!$C$7)
)</f>
        <v>0</v>
      </c>
      <c r="M78" s="70" cm="1">
        <f t="array" ref="M78">_xlfn.IFS(
  'Site 3'!M$77&lt;$C$14, 0,
  'Site 3'!M$77=$C$14, M59,
  AND('Site 3'!M$77&gt;$C$14, 'Site 3'!M$77&lt;'Site 3'!$C$7), M59 * (1 + $C$8)^('Site 3'!M$77 - $C$14),
  'Site 3'!M$77='Site 3'!$C$7, M59,
  'Site 3'!M$77&gt;'Site 3'!$C$7, M59 * (1 + $C$8)^('Site 3'!M$77 - 'Site 3'!$C$7)
)</f>
        <v>0</v>
      </c>
      <c r="N78" s="70" cm="1">
        <f t="array" ref="N78">_xlfn.IFS(
  'Site 3'!N$77&lt;$C$14, 0,
  'Site 3'!N$77=$C$14, N59,
  AND('Site 3'!N$77&gt;$C$14, 'Site 3'!N$77&lt;'Site 3'!$C$7), N59 * (1 + $C$8)^('Site 3'!N$77 - $C$14),
  'Site 3'!N$77='Site 3'!$C$7, N59,
  'Site 3'!N$77&gt;'Site 3'!$C$7, N59 * (1 + $C$8)^('Site 3'!N$77 - 'Site 3'!$C$7)
)</f>
        <v>0</v>
      </c>
      <c r="O78" s="70" cm="1">
        <f t="array" ref="O78">_xlfn.IFS(
  'Site 3'!O$77&lt;$C$14, 0,
  'Site 3'!O$77=$C$14, O59,
  AND('Site 3'!O$77&gt;$C$14, 'Site 3'!O$77&lt;'Site 3'!$C$7), O59 * (1 + $C$8)^('Site 3'!O$77 - $C$14),
  'Site 3'!O$77='Site 3'!$C$7, O59,
  'Site 3'!O$77&gt;'Site 3'!$C$7, O59 * (1 + $C$8)^('Site 3'!O$77 - 'Site 3'!$C$7)
)</f>
        <v>0</v>
      </c>
      <c r="P78" s="70" cm="1">
        <f t="array" ref="P78">_xlfn.IFS(
  'Site 3'!P$77&lt;$C$14, 0,
  'Site 3'!P$77=$C$14, P59,
  AND('Site 3'!P$77&gt;$C$14, 'Site 3'!P$77&lt;'Site 3'!$C$7), P59 * (1 + $C$8)^('Site 3'!P$77 - $C$14),
  'Site 3'!P$77='Site 3'!$C$7, P59,
  'Site 3'!P$77&gt;'Site 3'!$C$7, P59 * (1 + $C$8)^('Site 3'!P$77 - 'Site 3'!$C$7)
)</f>
        <v>0</v>
      </c>
      <c r="Q78" s="70" cm="1">
        <f t="array" ref="Q78">_xlfn.IFS(
  'Site 3'!Q$77&lt;$C$14, 0,
  'Site 3'!Q$77=$C$14, Q59,
  AND('Site 3'!Q$77&gt;$C$14, 'Site 3'!Q$77&lt;'Site 3'!$C$7), Q59 * (1 + $C$8)^('Site 3'!Q$77 - $C$14),
  'Site 3'!Q$77='Site 3'!$C$7, Q59,
  'Site 3'!Q$77&gt;'Site 3'!$C$7, Q59 * (1 + $C$8)^('Site 3'!Q$77 - 'Site 3'!$C$7)
)</f>
        <v>0</v>
      </c>
      <c r="R78" s="70" cm="1">
        <f t="array" ref="R78">_xlfn.IFS(
  'Site 3'!R$77&lt;$C$14, 0,
  'Site 3'!R$77=$C$14, R59,
  AND('Site 3'!R$77&gt;$C$14, 'Site 3'!R$77&lt;'Site 3'!$C$7), R59 * (1 + $C$8)^('Site 3'!R$77 - $C$14),
  'Site 3'!R$77='Site 3'!$C$7, R59,
  'Site 3'!R$77&gt;'Site 3'!$C$7, R59 * (1 + $C$8)^('Site 3'!R$77 - 'Site 3'!$C$7)
)</f>
        <v>0</v>
      </c>
      <c r="S78" s="70" cm="1">
        <f t="array" ref="S78">_xlfn.IFS(
  'Site 3'!S$77&lt;$C$14, 0,
  'Site 3'!S$77=$C$14, S59,
  AND('Site 3'!S$77&gt;$C$14, 'Site 3'!S$77&lt;'Site 3'!$C$7), S59 * (1 + $C$8)^('Site 3'!S$77 - $C$14),
  'Site 3'!S$77='Site 3'!$C$7, S59,
  'Site 3'!S$77&gt;'Site 3'!$C$7, S59 * (1 + $C$8)^('Site 3'!S$77 - 'Site 3'!$C$7)
)</f>
        <v>0</v>
      </c>
      <c r="T78" s="70" cm="1">
        <f t="array" ref="T78">_xlfn.IFS(
  'Site 3'!T$77&lt;$C$14, 0,
  'Site 3'!T$77=$C$14, T59,
  AND('Site 3'!T$77&gt;$C$14, 'Site 3'!T$77&lt;'Site 3'!$C$7), T59 * (1 + $C$8)^('Site 3'!T$77 - $C$14),
  'Site 3'!T$77='Site 3'!$C$7, T59,
  'Site 3'!T$77&gt;'Site 3'!$C$7, T59 * (1 + $C$8)^('Site 3'!T$77 - 'Site 3'!$C$7)
)</f>
        <v>0</v>
      </c>
      <c r="U78" s="70" cm="1">
        <f t="array" ref="U78">_xlfn.IFS(
  'Site 3'!U$77&lt;$C$14, 0,
  'Site 3'!U$77=$C$14, U59,
  AND('Site 3'!U$77&gt;$C$14, 'Site 3'!U$77&lt;'Site 3'!$C$7), U59 * (1 + $C$8)^('Site 3'!U$77 - $C$14),
  'Site 3'!U$77='Site 3'!$C$7, U59,
  'Site 3'!U$77&gt;'Site 3'!$C$7, U59 * (1 + $C$8)^('Site 3'!U$77 - 'Site 3'!$C$7)
)</f>
        <v>0</v>
      </c>
      <c r="V78" s="70" cm="1">
        <f t="array" ref="V78">_xlfn.IFS(
  'Site 3'!V$77&lt;$C$14, 0,
  'Site 3'!V$77=$C$14, V59,
  AND('Site 3'!V$77&gt;$C$14, 'Site 3'!V$77&lt;'Site 3'!$C$7), V59 * (1 + $C$8)^('Site 3'!V$77 - $C$14),
  'Site 3'!V$77='Site 3'!$C$7, V59,
  'Site 3'!V$77&gt;'Site 3'!$C$7, V59 * (1 + $C$8)^('Site 3'!V$77 - 'Site 3'!$C$7)
)</f>
        <v>0</v>
      </c>
      <c r="W78" s="70" cm="1">
        <f t="array" ref="W78">_xlfn.IFS(
  'Site 3'!W$77&lt;$C$14, 0,
  'Site 3'!W$77=$C$14, W59,
  AND('Site 3'!W$77&gt;$C$14, 'Site 3'!W$77&lt;'Site 3'!$C$7), W59 * (1 + $C$8)^('Site 3'!W$77 - $C$14),
  'Site 3'!W$77='Site 3'!$C$7, W59,
  'Site 3'!W$77&gt;'Site 3'!$C$7, W59 * (1 + $C$8)^('Site 3'!W$77 - 'Site 3'!$C$7)
)</f>
        <v>0</v>
      </c>
      <c r="X78" s="70" cm="1">
        <f t="array" ref="X78">_xlfn.IFS(
  'Site 3'!X$77&lt;$C$14, 0,
  'Site 3'!X$77=$C$14, X59,
  AND('Site 3'!X$77&gt;$C$14, 'Site 3'!X$77&lt;'Site 3'!$C$7), X59 * (1 + $C$8)^('Site 3'!X$77 - $C$14),
  'Site 3'!X$77='Site 3'!$C$7, X59,
  'Site 3'!X$77&gt;'Site 3'!$C$7, X59 * (1 + $C$8)^('Site 3'!X$77 - 'Site 3'!$C$7)
)</f>
        <v>0</v>
      </c>
      <c r="Y78" s="70" cm="1">
        <f t="array" ref="Y78">_xlfn.IFS(
  'Site 3'!Y$77&lt;$C$14, 0,
  'Site 3'!Y$77=$C$14, Y59,
  AND('Site 3'!Y$77&gt;$C$14, 'Site 3'!Y$77&lt;'Site 3'!$C$7), Y59 * (1 + $C$8)^('Site 3'!Y$77 - $C$14),
  'Site 3'!Y$77='Site 3'!$C$7, Y59,
  'Site 3'!Y$77&gt;'Site 3'!$C$7, Y59 * (1 + $C$8)^('Site 3'!Y$77 - 'Site 3'!$C$7)
)</f>
        <v>0</v>
      </c>
      <c r="Z78" s="70" cm="1">
        <f t="array" ref="Z78">_xlfn.IFS(
  'Site 3'!Z$77&lt;$C$14, 0,
  'Site 3'!Z$77=$C$14, Z59,
  AND('Site 3'!Z$77&gt;$C$14, 'Site 3'!Z$77&lt;'Site 3'!$C$7), Z59 * (1 + $C$8)^('Site 3'!Z$77 - $C$14),
  'Site 3'!Z$77='Site 3'!$C$7, Z59,
  'Site 3'!Z$77&gt;'Site 3'!$C$7, Z59 * (1 + $C$8)^('Site 3'!Z$77 - 'Site 3'!$C$7)
)</f>
        <v>0</v>
      </c>
      <c r="AA78" s="70" cm="1">
        <f t="array" ref="AA78">_xlfn.IFS(
  'Site 3'!AA$77&lt;$C$14, 0,
  'Site 3'!AA$77=$C$14, AA59,
  AND('Site 3'!AA$77&gt;$C$14, 'Site 3'!AA$77&lt;'Site 3'!$C$7), AA59 * (1 + $C$8)^('Site 3'!AA$77 - $C$14),
  'Site 3'!AA$77='Site 3'!$C$7, AA59,
  'Site 3'!AA$77&gt;'Site 3'!$C$7, AA59 * (1 + $C$8)^('Site 3'!AA$77 - 'Site 3'!$C$7)
)</f>
        <v>0</v>
      </c>
      <c r="AB78" s="70" cm="1">
        <f t="array" ref="AB78">_xlfn.IFS(
  'Site 3'!AB$77&lt;$C$14, 0,
  'Site 3'!AB$77=$C$14, AB59,
  AND('Site 3'!AB$77&gt;$C$14, 'Site 3'!AB$77&lt;'Site 3'!$C$7), AB59 * (1 + $C$8)^('Site 3'!AB$77 - $C$14),
  'Site 3'!AB$77='Site 3'!$C$7, AB59,
  'Site 3'!AB$77&gt;'Site 3'!$C$7, AB59 * (1 + $C$8)^('Site 3'!AB$77 - 'Site 3'!$C$7)
)</f>
        <v>0</v>
      </c>
      <c r="AC78" s="70" cm="1">
        <f t="array" ref="AC78">_xlfn.IFS(
  'Site 3'!AC$77&lt;$C$14, 0,
  'Site 3'!AC$77=$C$14, AC59,
  AND('Site 3'!AC$77&gt;$C$14, 'Site 3'!AC$77&lt;'Site 3'!$C$7), AC59 * (1 + $C$8)^('Site 3'!AC$77 - $C$14),
  'Site 3'!AC$77='Site 3'!$C$7, AC59,
  'Site 3'!AC$77&gt;'Site 3'!$C$7, AC59 * (1 + $C$8)^('Site 3'!AC$77 - 'Site 3'!$C$7)
)</f>
        <v>0</v>
      </c>
      <c r="AD78" s="70" cm="1">
        <f t="array" ref="AD78">_xlfn.IFS(
  'Site 3'!AD$77&lt;$C$14, 0,
  'Site 3'!AD$77=$C$14, AD59,
  AND('Site 3'!AD$77&gt;$C$14, 'Site 3'!AD$77&lt;'Site 3'!$C$7), AD59 * (1 + $C$8)^('Site 3'!AD$77 - $C$14),
  'Site 3'!AD$77='Site 3'!$C$7, AD59,
  'Site 3'!AD$77&gt;'Site 3'!$C$7, AD59 * (1 + $C$8)^('Site 3'!AD$77 - 'Site 3'!$C$7)
)</f>
        <v>0</v>
      </c>
      <c r="AE78" s="70" cm="1">
        <f t="array" ref="AE78">_xlfn.IFS(
  'Site 3'!AE$77&lt;$C$14, 0,
  'Site 3'!AE$77=$C$14, AE59,
  AND('Site 3'!AE$77&gt;$C$14, 'Site 3'!AE$77&lt;'Site 3'!$C$7), AE59 * (1 + $C$8)^('Site 3'!AE$77 - $C$14),
  'Site 3'!AE$77='Site 3'!$C$7, AE59,
  'Site 3'!AE$77&gt;'Site 3'!$C$7, AE59 * (1 + $C$8)^('Site 3'!AE$77 - 'Site 3'!$C$7)
)</f>
        <v>0</v>
      </c>
      <c r="AF78" s="70" cm="1">
        <f t="array" ref="AF78">_xlfn.IFS(
  'Site 3'!AF$77&lt;$C$14, 0,
  'Site 3'!AF$77=$C$14, AF59,
  AND('Site 3'!AF$77&gt;$C$14, 'Site 3'!AF$77&lt;'Site 3'!$C$7), AF59 * (1 + $C$8)^('Site 3'!AF$77 - $C$14),
  'Site 3'!AF$77='Site 3'!$C$7, AF59,
  'Site 3'!AF$77&gt;'Site 3'!$C$7, AF59 * (1 + $C$8)^('Site 3'!AF$77 - 'Site 3'!$C$7)
)</f>
        <v>0</v>
      </c>
      <c r="AG78" s="70" cm="1">
        <f t="array" ref="AG78">_xlfn.IFS(
  'Site 3'!AG$77&lt;$C$14, 0,
  'Site 3'!AG$77=$C$14, AG59,
  AND('Site 3'!AG$77&gt;$C$14, 'Site 3'!AG$77&lt;'Site 3'!$C$7), AG59 * (1 + $C$8)^('Site 3'!AG$77 - $C$14),
  'Site 3'!AG$77='Site 3'!$C$7, AG59,
  'Site 3'!AG$77&gt;'Site 3'!$C$7, AG59 * (1 + $C$8)^('Site 3'!AG$77 - 'Site 3'!$C$7)
)</f>
        <v>0</v>
      </c>
      <c r="AH78" s="70" cm="1">
        <f t="array" ref="AH78">_xlfn.IFS(
  'Site 3'!AH$77&lt;$C$14, 0,
  'Site 3'!AH$77=$C$14, AH59,
  AND('Site 3'!AH$77&gt;$C$14, 'Site 3'!AH$77&lt;'Site 3'!$C$7), AH59 * (1 + $C$8)^('Site 3'!AH$77 - $C$14),
  'Site 3'!AH$77='Site 3'!$C$7, AH59,
  'Site 3'!AH$77&gt;'Site 3'!$C$7, AH59 * (1 + $C$8)^('Site 3'!AH$77 - 'Site 3'!$C$7)
)</f>
        <v>0</v>
      </c>
      <c r="AI78" s="70" cm="1">
        <f t="array" ref="AI78">_xlfn.IFS(
  'Site 3'!AI$77&lt;$C$14, 0,
  'Site 3'!AI$77=$C$14, AI59,
  AND('Site 3'!AI$77&gt;$C$14, 'Site 3'!AI$77&lt;'Site 3'!$C$7), AI59 * (1 + $C$8)^('Site 3'!AI$77 - $C$14),
  'Site 3'!AI$77='Site 3'!$C$7, AI59,
  'Site 3'!AI$77&gt;'Site 3'!$C$7, AI59 * (1 + $C$8)^('Site 3'!AI$77 - 'Site 3'!$C$7)
)</f>
        <v>0</v>
      </c>
      <c r="AJ78" s="71" cm="1">
        <f t="array" ref="AJ78">_xlfn.IFS(
  'Site 3'!AJ$77&lt;$C$14, 0,
  'Site 3'!AJ$77=$C$14, AJ59,
  AND('Site 3'!AJ$77&gt;$C$14, 'Site 3'!AJ$77&lt;'Site 3'!$C$7), AJ59 * (1 + $C$8)^('Site 3'!AJ$77 - $C$14),
  'Site 3'!AJ$77='Site 3'!$C$7, AJ59,
  'Site 3'!AJ$77&gt;'Site 3'!$C$7, AJ59 * (1 + $C$8)^('Site 3'!AJ$77 - 'Site 3'!$C$7)
)</f>
        <v>0</v>
      </c>
    </row>
    <row r="79" spans="2:37" s="9" customFormat="1" ht="16.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6.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6.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6.5" x14ac:dyDescent="0.3">
      <c r="B82" s="75" t="s">
        <v>67</v>
      </c>
      <c r="C82" s="32" t="s">
        <v>38</v>
      </c>
      <c r="D82" s="65">
        <v>0</v>
      </c>
      <c r="E82" s="54" cm="1">
        <f t="array" ref="E82">_xlfn.IFS(
  'Site 3'!E$77&lt;$C$14, 0,
  'Site 3'!E$77=$C$14, E63,
  AND('Site 3'!E$77&gt;$C$14, 'Site 3'!E$77&lt;'Site 3'!$C$7), E63 * (1 + $C$8)^('Site 3'!E$77 - $C$14),
  'Site 3'!E$77='Site 3'!$C$7, E63,
  'Site 3'!E$77&gt;'Site 3'!$C$7, E63 * (1 + $C$8)^('Site 3'!E$77 - 'Site 3'!$C$7)
)</f>
        <v>0</v>
      </c>
      <c r="F82" s="54" cm="1">
        <f t="array" ref="F82">_xlfn.IFS(
  'Site 3'!F$77&lt;$C$14, 0,
  'Site 3'!F$77=$C$14, F63,
  AND('Site 3'!F$77&gt;$C$14, 'Site 3'!F$77&lt;'Site 3'!$C$7), F63 * (1 + $C$8)^('Site 3'!F$77 - $C$14),
  'Site 3'!F$77='Site 3'!$C$7, F63,
  'Site 3'!F$77&gt;'Site 3'!$C$7, F63 * (1 + $C$8)^('Site 3'!F$77 - 'Site 3'!$C$7)
)</f>
        <v>0</v>
      </c>
      <c r="G82" s="54" cm="1">
        <f t="array" ref="G82">_xlfn.IFS(
  'Site 3'!G$77&lt;$C$14, 0,
  'Site 3'!G$77=$C$14, G63,
  AND('Site 3'!G$77&gt;$C$14, 'Site 3'!G$77&lt;'Site 3'!$C$7), G63 * (1 + $C$8)^('Site 3'!G$77 - $C$14),
  'Site 3'!G$77='Site 3'!$C$7, G63,
  'Site 3'!G$77&gt;'Site 3'!$C$7, G63 * (1 + $C$8)^('Site 3'!G$77 - 'Site 3'!$C$7)
)</f>
        <v>0</v>
      </c>
      <c r="H82" s="54" cm="1">
        <f t="array" ref="H82">_xlfn.IFS(
  'Site 3'!H$77&lt;$C$14, 0,
  'Site 3'!H$77=$C$14, H63,
  AND('Site 3'!H$77&gt;$C$14, 'Site 3'!H$77&lt;'Site 3'!$C$7), H63 * (1 + $C$8)^('Site 3'!H$77 - $C$14),
  'Site 3'!H$77='Site 3'!$C$7, H63,
  'Site 3'!H$77&gt;'Site 3'!$C$7, H63 * (1 + $C$8)^('Site 3'!H$77 - 'Site 3'!$C$7)
)</f>
        <v>0</v>
      </c>
      <c r="I82" s="54" cm="1">
        <f t="array" ref="I82">_xlfn.IFS(
  'Site 3'!I$77&lt;$C$14, 0,
  'Site 3'!I$77=$C$14, I63,
  AND('Site 3'!I$77&gt;$C$14, 'Site 3'!I$77&lt;'Site 3'!$C$7), I63 * (1 + $C$8)^('Site 3'!I$77 - $C$14),
  'Site 3'!I$77='Site 3'!$C$7, I63,
  'Site 3'!I$77&gt;'Site 3'!$C$7, I63 * (1 + $C$8)^('Site 3'!I$77 - 'Site 3'!$C$7)
)</f>
        <v>0</v>
      </c>
      <c r="J82" s="54" cm="1">
        <f t="array" ref="J82">_xlfn.IFS(
  'Site 3'!J$77&lt;$C$14, 0,
  'Site 3'!J$77=$C$14, J63,
  AND('Site 3'!J$77&gt;$C$14, 'Site 3'!J$77&lt;'Site 3'!$C$7), J63 * (1 + $C$8)^('Site 3'!J$77 - $C$14),
  'Site 3'!J$77='Site 3'!$C$7, J63,
  'Site 3'!J$77&gt;'Site 3'!$C$7, J63 * (1 + $C$8)^('Site 3'!J$77 - 'Site 3'!$C$7)
)</f>
        <v>0</v>
      </c>
      <c r="K82" s="54" cm="1">
        <f t="array" ref="K82">_xlfn.IFS(
  'Site 3'!K$77&lt;$C$14, 0,
  'Site 3'!K$77=$C$14, K63,
  AND('Site 3'!K$77&gt;$C$14, 'Site 3'!K$77&lt;'Site 3'!$C$7), K63 * (1 + $C$8)^('Site 3'!K$77 - $C$14),
  'Site 3'!K$77='Site 3'!$C$7, K63,
  'Site 3'!K$77&gt;'Site 3'!$C$7, K63 * (1 + $C$8)^('Site 3'!K$77 - 'Site 3'!$C$7)
)</f>
        <v>0</v>
      </c>
      <c r="L82" s="54" cm="1">
        <f t="array" ref="L82">_xlfn.IFS(
  'Site 3'!L$77&lt;$C$14, 0,
  'Site 3'!L$77=$C$14, L63,
  AND('Site 3'!L$77&gt;$C$14, 'Site 3'!L$77&lt;'Site 3'!$C$7), L63 * (1 + $C$8)^('Site 3'!L$77 - $C$14),
  'Site 3'!L$77='Site 3'!$C$7, L63,
  'Site 3'!L$77&gt;'Site 3'!$C$7, L63 * (1 + $C$8)^('Site 3'!L$77 - 'Site 3'!$C$7)
)</f>
        <v>0</v>
      </c>
      <c r="M82" s="54" cm="1">
        <f t="array" ref="M82">_xlfn.IFS(
  'Site 3'!M$77&lt;$C$14, 0,
  'Site 3'!M$77=$C$14, M63,
  AND('Site 3'!M$77&gt;$C$14, 'Site 3'!M$77&lt;'Site 3'!$C$7), M63 * (1 + $C$8)^('Site 3'!M$77 - $C$14),
  'Site 3'!M$77='Site 3'!$C$7, M63,
  'Site 3'!M$77&gt;'Site 3'!$C$7, M63 * (1 + $C$8)^('Site 3'!M$77 - 'Site 3'!$C$7)
)</f>
        <v>0</v>
      </c>
      <c r="N82" s="54" cm="1">
        <f t="array" ref="N82">_xlfn.IFS(
  'Site 3'!N$77&lt;$C$14, 0,
  'Site 3'!N$77=$C$14, N63,
  AND('Site 3'!N$77&gt;$C$14, 'Site 3'!N$77&lt;'Site 3'!$C$7), N63 * (1 + $C$8)^('Site 3'!N$77 - $C$14),
  'Site 3'!N$77='Site 3'!$C$7, N63,
  'Site 3'!N$77&gt;'Site 3'!$C$7, N63 * (1 + $C$8)^('Site 3'!N$77 - 'Site 3'!$C$7)
)</f>
        <v>0</v>
      </c>
      <c r="O82" s="54" cm="1">
        <f t="array" ref="O82">_xlfn.IFS(
  'Site 3'!O$77&lt;$C$14, 0,
  'Site 3'!O$77=$C$14, O63,
  AND('Site 3'!O$77&gt;$C$14, 'Site 3'!O$77&lt;'Site 3'!$C$7), O63 * (1 + $C$8)^('Site 3'!O$77 - $C$14),
  'Site 3'!O$77='Site 3'!$C$7, O63,
  'Site 3'!O$77&gt;'Site 3'!$C$7, O63 * (1 + $C$8)^('Site 3'!O$77 - 'Site 3'!$C$7)
)</f>
        <v>0</v>
      </c>
      <c r="P82" s="54" cm="1">
        <f t="array" ref="P82">_xlfn.IFS(
  'Site 3'!P$77&lt;$C$14, 0,
  'Site 3'!P$77=$C$14, P63,
  AND('Site 3'!P$77&gt;$C$14, 'Site 3'!P$77&lt;'Site 3'!$C$7), P63 * (1 + $C$8)^('Site 3'!P$77 - $C$14),
  'Site 3'!P$77='Site 3'!$C$7, P63,
  'Site 3'!P$77&gt;'Site 3'!$C$7, P63 * (1 + $C$8)^('Site 3'!P$77 - 'Site 3'!$C$7)
)</f>
        <v>0</v>
      </c>
      <c r="Q82" s="54" cm="1">
        <f t="array" ref="Q82">_xlfn.IFS(
  'Site 3'!Q$77&lt;$C$14, 0,
  'Site 3'!Q$77=$C$14, Q63,
  AND('Site 3'!Q$77&gt;$C$14, 'Site 3'!Q$77&lt;'Site 3'!$C$7), Q63 * (1 + $C$8)^('Site 3'!Q$77 - $C$14),
  'Site 3'!Q$77='Site 3'!$C$7, Q63,
  'Site 3'!Q$77&gt;'Site 3'!$C$7, Q63 * (1 + $C$8)^('Site 3'!Q$77 - 'Site 3'!$C$7)
)</f>
        <v>0</v>
      </c>
      <c r="R82" s="54" cm="1">
        <f t="array" ref="R82">_xlfn.IFS(
  'Site 3'!R$77&lt;$C$14, 0,
  'Site 3'!R$77=$C$14, R63,
  AND('Site 3'!R$77&gt;$C$14, 'Site 3'!R$77&lt;'Site 3'!$C$7), R63 * (1 + $C$8)^('Site 3'!R$77 - $C$14),
  'Site 3'!R$77='Site 3'!$C$7, R63,
  'Site 3'!R$77&gt;'Site 3'!$C$7, R63 * (1 + $C$8)^('Site 3'!R$77 - 'Site 3'!$C$7)
)</f>
        <v>0</v>
      </c>
      <c r="S82" s="54" cm="1">
        <f t="array" ref="S82">_xlfn.IFS(
  'Site 3'!S$77&lt;$C$14, 0,
  'Site 3'!S$77=$C$14, S63,
  AND('Site 3'!S$77&gt;$C$14, 'Site 3'!S$77&lt;'Site 3'!$C$7), S63 * (1 + $C$8)^('Site 3'!S$77 - $C$14),
  'Site 3'!S$77='Site 3'!$C$7, S63,
  'Site 3'!S$77&gt;'Site 3'!$C$7, S63 * (1 + $C$8)^('Site 3'!S$77 - 'Site 3'!$C$7)
)</f>
        <v>0</v>
      </c>
      <c r="T82" s="54" cm="1">
        <f t="array" ref="T82">_xlfn.IFS(
  'Site 3'!T$77&lt;$C$14, 0,
  'Site 3'!T$77=$C$14, T63,
  AND('Site 3'!T$77&gt;$C$14, 'Site 3'!T$77&lt;'Site 3'!$C$7), T63 * (1 + $C$8)^('Site 3'!T$77 - $C$14),
  'Site 3'!T$77='Site 3'!$C$7, T63,
  'Site 3'!T$77&gt;'Site 3'!$C$7, T63 * (1 + $C$8)^('Site 3'!T$77 - 'Site 3'!$C$7)
)</f>
        <v>0</v>
      </c>
      <c r="U82" s="54" cm="1">
        <f t="array" ref="U82">_xlfn.IFS(
  'Site 3'!U$77&lt;$C$14, 0,
  'Site 3'!U$77=$C$14, U63,
  AND('Site 3'!U$77&gt;$C$14, 'Site 3'!U$77&lt;'Site 3'!$C$7), U63 * (1 + $C$8)^('Site 3'!U$77 - $C$14),
  'Site 3'!U$77='Site 3'!$C$7, U63,
  'Site 3'!U$77&gt;'Site 3'!$C$7, U63 * (1 + $C$8)^('Site 3'!U$77 - 'Site 3'!$C$7)
)</f>
        <v>0</v>
      </c>
      <c r="V82" s="54" cm="1">
        <f t="array" ref="V82">_xlfn.IFS(
  'Site 3'!V$77&lt;$C$14, 0,
  'Site 3'!V$77=$C$14, V63,
  AND('Site 3'!V$77&gt;$C$14, 'Site 3'!V$77&lt;'Site 3'!$C$7), V63 * (1 + $C$8)^('Site 3'!V$77 - $C$14),
  'Site 3'!V$77='Site 3'!$C$7, V63,
  'Site 3'!V$77&gt;'Site 3'!$C$7, V63 * (1 + $C$8)^('Site 3'!V$77 - 'Site 3'!$C$7)
)</f>
        <v>0</v>
      </c>
      <c r="W82" s="54" cm="1">
        <f t="array" ref="W82">_xlfn.IFS(
  'Site 3'!W$77&lt;$C$14, 0,
  'Site 3'!W$77=$C$14, W63,
  AND('Site 3'!W$77&gt;$C$14, 'Site 3'!W$77&lt;'Site 3'!$C$7), W63 * (1 + $C$8)^('Site 3'!W$77 - $C$14),
  'Site 3'!W$77='Site 3'!$C$7, W63,
  'Site 3'!W$77&gt;'Site 3'!$C$7, W63 * (1 + $C$8)^('Site 3'!W$77 - 'Site 3'!$C$7)
)</f>
        <v>0</v>
      </c>
      <c r="X82" s="54" cm="1">
        <f t="array" ref="X82">_xlfn.IFS(
  'Site 3'!X$77&lt;$C$14, 0,
  'Site 3'!X$77=$C$14, X63,
  AND('Site 3'!X$77&gt;$C$14, 'Site 3'!X$77&lt;'Site 3'!$C$7), X63 * (1 + $C$8)^('Site 3'!X$77 - $C$14),
  'Site 3'!X$77='Site 3'!$C$7, X63,
  'Site 3'!X$77&gt;'Site 3'!$C$7, X63 * (1 + $C$8)^('Site 3'!X$77 - 'Site 3'!$C$7)
)</f>
        <v>0</v>
      </c>
      <c r="Y82" s="54" cm="1">
        <f t="array" ref="Y82">_xlfn.IFS(
  'Site 3'!Y$77&lt;$C$14, 0,
  'Site 3'!Y$77=$C$14, Y63,
  AND('Site 3'!Y$77&gt;$C$14, 'Site 3'!Y$77&lt;'Site 3'!$C$7), Y63 * (1 + $C$8)^('Site 3'!Y$77 - $C$14),
  'Site 3'!Y$77='Site 3'!$C$7, Y63,
  'Site 3'!Y$77&gt;'Site 3'!$C$7, Y63 * (1 + $C$8)^('Site 3'!Y$77 - 'Site 3'!$C$7)
)</f>
        <v>0</v>
      </c>
      <c r="Z82" s="54" cm="1">
        <f t="array" ref="Z82">_xlfn.IFS(
  'Site 3'!Z$77&lt;$C$14, 0,
  'Site 3'!Z$77=$C$14, Z63,
  AND('Site 3'!Z$77&gt;$C$14, 'Site 3'!Z$77&lt;'Site 3'!$C$7), Z63 * (1 + $C$8)^('Site 3'!Z$77 - $C$14),
  'Site 3'!Z$77='Site 3'!$C$7, Z63,
  'Site 3'!Z$77&gt;'Site 3'!$C$7, Z63 * (1 + $C$8)^('Site 3'!Z$77 - 'Site 3'!$C$7)
)</f>
        <v>0</v>
      </c>
      <c r="AA82" s="54" cm="1">
        <f t="array" ref="AA82">_xlfn.IFS(
  'Site 3'!AA$77&lt;$C$14, 0,
  'Site 3'!AA$77=$C$14, AA63,
  AND('Site 3'!AA$77&gt;$C$14, 'Site 3'!AA$77&lt;'Site 3'!$C$7), AA63 * (1 + $C$8)^('Site 3'!AA$77 - $C$14),
  'Site 3'!AA$77='Site 3'!$C$7, AA63,
  'Site 3'!AA$77&gt;'Site 3'!$C$7, AA63 * (1 + $C$8)^('Site 3'!AA$77 - 'Site 3'!$C$7)
)</f>
        <v>0</v>
      </c>
      <c r="AB82" s="54" cm="1">
        <f t="array" ref="AB82">_xlfn.IFS(
  'Site 3'!AB$77&lt;$C$14, 0,
  'Site 3'!AB$77=$C$14, AB63,
  AND('Site 3'!AB$77&gt;$C$14, 'Site 3'!AB$77&lt;'Site 3'!$C$7), AB63 * (1 + $C$8)^('Site 3'!AB$77 - $C$14),
  'Site 3'!AB$77='Site 3'!$C$7, AB63,
  'Site 3'!AB$77&gt;'Site 3'!$C$7, AB63 * (1 + $C$8)^('Site 3'!AB$77 - 'Site 3'!$C$7)
)</f>
        <v>0</v>
      </c>
      <c r="AC82" s="54" cm="1">
        <f t="array" ref="AC82">_xlfn.IFS(
  'Site 3'!AC$77&lt;$C$14, 0,
  'Site 3'!AC$77=$C$14, AC63,
  AND('Site 3'!AC$77&gt;$C$14, 'Site 3'!AC$77&lt;'Site 3'!$C$7), AC63 * (1 + $C$8)^('Site 3'!AC$77 - $C$14),
  'Site 3'!AC$77='Site 3'!$C$7, AC63,
  'Site 3'!AC$77&gt;'Site 3'!$C$7, AC63 * (1 + $C$8)^('Site 3'!AC$77 - 'Site 3'!$C$7)
)</f>
        <v>0</v>
      </c>
      <c r="AD82" s="54" cm="1">
        <f t="array" ref="AD82">_xlfn.IFS(
  'Site 3'!AD$77&lt;$C$14, 0,
  'Site 3'!AD$77=$C$14, AD63,
  AND('Site 3'!AD$77&gt;$C$14, 'Site 3'!AD$77&lt;'Site 3'!$C$7), AD63 * (1 + $C$8)^('Site 3'!AD$77 - $C$14),
  'Site 3'!AD$77='Site 3'!$C$7, AD63,
  'Site 3'!AD$77&gt;'Site 3'!$C$7, AD63 * (1 + $C$8)^('Site 3'!AD$77 - 'Site 3'!$C$7)
)</f>
        <v>0</v>
      </c>
      <c r="AE82" s="54" cm="1">
        <f t="array" ref="AE82">_xlfn.IFS(
  'Site 3'!AE$77&lt;$C$14, 0,
  'Site 3'!AE$77=$C$14, AE63,
  AND('Site 3'!AE$77&gt;$C$14, 'Site 3'!AE$77&lt;'Site 3'!$C$7), AE63 * (1 + $C$8)^('Site 3'!AE$77 - $C$14),
  'Site 3'!AE$77='Site 3'!$C$7, AE63,
  'Site 3'!AE$77&gt;'Site 3'!$C$7, AE63 * (1 + $C$8)^('Site 3'!AE$77 - 'Site 3'!$C$7)
)</f>
        <v>0</v>
      </c>
      <c r="AF82" s="54" cm="1">
        <f t="array" ref="AF82">_xlfn.IFS(
  'Site 3'!AF$77&lt;$C$14, 0,
  'Site 3'!AF$77=$C$14, AF63,
  AND('Site 3'!AF$77&gt;$C$14, 'Site 3'!AF$77&lt;'Site 3'!$C$7), AF63 * (1 + $C$8)^('Site 3'!AF$77 - $C$14),
  'Site 3'!AF$77='Site 3'!$C$7, AF63,
  'Site 3'!AF$77&gt;'Site 3'!$C$7, AF63 * (1 + $C$8)^('Site 3'!AF$77 - 'Site 3'!$C$7)
)</f>
        <v>0</v>
      </c>
      <c r="AG82" s="54" cm="1">
        <f t="array" ref="AG82">_xlfn.IFS(
  'Site 3'!AG$77&lt;$C$14, 0,
  'Site 3'!AG$77=$C$14, AG63,
  AND('Site 3'!AG$77&gt;$C$14, 'Site 3'!AG$77&lt;'Site 3'!$C$7), AG63 * (1 + $C$8)^('Site 3'!AG$77 - $C$14),
  'Site 3'!AG$77='Site 3'!$C$7, AG63,
  'Site 3'!AG$77&gt;'Site 3'!$C$7, AG63 * (1 + $C$8)^('Site 3'!AG$77 - 'Site 3'!$C$7)
)</f>
        <v>0</v>
      </c>
      <c r="AH82" s="54" cm="1">
        <f t="array" ref="AH82">_xlfn.IFS(
  'Site 3'!AH$77&lt;$C$14, 0,
  'Site 3'!AH$77=$C$14, AH63,
  AND('Site 3'!AH$77&gt;$C$14, 'Site 3'!AH$77&lt;'Site 3'!$C$7), AH63 * (1 + $C$8)^('Site 3'!AH$77 - $C$14),
  'Site 3'!AH$77='Site 3'!$C$7, AH63,
  'Site 3'!AH$77&gt;'Site 3'!$C$7, AH63 * (1 + $C$8)^('Site 3'!AH$77 - 'Site 3'!$C$7)
)</f>
        <v>0</v>
      </c>
      <c r="AI82" s="54" cm="1">
        <f t="array" ref="AI82">_xlfn.IFS(
  'Site 3'!AI$77&lt;$C$14, 0,
  'Site 3'!AI$77=$C$14, AI63,
  AND('Site 3'!AI$77&gt;$C$14, 'Site 3'!AI$77&lt;'Site 3'!$C$7), AI63 * (1 + $C$8)^('Site 3'!AI$77 - $C$14),
  'Site 3'!AI$77='Site 3'!$C$7, AI63,
  'Site 3'!AI$77&gt;'Site 3'!$C$7, AI63 * (1 + $C$8)^('Site 3'!AI$77 - 'Site 3'!$C$7)
)</f>
        <v>0</v>
      </c>
      <c r="AJ82" s="72" cm="1">
        <f t="array" ref="AJ82">_xlfn.IFS(
  'Site 3'!AJ$77&lt;$C$14, 0,
  'Site 3'!AJ$77=$C$14, AJ63,
  AND('Site 3'!AJ$77&gt;$C$14, 'Site 3'!AJ$77&lt;'Site 3'!$C$7), AJ63 * (1 + $C$8)^('Site 3'!AJ$77 - $C$14),
  'Site 3'!AJ$77='Site 3'!$C$7, AJ63,
  'Site 3'!AJ$77&gt;'Site 3'!$C$7, AJ63 * (1 + $C$8)^('Site 3'!AJ$77 - 'Site 3'!$C$7)
)</f>
        <v>0</v>
      </c>
    </row>
    <row r="83" spans="2:37" s="9" customFormat="1" ht="16.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6.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6.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6.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6.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6.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6.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6.5" x14ac:dyDescent="0.3">
      <c r="B90" s="77" t="s">
        <v>68</v>
      </c>
      <c r="C90" s="32" t="s">
        <v>40</v>
      </c>
      <c r="D90" s="67">
        <v>0</v>
      </c>
      <c r="E90" s="56" cm="1">
        <f t="array" ref="E90">_xlfn.IFS(
  'Site 3'!E$77&lt;$C$14, 0,
  'Site 3'!E$77=$C$14, E71,
  AND('Site 3'!E$77&gt;$C$14, 'Site 3'!E$77&lt;'Site 3'!$C$7), E71 * (1 + $C$8)^('Site 3'!E$77 - $C$14),
  'Site 3'!E$77='Site 3'!$C$7, E71,
  'Site 3'!E$77&gt;'Site 3'!$C$7, E71 * (1 + $C$8)^('Site 3'!E$77 - 'Site 3'!$C$7)
)</f>
        <v>0</v>
      </c>
      <c r="F90" s="56" cm="1">
        <f t="array" ref="F90">_xlfn.IFS(
  'Site 3'!F$77&lt;$C$14, 0,
  'Site 3'!F$77=$C$14, F71,
  AND('Site 3'!F$77&gt;$C$14, 'Site 3'!F$77&lt;'Site 3'!$C$7), F71 * (1 + $C$8)^('Site 3'!F$77 - $C$14),
  'Site 3'!F$77='Site 3'!$C$7, F71,
  'Site 3'!F$77&gt;'Site 3'!$C$7, F71 * (1 + $C$8)^('Site 3'!F$77 - 'Site 3'!$C$7)
)</f>
        <v>0</v>
      </c>
      <c r="G90" s="56" cm="1">
        <f t="array" ref="G90">_xlfn.IFS(
  'Site 3'!G$77&lt;$C$14, 0,
  'Site 3'!G$77=$C$14, G71,
  AND('Site 3'!G$77&gt;$C$14, 'Site 3'!G$77&lt;'Site 3'!$C$7), G71 * (1 + $C$8)^('Site 3'!G$77 - $C$14),
  'Site 3'!G$77='Site 3'!$C$7, G71,
  'Site 3'!G$77&gt;'Site 3'!$C$7, G71 * (1 + $C$8)^('Site 3'!G$77 - 'Site 3'!$C$7)
)</f>
        <v>0</v>
      </c>
      <c r="H90" s="56" cm="1">
        <f t="array" ref="H90">_xlfn.IFS(
  'Site 3'!H$77&lt;$C$14, 0,
  'Site 3'!H$77=$C$14, H71,
  AND('Site 3'!H$77&gt;$C$14, 'Site 3'!H$77&lt;'Site 3'!$C$7), H71 * (1 + $C$8)^('Site 3'!H$77 - $C$14),
  'Site 3'!H$77='Site 3'!$C$7, H71,
  'Site 3'!H$77&gt;'Site 3'!$C$7, H71 * (1 + $C$8)^('Site 3'!H$77 - 'Site 3'!$C$7)
)</f>
        <v>0</v>
      </c>
      <c r="I90" s="56" cm="1">
        <f t="array" ref="I90">_xlfn.IFS(
  'Site 3'!I$77&lt;$C$14, 0,
  'Site 3'!I$77=$C$14, I71,
  AND('Site 3'!I$77&gt;$C$14, 'Site 3'!I$77&lt;'Site 3'!$C$7), I71 * (1 + $C$8)^('Site 3'!I$77 - $C$14),
  'Site 3'!I$77='Site 3'!$C$7, I71,
  'Site 3'!I$77&gt;'Site 3'!$C$7, I71 * (1 + $C$8)^('Site 3'!I$77 - 'Site 3'!$C$7)
)</f>
        <v>0</v>
      </c>
      <c r="J90" s="56" cm="1">
        <f t="array" ref="J90">_xlfn.IFS(
  'Site 3'!J$77&lt;$C$14, 0,
  'Site 3'!J$77=$C$14, J71,
  AND('Site 3'!J$77&gt;$C$14, 'Site 3'!J$77&lt;'Site 3'!$C$7), J71 * (1 + $C$8)^('Site 3'!J$77 - $C$14),
  'Site 3'!J$77='Site 3'!$C$7, J71,
  'Site 3'!J$77&gt;'Site 3'!$C$7, J71 * (1 + $C$8)^('Site 3'!J$77 - 'Site 3'!$C$7)
)</f>
        <v>0</v>
      </c>
      <c r="K90" s="56" cm="1">
        <f t="array" ref="K90">_xlfn.IFS(
  'Site 3'!K$77&lt;$C$14, 0,
  'Site 3'!K$77=$C$14, K71,
  AND('Site 3'!K$77&gt;$C$14, 'Site 3'!K$77&lt;'Site 3'!$C$7), K71 * (1 + $C$8)^('Site 3'!K$77 - $C$14),
  'Site 3'!K$77='Site 3'!$C$7, K71,
  'Site 3'!K$77&gt;'Site 3'!$C$7, K71 * (1 + $C$8)^('Site 3'!K$77 - 'Site 3'!$C$7)
)</f>
        <v>0</v>
      </c>
      <c r="L90" s="56" cm="1">
        <f t="array" ref="L90">_xlfn.IFS(
  'Site 3'!L$77&lt;$C$14, 0,
  'Site 3'!L$77=$C$14, L71,
  AND('Site 3'!L$77&gt;$C$14, 'Site 3'!L$77&lt;'Site 3'!$C$7), L71 * (1 + $C$8)^('Site 3'!L$77 - $C$14),
  'Site 3'!L$77='Site 3'!$C$7, L71,
  'Site 3'!L$77&gt;'Site 3'!$C$7, L71 * (1 + $C$8)^('Site 3'!L$77 - 'Site 3'!$C$7)
)</f>
        <v>0</v>
      </c>
      <c r="M90" s="56" cm="1">
        <f t="array" ref="M90">_xlfn.IFS(
  'Site 3'!M$77&lt;$C$14, 0,
  'Site 3'!M$77=$C$14, M71,
  AND('Site 3'!M$77&gt;$C$14, 'Site 3'!M$77&lt;'Site 3'!$C$7), M71 * (1 + $C$8)^('Site 3'!M$77 - $C$14),
  'Site 3'!M$77='Site 3'!$C$7, M71,
  'Site 3'!M$77&gt;'Site 3'!$C$7, M71 * (1 + $C$8)^('Site 3'!M$77 - 'Site 3'!$C$7)
)</f>
        <v>0</v>
      </c>
      <c r="N90" s="56" cm="1">
        <f t="array" ref="N90">_xlfn.IFS(
  'Site 3'!N$77&lt;$C$14, 0,
  'Site 3'!N$77=$C$14, N71,
  AND('Site 3'!N$77&gt;$C$14, 'Site 3'!N$77&lt;'Site 3'!$C$7), N71 * (1 + $C$8)^('Site 3'!N$77 - $C$14),
  'Site 3'!N$77='Site 3'!$C$7, N71,
  'Site 3'!N$77&gt;'Site 3'!$C$7, N71 * (1 + $C$8)^('Site 3'!N$77 - 'Site 3'!$C$7)
)</f>
        <v>0</v>
      </c>
      <c r="O90" s="56" cm="1">
        <f t="array" ref="O90">_xlfn.IFS(
  'Site 3'!O$77&lt;$C$14, 0,
  'Site 3'!O$77=$C$14, O71,
  AND('Site 3'!O$77&gt;$C$14, 'Site 3'!O$77&lt;'Site 3'!$C$7), O71 * (1 + $C$8)^('Site 3'!O$77 - $C$14),
  'Site 3'!O$77='Site 3'!$C$7, O71,
  'Site 3'!O$77&gt;'Site 3'!$C$7, O71 * (1 + $C$8)^('Site 3'!O$77 - 'Site 3'!$C$7)
)</f>
        <v>0</v>
      </c>
      <c r="P90" s="56" cm="1">
        <f t="array" ref="P90">_xlfn.IFS(
  'Site 3'!P$77&lt;$C$14, 0,
  'Site 3'!P$77=$C$14, P71,
  AND('Site 3'!P$77&gt;$C$14, 'Site 3'!P$77&lt;'Site 3'!$C$7), P71 * (1 + $C$8)^('Site 3'!P$77 - $C$14),
  'Site 3'!P$77='Site 3'!$C$7, P71,
  'Site 3'!P$77&gt;'Site 3'!$C$7, P71 * (1 + $C$8)^('Site 3'!P$77 - 'Site 3'!$C$7)
)</f>
        <v>0</v>
      </c>
      <c r="Q90" s="56" cm="1">
        <f t="array" ref="Q90">_xlfn.IFS(
  'Site 3'!Q$77&lt;$C$14, 0,
  'Site 3'!Q$77=$C$14, Q71,
  AND('Site 3'!Q$77&gt;$C$14, 'Site 3'!Q$77&lt;'Site 3'!$C$7), Q71 * (1 + $C$8)^('Site 3'!Q$77 - $C$14),
  'Site 3'!Q$77='Site 3'!$C$7, Q71,
  'Site 3'!Q$77&gt;'Site 3'!$C$7, Q71 * (1 + $C$8)^('Site 3'!Q$77 - 'Site 3'!$C$7)
)</f>
        <v>0</v>
      </c>
      <c r="R90" s="56" cm="1">
        <f t="array" ref="R90">_xlfn.IFS(
  'Site 3'!R$77&lt;$C$14, 0,
  'Site 3'!R$77=$C$14, R71,
  AND('Site 3'!R$77&gt;$C$14, 'Site 3'!R$77&lt;'Site 3'!$C$7), R71 * (1 + $C$8)^('Site 3'!R$77 - $C$14),
  'Site 3'!R$77='Site 3'!$C$7, R71,
  'Site 3'!R$77&gt;'Site 3'!$C$7, R71 * (1 + $C$8)^('Site 3'!R$77 - 'Site 3'!$C$7)
)</f>
        <v>0</v>
      </c>
      <c r="S90" s="56" cm="1">
        <f t="array" ref="S90">_xlfn.IFS(
  'Site 3'!S$77&lt;$C$14, 0,
  'Site 3'!S$77=$C$14, S71,
  AND('Site 3'!S$77&gt;$C$14, 'Site 3'!S$77&lt;'Site 3'!$C$7), S71 * (1 + $C$8)^('Site 3'!S$77 - $C$14),
  'Site 3'!S$77='Site 3'!$C$7, S71,
  'Site 3'!S$77&gt;'Site 3'!$C$7, S71 * (1 + $C$8)^('Site 3'!S$77 - 'Site 3'!$C$7)
)</f>
        <v>0</v>
      </c>
      <c r="T90" s="56" cm="1">
        <f t="array" ref="T90">_xlfn.IFS(
  'Site 3'!T$77&lt;$C$14, 0,
  'Site 3'!T$77=$C$14, T71,
  AND('Site 3'!T$77&gt;$C$14, 'Site 3'!T$77&lt;'Site 3'!$C$7), T71 * (1 + $C$8)^('Site 3'!T$77 - $C$14),
  'Site 3'!T$77='Site 3'!$C$7, T71,
  'Site 3'!T$77&gt;'Site 3'!$C$7, T71 * (1 + $C$8)^('Site 3'!T$77 - 'Site 3'!$C$7)
)</f>
        <v>0</v>
      </c>
      <c r="U90" s="56" cm="1">
        <f t="array" ref="U90">_xlfn.IFS(
  'Site 3'!U$77&lt;$C$14, 0,
  'Site 3'!U$77=$C$14, U71,
  AND('Site 3'!U$77&gt;$C$14, 'Site 3'!U$77&lt;'Site 3'!$C$7), U71 * (1 + $C$8)^('Site 3'!U$77 - $C$14),
  'Site 3'!U$77='Site 3'!$C$7, U71,
  'Site 3'!U$77&gt;'Site 3'!$C$7, U71 * (1 + $C$8)^('Site 3'!U$77 - 'Site 3'!$C$7)
)</f>
        <v>0</v>
      </c>
      <c r="V90" s="56" cm="1">
        <f t="array" ref="V90">_xlfn.IFS(
  'Site 3'!V$77&lt;$C$14, 0,
  'Site 3'!V$77=$C$14, V71,
  AND('Site 3'!V$77&gt;$C$14, 'Site 3'!V$77&lt;'Site 3'!$C$7), V71 * (1 + $C$8)^('Site 3'!V$77 - $C$14),
  'Site 3'!V$77='Site 3'!$C$7, V71,
  'Site 3'!V$77&gt;'Site 3'!$C$7, V71 * (1 + $C$8)^('Site 3'!V$77 - 'Site 3'!$C$7)
)</f>
        <v>0</v>
      </c>
      <c r="W90" s="56" cm="1">
        <f t="array" ref="W90">_xlfn.IFS(
  'Site 3'!W$77&lt;$C$14, 0,
  'Site 3'!W$77=$C$14, W71,
  AND('Site 3'!W$77&gt;$C$14, 'Site 3'!W$77&lt;'Site 3'!$C$7), W71 * (1 + $C$8)^('Site 3'!W$77 - $C$14),
  'Site 3'!W$77='Site 3'!$C$7, W71,
  'Site 3'!W$77&gt;'Site 3'!$C$7, W71 * (1 + $C$8)^('Site 3'!W$77 - 'Site 3'!$C$7)
)</f>
        <v>0</v>
      </c>
      <c r="X90" s="56" cm="1">
        <f t="array" ref="X90">_xlfn.IFS(
  'Site 3'!X$77&lt;$C$14, 0,
  'Site 3'!X$77=$C$14, X71,
  AND('Site 3'!X$77&gt;$C$14, 'Site 3'!X$77&lt;'Site 3'!$C$7), X71 * (1 + $C$8)^('Site 3'!X$77 - $C$14),
  'Site 3'!X$77='Site 3'!$C$7, X71,
  'Site 3'!X$77&gt;'Site 3'!$C$7, X71 * (1 + $C$8)^('Site 3'!X$77 - 'Site 3'!$C$7)
)</f>
        <v>0</v>
      </c>
      <c r="Y90" s="56" cm="1">
        <f t="array" ref="Y90">_xlfn.IFS(
  'Site 3'!Y$77&lt;$C$14, 0,
  'Site 3'!Y$77=$C$14, Y71,
  AND('Site 3'!Y$77&gt;$C$14, 'Site 3'!Y$77&lt;'Site 3'!$C$7), Y71 * (1 + $C$8)^('Site 3'!Y$77 - $C$14),
  'Site 3'!Y$77='Site 3'!$C$7, Y71,
  'Site 3'!Y$77&gt;'Site 3'!$C$7, Y71 * (1 + $C$8)^('Site 3'!Y$77 - 'Site 3'!$C$7)
)</f>
        <v>0</v>
      </c>
      <c r="Z90" s="56" cm="1">
        <f t="array" ref="Z90">_xlfn.IFS(
  'Site 3'!Z$77&lt;$C$14, 0,
  'Site 3'!Z$77=$C$14, Z71,
  AND('Site 3'!Z$77&gt;$C$14, 'Site 3'!Z$77&lt;'Site 3'!$C$7), Z71 * (1 + $C$8)^('Site 3'!Z$77 - $C$14),
  'Site 3'!Z$77='Site 3'!$C$7, Z71,
  'Site 3'!Z$77&gt;'Site 3'!$C$7, Z71 * (1 + $C$8)^('Site 3'!Z$77 - 'Site 3'!$C$7)
)</f>
        <v>0</v>
      </c>
      <c r="AA90" s="56" cm="1">
        <f t="array" ref="AA90">_xlfn.IFS(
  'Site 3'!AA$77&lt;$C$14, 0,
  'Site 3'!AA$77=$C$14, AA71,
  AND('Site 3'!AA$77&gt;$C$14, 'Site 3'!AA$77&lt;'Site 3'!$C$7), AA71 * (1 + $C$8)^('Site 3'!AA$77 - $C$14),
  'Site 3'!AA$77='Site 3'!$C$7, AA71,
  'Site 3'!AA$77&gt;'Site 3'!$C$7, AA71 * (1 + $C$8)^('Site 3'!AA$77 - 'Site 3'!$C$7)
)</f>
        <v>0</v>
      </c>
      <c r="AB90" s="56" cm="1">
        <f t="array" ref="AB90">_xlfn.IFS(
  'Site 3'!AB$77&lt;$C$14, 0,
  'Site 3'!AB$77=$C$14, AB71,
  AND('Site 3'!AB$77&gt;$C$14, 'Site 3'!AB$77&lt;'Site 3'!$C$7), AB71 * (1 + $C$8)^('Site 3'!AB$77 - $C$14),
  'Site 3'!AB$77='Site 3'!$C$7, AB71,
  'Site 3'!AB$77&gt;'Site 3'!$C$7, AB71 * (1 + $C$8)^('Site 3'!AB$77 - 'Site 3'!$C$7)
)</f>
        <v>0</v>
      </c>
      <c r="AC90" s="56" cm="1">
        <f t="array" ref="AC90">_xlfn.IFS(
  'Site 3'!AC$77&lt;$C$14, 0,
  'Site 3'!AC$77=$C$14, AC71,
  AND('Site 3'!AC$77&gt;$C$14, 'Site 3'!AC$77&lt;'Site 3'!$C$7), AC71 * (1 + $C$8)^('Site 3'!AC$77 - $C$14),
  'Site 3'!AC$77='Site 3'!$C$7, AC71,
  'Site 3'!AC$77&gt;'Site 3'!$C$7, AC71 * (1 + $C$8)^('Site 3'!AC$77 - 'Site 3'!$C$7)
)</f>
        <v>0</v>
      </c>
      <c r="AD90" s="56" cm="1">
        <f t="array" ref="AD90">_xlfn.IFS(
  'Site 3'!AD$77&lt;$C$14, 0,
  'Site 3'!AD$77=$C$14, AD71,
  AND('Site 3'!AD$77&gt;$C$14, 'Site 3'!AD$77&lt;'Site 3'!$C$7), AD71 * (1 + $C$8)^('Site 3'!AD$77 - $C$14),
  'Site 3'!AD$77='Site 3'!$C$7, AD71,
  'Site 3'!AD$77&gt;'Site 3'!$C$7, AD71 * (1 + $C$8)^('Site 3'!AD$77 - 'Site 3'!$C$7)
)</f>
        <v>0</v>
      </c>
      <c r="AE90" s="56" cm="1">
        <f t="array" ref="AE90">_xlfn.IFS(
  'Site 3'!AE$77&lt;$C$14, 0,
  'Site 3'!AE$77=$C$14, AE71,
  AND('Site 3'!AE$77&gt;$C$14, 'Site 3'!AE$77&lt;'Site 3'!$C$7), AE71 * (1 + $C$8)^('Site 3'!AE$77 - $C$14),
  'Site 3'!AE$77='Site 3'!$C$7, AE71,
  'Site 3'!AE$77&gt;'Site 3'!$C$7, AE71 * (1 + $C$8)^('Site 3'!AE$77 - 'Site 3'!$C$7)
)</f>
        <v>0</v>
      </c>
      <c r="AF90" s="56" cm="1">
        <f t="array" ref="AF90">_xlfn.IFS(
  'Site 3'!AF$77&lt;$C$14, 0,
  'Site 3'!AF$77=$C$14, AF71,
  AND('Site 3'!AF$77&gt;$C$14, 'Site 3'!AF$77&lt;'Site 3'!$C$7), AF71 * (1 + $C$8)^('Site 3'!AF$77 - $C$14),
  'Site 3'!AF$77='Site 3'!$C$7, AF71,
  'Site 3'!AF$77&gt;'Site 3'!$C$7, AF71 * (1 + $C$8)^('Site 3'!AF$77 - 'Site 3'!$C$7)
)</f>
        <v>0</v>
      </c>
      <c r="AG90" s="56" cm="1">
        <f t="array" ref="AG90">_xlfn.IFS(
  'Site 3'!AG$77&lt;$C$14, 0,
  'Site 3'!AG$77=$C$14, AG71,
  AND('Site 3'!AG$77&gt;$C$14, 'Site 3'!AG$77&lt;'Site 3'!$C$7), AG71 * (1 + $C$8)^('Site 3'!AG$77 - $C$14),
  'Site 3'!AG$77='Site 3'!$C$7, AG71,
  'Site 3'!AG$77&gt;'Site 3'!$C$7, AG71 * (1 + $C$8)^('Site 3'!AG$77 - 'Site 3'!$C$7)
)</f>
        <v>0</v>
      </c>
      <c r="AH90" s="56" cm="1">
        <f t="array" ref="AH90">_xlfn.IFS(
  'Site 3'!AH$77&lt;$C$14, 0,
  'Site 3'!AH$77=$C$14, AH71,
  AND('Site 3'!AH$77&gt;$C$14, 'Site 3'!AH$77&lt;'Site 3'!$C$7), AH71 * (1 + $C$8)^('Site 3'!AH$77 - $C$14),
  'Site 3'!AH$77='Site 3'!$C$7, AH71,
  'Site 3'!AH$77&gt;'Site 3'!$C$7, AH71 * (1 + $C$8)^('Site 3'!AH$77 - 'Site 3'!$C$7)
)</f>
        <v>0</v>
      </c>
      <c r="AI90" s="56" cm="1">
        <f t="array" ref="AI90">_xlfn.IFS(
  'Site 3'!AI$77&lt;$C$14, 0,
  'Site 3'!AI$77=$C$14, AI71,
  AND('Site 3'!AI$77&gt;$C$14, 'Site 3'!AI$77&lt;'Site 3'!$C$7), AI71 * (1 + $C$8)^('Site 3'!AI$77 - $C$14),
  'Site 3'!AI$77='Site 3'!$C$7, AI71,
  'Site 3'!AI$77&gt;'Site 3'!$C$7, AI71 * (1 + $C$8)^('Site 3'!AI$77 - 'Site 3'!$C$7)
)</f>
        <v>0</v>
      </c>
      <c r="AJ90" s="59" cm="1">
        <f t="array" ref="AJ90">_xlfn.IFS(
  'Site 3'!AJ$77&lt;$C$14, 0,
  'Site 3'!AJ$77=$C$14, AJ71,
  AND('Site 3'!AJ$77&gt;$C$14, 'Site 3'!AJ$77&lt;'Site 3'!$C$7), AJ71 * (1 + $C$8)^('Site 3'!AJ$77 - $C$14),
  'Site 3'!AJ$77='Site 3'!$C$7, AJ71,
  'Site 3'!AJ$77&gt;'Site 3'!$C$7, AJ71 * (1 + $C$8)^('Site 3'!AJ$77 - 'Site 3'!$C$7)
)</f>
        <v>0</v>
      </c>
    </row>
    <row r="91" spans="2:37" s="9" customFormat="1" ht="16.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6.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7.2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9" t="s">
        <v>307</v>
      </c>
      <c r="O95" s="449"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5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435" t="s">
        <v>302</v>
      </c>
      <c r="O96" s="435"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7.2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7.2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6.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6.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6.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6.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6.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6.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6.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6.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3A4A9-5E2E-4BF6-90B3-E50B2D98361C}">
  <sheetPr>
    <tabColor theme="8"/>
  </sheetPr>
  <dimension ref="A1:AK191"/>
  <sheetViews>
    <sheetView showGridLines="0" topLeftCell="D1" zoomScale="80" zoomScaleNormal="80" workbookViewId="0">
      <pane ySplit="1" topLeftCell="A89" activePane="bottomLeft" state="frozen"/>
      <selection activeCell="O14" sqref="O14"/>
      <selection pane="bottomLeft" activeCell="Q96" sqref="Q96"/>
    </sheetView>
  </sheetViews>
  <sheetFormatPr defaultColWidth="10.296875" defaultRowHeight="14" x14ac:dyDescent="0.3"/>
  <cols>
    <col min="1" max="1" width="5.69921875" style="18" customWidth="1"/>
    <col min="2" max="2" width="117.09765625" style="18" customWidth="1"/>
    <col min="3" max="5" width="33" style="18" customWidth="1"/>
    <col min="6" max="6" width="9.8984375" style="18" bestFit="1" customWidth="1"/>
    <col min="7" max="7" width="28.59765625" style="18" bestFit="1" customWidth="1"/>
    <col min="8" max="8" width="20.3984375" style="18" bestFit="1" customWidth="1"/>
    <col min="9" max="9" width="12" style="18" bestFit="1" customWidth="1"/>
    <col min="10" max="10" width="20.3984375" style="18" bestFit="1" customWidth="1"/>
    <col min="11" max="11" width="14.69921875" style="18" bestFit="1" customWidth="1"/>
    <col min="12" max="12" width="24.3984375" style="18" customWidth="1"/>
    <col min="13" max="13" width="12.296875" style="18" customWidth="1"/>
    <col min="14" max="14" width="35.8984375" style="18" bestFit="1" customWidth="1"/>
    <col min="15" max="15" width="19.5976562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Entry'!B68</f>
        <v>0</v>
      </c>
      <c r="G5" s="28"/>
    </row>
    <row r="6" spans="1:7" ht="16.5" x14ac:dyDescent="0.3">
      <c r="B6" s="103" t="s">
        <v>57</v>
      </c>
      <c r="C6" s="105">
        <f>'2. Forecasting Data Entry'!C68</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70"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28"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Entry'!E68</f>
        <v>0</v>
      </c>
      <c r="D24" s="201">
        <f>'2. Forecasting Data Entry'!G68</f>
        <v>0</v>
      </c>
      <c r="E24" s="196">
        <f>'2. Forecasting Data Entry'!I68</f>
        <v>0</v>
      </c>
    </row>
    <row r="25" spans="2:5" ht="17.25" thickBot="1" x14ac:dyDescent="0.35">
      <c r="B25" s="193" t="s">
        <v>228</v>
      </c>
      <c r="C25" s="127">
        <f>'2. Forecasting Data Entry'!F68</f>
        <v>0</v>
      </c>
      <c r="D25" s="132">
        <f>'2. Forecasting Data Entry'!H68</f>
        <v>0</v>
      </c>
      <c r="E25" s="127">
        <f>'2. Forecasting Data Entry'!J68</f>
        <v>0</v>
      </c>
    </row>
    <row r="26" spans="2:5" ht="17.25" thickBot="1" x14ac:dyDescent="0.35">
      <c r="D26" s="30"/>
    </row>
    <row r="27" spans="2:5" ht="16.5" x14ac:dyDescent="0.3">
      <c r="B27" s="108" t="s">
        <v>28</v>
      </c>
      <c r="C27" s="109"/>
      <c r="D27" s="30"/>
    </row>
    <row r="28" spans="2:5" ht="16.5" x14ac:dyDescent="0.3">
      <c r="B28" s="103" t="s">
        <v>99</v>
      </c>
      <c r="C28" s="111">
        <f>'2. Forecasting Data Entry'!K68</f>
        <v>0</v>
      </c>
      <c r="D28" s="30"/>
    </row>
    <row r="29" spans="2:5" ht="16.5" x14ac:dyDescent="0.3">
      <c r="B29" s="103" t="s">
        <v>100</v>
      </c>
      <c r="C29" s="111">
        <f>'2. Forecasting Data Entry'!L68</f>
        <v>0</v>
      </c>
      <c r="D29" s="30"/>
    </row>
    <row r="30" spans="2:5" ht="16.5" x14ac:dyDescent="0.3">
      <c r="B30" s="103" t="s">
        <v>101</v>
      </c>
      <c r="C30" s="111">
        <f>'2. Forecasting Data Entry'!M68</f>
        <v>0</v>
      </c>
      <c r="D30" s="30"/>
    </row>
    <row r="31" spans="2:5" ht="16.5" x14ac:dyDescent="0.3">
      <c r="B31" s="110" t="s">
        <v>34</v>
      </c>
      <c r="C31" s="112"/>
      <c r="D31" s="30"/>
    </row>
    <row r="32" spans="2:5" ht="16.5" x14ac:dyDescent="0.3">
      <c r="B32" s="103" t="s">
        <v>99</v>
      </c>
      <c r="C32" s="111">
        <f>'2. Forecasting Data Entry'!N68</f>
        <v>0</v>
      </c>
      <c r="D32" s="30"/>
    </row>
    <row r="33" spans="1:36" ht="16.5" x14ac:dyDescent="0.3">
      <c r="B33" s="103" t="s">
        <v>100</v>
      </c>
      <c r="C33" s="111">
        <f>'2. Forecasting Data Entry'!O68</f>
        <v>0</v>
      </c>
      <c r="D33" s="30"/>
    </row>
    <row r="34" spans="1:36" ht="17.25" thickBot="1" x14ac:dyDescent="0.35">
      <c r="B34" s="106" t="s">
        <v>101</v>
      </c>
      <c r="C34" s="113">
        <f>'2. Forecasting Data Entry'!P68</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4'!E$39&lt;$C$14, 0,
  'Site 4'!E$39&gt;=$C$14, $C$28
)</f>
        <v>0</v>
      </c>
      <c r="F40" s="70" cm="1">
        <f t="array" ref="F40">_xlfn.IFS(
  $C$14=0, 0,
  'Site 4'!F$39&lt;$C$14, 0,
  'Site 4'!F$39&gt;=$C$14, $C$28
)</f>
        <v>0</v>
      </c>
      <c r="G40" s="70" cm="1">
        <f t="array" ref="G40">_xlfn.IFS(
  $C$14=0, 0,
  'Site 4'!G$39&lt;$C$14, 0,
  'Site 4'!G$39&gt;=$C$14, $C$28
)</f>
        <v>0</v>
      </c>
      <c r="H40" s="70" cm="1">
        <f t="array" ref="H40">_xlfn.IFS(
  $C$14=0, 0,
  'Site 4'!H$39&lt;$C$14, 0,
  'Site 4'!H$39&gt;=$C$14, $C$28
)</f>
        <v>0</v>
      </c>
      <c r="I40" s="70" cm="1">
        <f t="array" ref="I40">_xlfn.IFS(
  $C$14=0, 0,
  'Site 4'!I$39&lt;$C$14, 0,
  'Site 4'!I$39&gt;=$C$14, $C$28
)</f>
        <v>0</v>
      </c>
      <c r="J40" s="70" cm="1">
        <f t="array" ref="J40">_xlfn.IFS(
  $C$14=0, 0,
  'Site 4'!J$39&lt;$C$14, 0,
  'Site 4'!J$39&gt;=$C$14, $C$28
)</f>
        <v>0</v>
      </c>
      <c r="K40" s="70" cm="1">
        <f t="array" ref="K40">_xlfn.IFS(
  $C$14=0, 0,
  'Site 4'!K$39&lt;$C$14, 0,
  'Site 4'!K$39&gt;=$C$14, $C$28
)</f>
        <v>0</v>
      </c>
      <c r="L40" s="70" cm="1">
        <f t="array" ref="L40">_xlfn.IFS(
  $C$14=0, 0,
  'Site 4'!L$39&lt;$C$14, 0,
  'Site 4'!L$39&gt;=$C$14, $C$28
)</f>
        <v>0</v>
      </c>
      <c r="M40" s="70" cm="1">
        <f t="array" ref="M40">_xlfn.IFS(
  $C$14=0, 0,
  'Site 4'!M$39&lt;$C$14, 0,
  'Site 4'!M$39&gt;=$C$14, $C$28
)</f>
        <v>0</v>
      </c>
      <c r="N40" s="70" cm="1">
        <f t="array" ref="N40">_xlfn.IFS(
  $C$14=0, 0,
  'Site 4'!N$39&lt;$C$14, 0,
  'Site 4'!N$39&gt;=$C$14, $C$28
)</f>
        <v>0</v>
      </c>
      <c r="O40" s="70" cm="1">
        <f t="array" ref="O40">_xlfn.IFS(
  $C$14=0, 0,
  'Site 4'!O$39&lt;$C$14, 0,
  'Site 4'!O$39&gt;=$C$14, $C$28
)</f>
        <v>0</v>
      </c>
      <c r="P40" s="70" cm="1">
        <f t="array" ref="P40">_xlfn.IFS(
  $C$14=0, 0,
  'Site 4'!P$39&lt;$C$14, 0,
  'Site 4'!P$39&gt;=$C$14, $C$28
)</f>
        <v>0</v>
      </c>
      <c r="Q40" s="70" cm="1">
        <f t="array" ref="Q40">_xlfn.IFS(
  $C$14=0, 0,
  'Site 4'!Q$39&lt;$C$14, 0,
  'Site 4'!Q$39&gt;=$C$14, $C$28
)</f>
        <v>0</v>
      </c>
      <c r="R40" s="70" cm="1">
        <f t="array" ref="R40">_xlfn.IFS(
  $C$14=0, 0,
  'Site 4'!R$39&lt;$C$14, 0,
  'Site 4'!R$39&gt;=$C$14, $C$28
)</f>
        <v>0</v>
      </c>
      <c r="S40" s="70" cm="1">
        <f t="array" ref="S40">_xlfn.IFS(
  $C$14=0, 0,
  'Site 4'!S$39&lt;$C$14, 0,
  'Site 4'!S$39&gt;=$C$14, $C$28
)</f>
        <v>0</v>
      </c>
      <c r="T40" s="70" cm="1">
        <f t="array" ref="T40">_xlfn.IFS(
  $C$14=0, 0,
  'Site 4'!T$39&lt;$C$14, 0,
  'Site 4'!T$39&gt;=$C$14, $C$28
)</f>
        <v>0</v>
      </c>
      <c r="U40" s="70" cm="1">
        <f t="array" ref="U40">_xlfn.IFS(
  $C$14=0, 0,
  'Site 4'!U$39&lt;$C$14, 0,
  'Site 4'!U$39&gt;=$C$14, $C$28
)</f>
        <v>0</v>
      </c>
      <c r="V40" s="70" cm="1">
        <f t="array" ref="V40">_xlfn.IFS(
  $C$14=0, 0,
  'Site 4'!V$39&lt;$C$14, 0,
  'Site 4'!V$39&gt;=$C$14, $C$28
)</f>
        <v>0</v>
      </c>
      <c r="W40" s="70" cm="1">
        <f t="array" ref="W40">_xlfn.IFS(
  $C$14=0, 0,
  'Site 4'!W$39&lt;$C$14, 0,
  'Site 4'!W$39&gt;=$C$14, $C$28
)</f>
        <v>0</v>
      </c>
      <c r="X40" s="70" cm="1">
        <f t="array" ref="X40">_xlfn.IFS(
  $C$14=0, 0,
  'Site 4'!X$39&lt;$C$14, 0,
  'Site 4'!X$39&gt;=$C$14, $C$28
)</f>
        <v>0</v>
      </c>
      <c r="Y40" s="70" cm="1">
        <f t="array" ref="Y40">_xlfn.IFS(
  $C$14=0, 0,
  'Site 4'!Y$39&lt;$C$14, 0,
  'Site 4'!Y$39&gt;=$C$14, $C$28
)</f>
        <v>0</v>
      </c>
      <c r="Z40" s="70" cm="1">
        <f t="array" ref="Z40">_xlfn.IFS(
  $C$14=0, 0,
  'Site 4'!Z$39&lt;$C$14, 0,
  'Site 4'!Z$39&gt;=$C$14, $C$28
)</f>
        <v>0</v>
      </c>
      <c r="AA40" s="70" cm="1">
        <f t="array" ref="AA40">_xlfn.IFS(
  $C$14=0, 0,
  'Site 4'!AA$39&lt;$C$14, 0,
  'Site 4'!AA$39&gt;=$C$14, $C$28
)</f>
        <v>0</v>
      </c>
      <c r="AB40" s="70" cm="1">
        <f t="array" ref="AB40">_xlfn.IFS(
  $C$14=0, 0,
  'Site 4'!AB$39&lt;$C$14, 0,
  'Site 4'!AB$39&gt;=$C$14, $C$28
)</f>
        <v>0</v>
      </c>
      <c r="AC40" s="70" cm="1">
        <f t="array" ref="AC40">_xlfn.IFS(
  $C$14=0, 0,
  'Site 4'!AC$39&lt;$C$14, 0,
  'Site 4'!AC$39&gt;=$C$14, $C$28
)</f>
        <v>0</v>
      </c>
      <c r="AD40" s="70" cm="1">
        <f t="array" ref="AD40">_xlfn.IFS(
  $C$14=0, 0,
  'Site 4'!AD$39&lt;$C$14, 0,
  'Site 4'!AD$39&gt;=$C$14, $C$28
)</f>
        <v>0</v>
      </c>
      <c r="AE40" s="70" cm="1">
        <f t="array" ref="AE40">_xlfn.IFS(
  $C$14=0, 0,
  'Site 4'!AE$39&lt;$C$14, 0,
  'Site 4'!AE$39&gt;=$C$14, $C$28
)</f>
        <v>0</v>
      </c>
      <c r="AF40" s="70" cm="1">
        <f t="array" ref="AF40">_xlfn.IFS(
  $C$14=0, 0,
  'Site 4'!AF$39&lt;$C$14, 0,
  'Site 4'!AF$39&gt;=$C$14, $C$28
)</f>
        <v>0</v>
      </c>
      <c r="AG40" s="70" cm="1">
        <f t="array" ref="AG40">_xlfn.IFS(
  $C$14=0, 0,
  'Site 4'!AG$39&lt;$C$14, 0,
  'Site 4'!AG$39&gt;=$C$14, $C$28
)</f>
        <v>0</v>
      </c>
      <c r="AH40" s="70" cm="1">
        <f t="array" ref="AH40">_xlfn.IFS(
  $C$14=0, 0,
  'Site 4'!AH$39&lt;$C$14, 0,
  'Site 4'!AH$39&gt;=$C$14, $C$28
)</f>
        <v>0</v>
      </c>
      <c r="AI40" s="70" cm="1">
        <f t="array" ref="AI40">_xlfn.IFS(
  $C$14=0, 0,
  'Site 4'!AI$39&lt;$C$14, 0,
  'Site 4'!AI$39&gt;=$C$14, $C$28
)</f>
        <v>0</v>
      </c>
      <c r="AJ40" s="71" cm="1">
        <f t="array" ref="AJ40">_xlfn.IFS(
  $C$14=0, 0,
  'Site 4'!AJ$39&lt;$C$14, 0,
  'Site 4'!AJ$39&gt;=$C$14,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4'!E$39&lt;$C$14, 0,
  'Site 4'!E$39&gt;=$C$14, $C$29
)</f>
        <v>0</v>
      </c>
      <c r="F44" s="54" cm="1">
        <f t="array" ref="F44">_xlfn.IFS(
  $C$14=0, 0,
  'Site 4'!F$39&lt;$C$14, 0,
  'Site 4'!F$39&gt;=$C$14, $C$29
)</f>
        <v>0</v>
      </c>
      <c r="G44" s="54" cm="1">
        <f t="array" ref="G44">_xlfn.IFS(
  $C$14=0, 0,
  'Site 4'!G$39&lt;$C$14, 0,
  'Site 4'!G$39&gt;=$C$14, $C$29
)</f>
        <v>0</v>
      </c>
      <c r="H44" s="54" cm="1">
        <f t="array" ref="H44">_xlfn.IFS(
  $C$14=0, 0,
  'Site 4'!H$39&lt;$C$14, 0,
  'Site 4'!H$39&gt;=$C$14, $C$29
)</f>
        <v>0</v>
      </c>
      <c r="I44" s="54" cm="1">
        <f t="array" ref="I44">_xlfn.IFS(
  $C$14=0, 0,
  'Site 4'!I$39&lt;$C$14, 0,
  'Site 4'!I$39&gt;=$C$14, $C$29
)</f>
        <v>0</v>
      </c>
      <c r="J44" s="54" cm="1">
        <f t="array" ref="J44">_xlfn.IFS(
  $C$14=0, 0,
  'Site 4'!J$39&lt;$C$14, 0,
  'Site 4'!J$39&gt;=$C$14, $C$29
)</f>
        <v>0</v>
      </c>
      <c r="K44" s="54" cm="1">
        <f t="array" ref="K44">_xlfn.IFS(
  $C$14=0, 0,
  'Site 4'!K$39&lt;$C$14, 0,
  'Site 4'!K$39&gt;=$C$14, $C$29
)</f>
        <v>0</v>
      </c>
      <c r="L44" s="54" cm="1">
        <f t="array" ref="L44">_xlfn.IFS(
  $C$14=0, 0,
  'Site 4'!L$39&lt;$C$14, 0,
  'Site 4'!L$39&gt;=$C$14, $C$29
)</f>
        <v>0</v>
      </c>
      <c r="M44" s="54" cm="1">
        <f t="array" ref="M44">_xlfn.IFS(
  $C$14=0, 0,
  'Site 4'!M$39&lt;$C$14, 0,
  'Site 4'!M$39&gt;=$C$14, $C$29
)</f>
        <v>0</v>
      </c>
      <c r="N44" s="54" cm="1">
        <f t="array" ref="N44">_xlfn.IFS(
  $C$14=0, 0,
  'Site 4'!N$39&lt;$C$14, 0,
  'Site 4'!N$39&gt;=$C$14, $C$29
)</f>
        <v>0</v>
      </c>
      <c r="O44" s="54" cm="1">
        <f t="array" ref="O44">_xlfn.IFS(
  $C$14=0, 0,
  'Site 4'!O$39&lt;$C$14, 0,
  'Site 4'!O$39&gt;=$C$14, $C$29
)</f>
        <v>0</v>
      </c>
      <c r="P44" s="54" cm="1">
        <f t="array" ref="P44">_xlfn.IFS(
  $C$14=0, 0,
  'Site 4'!P$39&lt;$C$14, 0,
  'Site 4'!P$39&gt;=$C$14, $C$29
)</f>
        <v>0</v>
      </c>
      <c r="Q44" s="54" cm="1">
        <f t="array" ref="Q44">_xlfn.IFS(
  $C$14=0, 0,
  'Site 4'!Q$39&lt;$C$14, 0,
  'Site 4'!Q$39&gt;=$C$14, $C$29
)</f>
        <v>0</v>
      </c>
      <c r="R44" s="54" cm="1">
        <f t="array" ref="R44">_xlfn.IFS(
  $C$14=0, 0,
  'Site 4'!R$39&lt;$C$14, 0,
  'Site 4'!R$39&gt;=$C$14, $C$29
)</f>
        <v>0</v>
      </c>
      <c r="S44" s="54" cm="1">
        <f t="array" ref="S44">_xlfn.IFS(
  $C$14=0, 0,
  'Site 4'!S$39&lt;$C$14, 0,
  'Site 4'!S$39&gt;=$C$14, $C$29
)</f>
        <v>0</v>
      </c>
      <c r="T44" s="54" cm="1">
        <f t="array" ref="T44">_xlfn.IFS(
  $C$14=0, 0,
  'Site 4'!T$39&lt;$C$14, 0,
  'Site 4'!T$39&gt;=$C$14, $C$29
)</f>
        <v>0</v>
      </c>
      <c r="U44" s="54" cm="1">
        <f t="array" ref="U44">_xlfn.IFS(
  $C$14=0, 0,
  'Site 4'!U$39&lt;$C$14, 0,
  'Site 4'!U$39&gt;=$C$14, $C$29
)</f>
        <v>0</v>
      </c>
      <c r="V44" s="54" cm="1">
        <f t="array" ref="V44">_xlfn.IFS(
  $C$14=0, 0,
  'Site 4'!V$39&lt;$C$14, 0,
  'Site 4'!V$39&gt;=$C$14, $C$29
)</f>
        <v>0</v>
      </c>
      <c r="W44" s="54" cm="1">
        <f t="array" ref="W44">_xlfn.IFS(
  $C$14=0, 0,
  'Site 4'!W$39&lt;$C$14, 0,
  'Site 4'!W$39&gt;=$C$14, $C$29
)</f>
        <v>0</v>
      </c>
      <c r="X44" s="54" cm="1">
        <f t="array" ref="X44">_xlfn.IFS(
  $C$14=0, 0,
  'Site 4'!X$39&lt;$C$14, 0,
  'Site 4'!X$39&gt;=$C$14, $C$29
)</f>
        <v>0</v>
      </c>
      <c r="Y44" s="54" cm="1">
        <f t="array" ref="Y44">_xlfn.IFS(
  $C$14=0, 0,
  'Site 4'!Y$39&lt;$C$14, 0,
  'Site 4'!Y$39&gt;=$C$14, $C$29
)</f>
        <v>0</v>
      </c>
      <c r="Z44" s="54" cm="1">
        <f t="array" ref="Z44">_xlfn.IFS(
  $C$14=0, 0,
  'Site 4'!Z$39&lt;$C$14, 0,
  'Site 4'!Z$39&gt;=$C$14, $C$29
)</f>
        <v>0</v>
      </c>
      <c r="AA44" s="54" cm="1">
        <f t="array" ref="AA44">_xlfn.IFS(
  $C$14=0, 0,
  'Site 4'!AA$39&lt;$C$14, 0,
  'Site 4'!AA$39&gt;=$C$14, $C$29
)</f>
        <v>0</v>
      </c>
      <c r="AB44" s="54" cm="1">
        <f t="array" ref="AB44">_xlfn.IFS(
  $C$14=0, 0,
  'Site 4'!AB$39&lt;$C$14, 0,
  'Site 4'!AB$39&gt;=$C$14, $C$29
)</f>
        <v>0</v>
      </c>
      <c r="AC44" s="54" cm="1">
        <f t="array" ref="AC44">_xlfn.IFS(
  $C$14=0, 0,
  'Site 4'!AC$39&lt;$C$14, 0,
  'Site 4'!AC$39&gt;=$C$14, $C$29
)</f>
        <v>0</v>
      </c>
      <c r="AD44" s="54" cm="1">
        <f t="array" ref="AD44">_xlfn.IFS(
  $C$14=0, 0,
  'Site 4'!AD$39&lt;$C$14, 0,
  'Site 4'!AD$39&gt;=$C$14, $C$29
)</f>
        <v>0</v>
      </c>
      <c r="AE44" s="54" cm="1">
        <f t="array" ref="AE44">_xlfn.IFS(
  $C$14=0, 0,
  'Site 4'!AE$39&lt;$C$14, 0,
  'Site 4'!AE$39&gt;=$C$14, $C$29
)</f>
        <v>0</v>
      </c>
      <c r="AF44" s="54" cm="1">
        <f t="array" ref="AF44">_xlfn.IFS(
  $C$14=0, 0,
  'Site 4'!AF$39&lt;$C$14, 0,
  'Site 4'!AF$39&gt;=$C$14, $C$29
)</f>
        <v>0</v>
      </c>
      <c r="AG44" s="54" cm="1">
        <f t="array" ref="AG44">_xlfn.IFS(
  $C$14=0, 0,
  'Site 4'!AG$39&lt;$C$14, 0,
  'Site 4'!AG$39&gt;=$C$14, $C$29
)</f>
        <v>0</v>
      </c>
      <c r="AH44" s="54" cm="1">
        <f t="array" ref="AH44">_xlfn.IFS(
  $C$14=0, 0,
  'Site 4'!AH$39&lt;$C$14, 0,
  'Site 4'!AH$39&gt;=$C$14, $C$29
)</f>
        <v>0</v>
      </c>
      <c r="AI44" s="54" cm="1">
        <f t="array" ref="AI44">_xlfn.IFS(
  $C$14=0, 0,
  'Site 4'!AI$39&lt;$C$14, 0,
  'Site 4'!AI$39&gt;=$C$14, $C$29
)</f>
        <v>0</v>
      </c>
      <c r="AJ44" s="72" cm="1">
        <f t="array" ref="AJ44">_xlfn.IFS(
  $C$14=0, 0,
  'Site 4'!AJ$39&lt;$C$14, 0,
  'Site 4'!AJ$39&gt;=$C$14,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4'!E$39&lt;$C$14, 0,
  'Site 4'!E$39&gt;=$C$14, $C$30
)</f>
        <v>0</v>
      </c>
      <c r="F52" s="56" cm="1">
        <f t="array" ref="F52">_xlfn.IFS(
  $C$14=0, 0,
  'Site 4'!F$39&lt;$C$14, 0,
  'Site 4'!F$39&gt;=$C$14, $C$30
)</f>
        <v>0</v>
      </c>
      <c r="G52" s="56" cm="1">
        <f t="array" ref="G52">_xlfn.IFS(
  $C$14=0, 0,
  'Site 4'!G$39&lt;$C$14, 0,
  'Site 4'!G$39&gt;=$C$14, $C$30
)</f>
        <v>0</v>
      </c>
      <c r="H52" s="56" cm="1">
        <f t="array" ref="H52">_xlfn.IFS(
  $C$14=0, 0,
  'Site 4'!H$39&lt;$C$14, 0,
  'Site 4'!H$39&gt;=$C$14, $C$30
)</f>
        <v>0</v>
      </c>
      <c r="I52" s="56" cm="1">
        <f t="array" ref="I52">_xlfn.IFS(
  $C$14=0, 0,
  'Site 4'!I$39&lt;$C$14, 0,
  'Site 4'!I$39&gt;=$C$14, $C$30
)</f>
        <v>0</v>
      </c>
      <c r="J52" s="56" cm="1">
        <f t="array" ref="J52">_xlfn.IFS(
  $C$14=0, 0,
  'Site 4'!J$39&lt;$C$14, 0,
  'Site 4'!J$39&gt;=$C$14, $C$30
)</f>
        <v>0</v>
      </c>
      <c r="K52" s="56" cm="1">
        <f t="array" ref="K52">_xlfn.IFS(
  $C$14=0, 0,
  'Site 4'!K$39&lt;$C$14, 0,
  'Site 4'!K$39&gt;=$C$14, $C$30
)</f>
        <v>0</v>
      </c>
      <c r="L52" s="56" cm="1">
        <f t="array" ref="L52">_xlfn.IFS(
  $C$14=0, 0,
  'Site 4'!L$39&lt;$C$14, 0,
  'Site 4'!L$39&gt;=$C$14, $C$30
)</f>
        <v>0</v>
      </c>
      <c r="M52" s="56" cm="1">
        <f t="array" ref="M52">_xlfn.IFS(
  $C$14=0, 0,
  'Site 4'!M$39&lt;$C$14, 0,
  'Site 4'!M$39&gt;=$C$14, $C$30
)</f>
        <v>0</v>
      </c>
      <c r="N52" s="56" cm="1">
        <f t="array" ref="N52">_xlfn.IFS(
  $C$14=0, 0,
  'Site 4'!N$39&lt;$C$14, 0,
  'Site 4'!N$39&gt;=$C$14, $C$30
)</f>
        <v>0</v>
      </c>
      <c r="O52" s="56" cm="1">
        <f t="array" ref="O52">_xlfn.IFS(
  $C$14=0, 0,
  'Site 4'!O$39&lt;$C$14, 0,
  'Site 4'!O$39&gt;=$C$14, $C$30
)</f>
        <v>0</v>
      </c>
      <c r="P52" s="56" cm="1">
        <f t="array" ref="P52">_xlfn.IFS(
  $C$14=0, 0,
  'Site 4'!P$39&lt;$C$14, 0,
  'Site 4'!P$39&gt;=$C$14, $C$30
)</f>
        <v>0</v>
      </c>
      <c r="Q52" s="56" cm="1">
        <f t="array" ref="Q52">_xlfn.IFS(
  $C$14=0, 0,
  'Site 4'!Q$39&lt;$C$14, 0,
  'Site 4'!Q$39&gt;=$C$14, $C$30
)</f>
        <v>0</v>
      </c>
      <c r="R52" s="56" cm="1">
        <f t="array" ref="R52">_xlfn.IFS(
  $C$14=0, 0,
  'Site 4'!R$39&lt;$C$14, 0,
  'Site 4'!R$39&gt;=$C$14, $C$30
)</f>
        <v>0</v>
      </c>
      <c r="S52" s="56" cm="1">
        <f t="array" ref="S52">_xlfn.IFS(
  $C$14=0, 0,
  'Site 4'!S$39&lt;$C$14, 0,
  'Site 4'!S$39&gt;=$C$14, $C$30
)</f>
        <v>0</v>
      </c>
      <c r="T52" s="56" cm="1">
        <f t="array" ref="T52">_xlfn.IFS(
  $C$14=0, 0,
  'Site 4'!T$39&lt;$C$14, 0,
  'Site 4'!T$39&gt;=$C$14, $C$30
)</f>
        <v>0</v>
      </c>
      <c r="U52" s="56" cm="1">
        <f t="array" ref="U52">_xlfn.IFS(
  $C$14=0, 0,
  'Site 4'!U$39&lt;$C$14, 0,
  'Site 4'!U$39&gt;=$C$14, $C$30
)</f>
        <v>0</v>
      </c>
      <c r="V52" s="56" cm="1">
        <f t="array" ref="V52">_xlfn.IFS(
  $C$14=0, 0,
  'Site 4'!V$39&lt;$C$14, 0,
  'Site 4'!V$39&gt;=$C$14, $C$30
)</f>
        <v>0</v>
      </c>
      <c r="W52" s="56" cm="1">
        <f t="array" ref="W52">_xlfn.IFS(
  $C$14=0, 0,
  'Site 4'!W$39&lt;$C$14, 0,
  'Site 4'!W$39&gt;=$C$14, $C$30
)</f>
        <v>0</v>
      </c>
      <c r="X52" s="56" cm="1">
        <f t="array" ref="X52">_xlfn.IFS(
  $C$14=0, 0,
  'Site 4'!X$39&lt;$C$14, 0,
  'Site 4'!X$39&gt;=$C$14, $C$30
)</f>
        <v>0</v>
      </c>
      <c r="Y52" s="56" cm="1">
        <f t="array" ref="Y52">_xlfn.IFS(
  $C$14=0, 0,
  'Site 4'!Y$39&lt;$C$14, 0,
  'Site 4'!Y$39&gt;=$C$14, $C$30
)</f>
        <v>0</v>
      </c>
      <c r="Z52" s="56" cm="1">
        <f t="array" ref="Z52">_xlfn.IFS(
  $C$14=0, 0,
  'Site 4'!Z$39&lt;$C$14, 0,
  'Site 4'!Z$39&gt;=$C$14, $C$30
)</f>
        <v>0</v>
      </c>
      <c r="AA52" s="56" cm="1">
        <f t="array" ref="AA52">_xlfn.IFS(
  $C$14=0, 0,
  'Site 4'!AA$39&lt;$C$14, 0,
  'Site 4'!AA$39&gt;=$C$14, $C$30
)</f>
        <v>0</v>
      </c>
      <c r="AB52" s="56" cm="1">
        <f t="array" ref="AB52">_xlfn.IFS(
  $C$14=0, 0,
  'Site 4'!AB$39&lt;$C$14, 0,
  'Site 4'!AB$39&gt;=$C$14, $C$30
)</f>
        <v>0</v>
      </c>
      <c r="AC52" s="56" cm="1">
        <f t="array" ref="AC52">_xlfn.IFS(
  $C$14=0, 0,
  'Site 4'!AC$39&lt;$C$14, 0,
  'Site 4'!AC$39&gt;=$C$14, $C$30
)</f>
        <v>0</v>
      </c>
      <c r="AD52" s="56" cm="1">
        <f t="array" ref="AD52">_xlfn.IFS(
  $C$14=0, 0,
  'Site 4'!AD$39&lt;$C$14, 0,
  'Site 4'!AD$39&gt;=$C$14, $C$30
)</f>
        <v>0</v>
      </c>
      <c r="AE52" s="56" cm="1">
        <f t="array" ref="AE52">_xlfn.IFS(
  $C$14=0, 0,
  'Site 4'!AE$39&lt;$C$14, 0,
  'Site 4'!AE$39&gt;=$C$14, $C$30
)</f>
        <v>0</v>
      </c>
      <c r="AF52" s="56" cm="1">
        <f t="array" ref="AF52">_xlfn.IFS(
  $C$14=0, 0,
  'Site 4'!AF$39&lt;$C$14, 0,
  'Site 4'!AF$39&gt;=$C$14, $C$30
)</f>
        <v>0</v>
      </c>
      <c r="AG52" s="56" cm="1">
        <f t="array" ref="AG52">_xlfn.IFS(
  $C$14=0, 0,
  'Site 4'!AG$39&lt;$C$14, 0,
  'Site 4'!AG$39&gt;=$C$14, $C$30
)</f>
        <v>0</v>
      </c>
      <c r="AH52" s="56" cm="1">
        <f t="array" ref="AH52">_xlfn.IFS(
  $C$14=0, 0,
  'Site 4'!AH$39&lt;$C$14, 0,
  'Site 4'!AH$39&gt;=$C$14, $C$30
)</f>
        <v>0</v>
      </c>
      <c r="AI52" s="56" cm="1">
        <f t="array" ref="AI52">_xlfn.IFS(
  $C$14=0, 0,
  'Site 4'!AI$39&lt;$C$14, 0,
  'Site 4'!AI$39&gt;=$C$14, $C$30
)</f>
        <v>0</v>
      </c>
      <c r="AJ52" s="59" cm="1">
        <f t="array" ref="AJ52">_xlfn.IFS(
  $C$14=0, 0,
  'Site 4'!AJ$39&lt;$C$14, 0,
  'Site 4'!AJ$39&gt;=$C$14,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6.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7.2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7.2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4'!E$58&lt;$C$14, 'Site 4'!E$58&lt;'Site 4'!$C$7), 0,
  AND('Site 4'!E$58&gt;=$C$14, 'Site 4'!E$58&lt;$C$7),
    $C$28,
  'Site 4'!E$58&gt;='Site 4'!$C$7,
    $C$32)</f>
        <v>0</v>
      </c>
      <c r="F59" s="70" cm="1">
        <f t="array" ref="F59">_xlfn.IFS(
  AND('Site 4'!F$58&lt;$C$14, 'Site 4'!F$58&lt;'Site 4'!$C$7), 0,
  AND('Site 4'!F$58&gt;=$C$14, 'Site 4'!F$58&lt;$C$7),
    $C$28,
  'Site 4'!F$58&gt;='Site 4'!$C$7,
    $C$32)</f>
        <v>0</v>
      </c>
      <c r="G59" s="70" cm="1">
        <f t="array" ref="G59">_xlfn.IFS(
  AND('Site 4'!G$58&lt;$C$14, 'Site 4'!G$58&lt;'Site 4'!$C$7), 0,
  AND('Site 4'!G$58&gt;=$C$14, 'Site 4'!G$58&lt;$C$7),
    $C$28,
  'Site 4'!G$58&gt;='Site 4'!$C$7,
    $C$32)</f>
        <v>0</v>
      </c>
      <c r="H59" s="70" cm="1">
        <f t="array" ref="H59">_xlfn.IFS(
  AND('Site 4'!H$58&lt;$C$14, 'Site 4'!H$58&lt;'Site 4'!$C$7), 0,
  AND('Site 4'!H$58&gt;=$C$14, 'Site 4'!H$58&lt;$C$7),
    $C$28,
  'Site 4'!H$58&gt;='Site 4'!$C$7,
    $C$32)</f>
        <v>0</v>
      </c>
      <c r="I59" s="70" cm="1">
        <f t="array" ref="I59">_xlfn.IFS(
  AND('Site 4'!I$58&lt;$C$14, 'Site 4'!I$58&lt;'Site 4'!$C$7), 0,
  AND('Site 4'!I$58&gt;=$C$14, 'Site 4'!I$58&lt;$C$7),
    $C$28,
  'Site 4'!I$58&gt;='Site 4'!$C$7,
    $C$32)</f>
        <v>0</v>
      </c>
      <c r="J59" s="70" cm="1">
        <f t="array" ref="J59">_xlfn.IFS(
  AND('Site 4'!J$58&lt;$C$14, 'Site 4'!J$58&lt;'Site 4'!$C$7), 0,
  AND('Site 4'!J$58&gt;=$C$14, 'Site 4'!J$58&lt;$C$7),
    $C$28,
  'Site 4'!J$58&gt;='Site 4'!$C$7,
    $C$32)</f>
        <v>0</v>
      </c>
      <c r="K59" s="70" cm="1">
        <f t="array" ref="K59">_xlfn.IFS(
  AND('Site 4'!K$58&lt;$C$14, 'Site 4'!K$58&lt;'Site 4'!$C$7), 0,
  AND('Site 4'!K$58&gt;=$C$14, 'Site 4'!K$58&lt;$C$7),
    $C$28,
  'Site 4'!K$58&gt;='Site 4'!$C$7,
    $C$32)</f>
        <v>0</v>
      </c>
      <c r="L59" s="70" cm="1">
        <f t="array" ref="L59">_xlfn.IFS(
  AND('Site 4'!L$58&lt;$C$14, 'Site 4'!L$58&lt;'Site 4'!$C$7), 0,
  AND('Site 4'!L$58&gt;=$C$14, 'Site 4'!L$58&lt;$C$7),
    $C$28,
  'Site 4'!L$58&gt;='Site 4'!$C$7,
    $C$32)</f>
        <v>0</v>
      </c>
      <c r="M59" s="70" cm="1">
        <f t="array" ref="M59">_xlfn.IFS(
  AND('Site 4'!M$58&lt;$C$14, 'Site 4'!M$58&lt;'Site 4'!$C$7), 0,
  AND('Site 4'!M$58&gt;=$C$14, 'Site 4'!M$58&lt;$C$7),
    $C$28,
  'Site 4'!M$58&gt;='Site 4'!$C$7,
    $C$32)</f>
        <v>0</v>
      </c>
      <c r="N59" s="70" cm="1">
        <f t="array" ref="N59">_xlfn.IFS(
  AND('Site 4'!N$58&lt;$C$14, 'Site 4'!N$58&lt;'Site 4'!$C$7), 0,
  AND('Site 4'!N$58&gt;=$C$14, 'Site 4'!N$58&lt;$C$7),
    $C$28,
  'Site 4'!N$58&gt;='Site 4'!$C$7,
    $C$32)</f>
        <v>0</v>
      </c>
      <c r="O59" s="70" cm="1">
        <f t="array" ref="O59">_xlfn.IFS(
  AND('Site 4'!O$58&lt;$C$14, 'Site 4'!O$58&lt;'Site 4'!$C$7), 0,
  AND('Site 4'!O$58&gt;=$C$14, 'Site 4'!O$58&lt;$C$7),
    $C$28,
  'Site 4'!O$58&gt;='Site 4'!$C$7,
    $C$32)</f>
        <v>0</v>
      </c>
      <c r="P59" s="70" cm="1">
        <f t="array" ref="P59">_xlfn.IFS(
  AND('Site 4'!P$58&lt;$C$14, 'Site 4'!P$58&lt;'Site 4'!$C$7), 0,
  AND('Site 4'!P$58&gt;=$C$14, 'Site 4'!P$58&lt;$C$7),
    $C$28,
  'Site 4'!P$58&gt;='Site 4'!$C$7,
    $C$32)</f>
        <v>0</v>
      </c>
      <c r="Q59" s="70" cm="1">
        <f t="array" ref="Q59">_xlfn.IFS(
  AND('Site 4'!Q$58&lt;$C$14, 'Site 4'!Q$58&lt;'Site 4'!$C$7), 0,
  AND('Site 4'!Q$58&gt;=$C$14, 'Site 4'!Q$58&lt;$C$7),
    $C$28,
  'Site 4'!Q$58&gt;='Site 4'!$C$7,
    $C$32)</f>
        <v>0</v>
      </c>
      <c r="R59" s="70" cm="1">
        <f t="array" ref="R59">_xlfn.IFS(
  AND('Site 4'!R$58&lt;$C$14, 'Site 4'!R$58&lt;'Site 4'!$C$7), 0,
  AND('Site 4'!R$58&gt;=$C$14, 'Site 4'!R$58&lt;$C$7),
    $C$28,
  'Site 4'!R$58&gt;='Site 4'!$C$7,
    $C$32)</f>
        <v>0</v>
      </c>
      <c r="S59" s="70" cm="1">
        <f t="array" ref="S59">_xlfn.IFS(
  AND('Site 4'!S$58&lt;$C$14, 'Site 4'!S$58&lt;'Site 4'!$C$7), 0,
  AND('Site 4'!S$58&gt;=$C$14, 'Site 4'!S$58&lt;$C$7),
    $C$28,
  'Site 4'!S$58&gt;='Site 4'!$C$7,
    $C$32)</f>
        <v>0</v>
      </c>
      <c r="T59" s="70" cm="1">
        <f t="array" ref="T59">_xlfn.IFS(
  AND('Site 4'!T$58&lt;$C$14, 'Site 4'!T$58&lt;'Site 4'!$C$7), 0,
  AND('Site 4'!T$58&gt;=$C$14, 'Site 4'!T$58&lt;$C$7),
    $C$28,
  'Site 4'!T$58&gt;='Site 4'!$C$7,
    $C$32)</f>
        <v>0</v>
      </c>
      <c r="U59" s="70" cm="1">
        <f t="array" ref="U59">_xlfn.IFS(
  AND('Site 4'!U$58&lt;$C$14, 'Site 4'!U$58&lt;'Site 4'!$C$7), 0,
  AND('Site 4'!U$58&gt;=$C$14, 'Site 4'!U$58&lt;$C$7),
    $C$28,
  'Site 4'!U$58&gt;='Site 4'!$C$7,
    $C$32)</f>
        <v>0</v>
      </c>
      <c r="V59" s="70" cm="1">
        <f t="array" ref="V59">_xlfn.IFS(
  AND('Site 4'!V$58&lt;$C$14, 'Site 4'!V$58&lt;'Site 4'!$C$7), 0,
  AND('Site 4'!V$58&gt;=$C$14, 'Site 4'!V$58&lt;$C$7),
    $C$28,
  'Site 4'!V$58&gt;='Site 4'!$C$7,
    $C$32)</f>
        <v>0</v>
      </c>
      <c r="W59" s="70" cm="1">
        <f t="array" ref="W59">_xlfn.IFS(
  AND('Site 4'!W$58&lt;$C$14, 'Site 4'!W$58&lt;'Site 4'!$C$7), 0,
  AND('Site 4'!W$58&gt;=$C$14, 'Site 4'!W$58&lt;$C$7),
    $C$28,
  'Site 4'!W$58&gt;='Site 4'!$C$7,
    $C$32)</f>
        <v>0</v>
      </c>
      <c r="X59" s="70" cm="1">
        <f t="array" ref="X59">_xlfn.IFS(
  AND('Site 4'!X$58&lt;$C$14, 'Site 4'!X$58&lt;'Site 4'!$C$7), 0,
  AND('Site 4'!X$58&gt;=$C$14, 'Site 4'!X$58&lt;$C$7),
    $C$28,
  'Site 4'!X$58&gt;='Site 4'!$C$7,
    $C$32)</f>
        <v>0</v>
      </c>
      <c r="Y59" s="70" cm="1">
        <f t="array" ref="Y59">_xlfn.IFS(
  AND('Site 4'!Y$58&lt;$C$14, 'Site 4'!Y$58&lt;'Site 4'!$C$7), 0,
  AND('Site 4'!Y$58&gt;=$C$14, 'Site 4'!Y$58&lt;$C$7),
    $C$28,
  'Site 4'!Y$58&gt;='Site 4'!$C$7,
    $C$32)</f>
        <v>0</v>
      </c>
      <c r="Z59" s="70" cm="1">
        <f t="array" ref="Z59">_xlfn.IFS(
  AND('Site 4'!Z$58&lt;$C$14, 'Site 4'!Z$58&lt;'Site 4'!$C$7), 0,
  AND('Site 4'!Z$58&gt;=$C$14, 'Site 4'!Z$58&lt;$C$7),
    $C$28,
  'Site 4'!Z$58&gt;='Site 4'!$C$7,
    $C$32)</f>
        <v>0</v>
      </c>
      <c r="AA59" s="70" cm="1">
        <f t="array" ref="AA59">_xlfn.IFS(
  AND('Site 4'!AA$58&lt;$C$14, 'Site 4'!AA$58&lt;'Site 4'!$C$7), 0,
  AND('Site 4'!AA$58&gt;=$C$14, 'Site 4'!AA$58&lt;$C$7),
    $C$28,
  'Site 4'!AA$58&gt;='Site 4'!$C$7,
    $C$32)</f>
        <v>0</v>
      </c>
      <c r="AB59" s="70" cm="1">
        <f t="array" ref="AB59">_xlfn.IFS(
  AND('Site 4'!AB$58&lt;$C$14, 'Site 4'!AB$58&lt;'Site 4'!$C$7), 0,
  AND('Site 4'!AB$58&gt;=$C$14, 'Site 4'!AB$58&lt;$C$7),
    $C$28,
  'Site 4'!AB$58&gt;='Site 4'!$C$7,
    $C$32)</f>
        <v>0</v>
      </c>
      <c r="AC59" s="70" cm="1">
        <f t="array" ref="AC59">_xlfn.IFS(
  AND('Site 4'!AC$58&lt;$C$14, 'Site 4'!AC$58&lt;'Site 4'!$C$7), 0,
  AND('Site 4'!AC$58&gt;=$C$14, 'Site 4'!AC$58&lt;$C$7),
    $C$28,
  'Site 4'!AC$58&gt;='Site 4'!$C$7,
    $C$32)</f>
        <v>0</v>
      </c>
      <c r="AD59" s="70" cm="1">
        <f t="array" ref="AD59">_xlfn.IFS(
  AND('Site 4'!AD$58&lt;$C$14, 'Site 4'!AD$58&lt;'Site 4'!$C$7), 0,
  AND('Site 4'!AD$58&gt;=$C$14, 'Site 4'!AD$58&lt;$C$7),
    $C$28,
  'Site 4'!AD$58&gt;='Site 4'!$C$7,
    $C$32)</f>
        <v>0</v>
      </c>
      <c r="AE59" s="70" cm="1">
        <f t="array" ref="AE59">_xlfn.IFS(
  AND('Site 4'!AE$58&lt;$C$14, 'Site 4'!AE$58&lt;'Site 4'!$C$7), 0,
  AND('Site 4'!AE$58&gt;=$C$14, 'Site 4'!AE$58&lt;$C$7),
    $C$28,
  'Site 4'!AE$58&gt;='Site 4'!$C$7,
    $C$32)</f>
        <v>0</v>
      </c>
      <c r="AF59" s="70" cm="1">
        <f t="array" ref="AF59">_xlfn.IFS(
  AND('Site 4'!AF$58&lt;$C$14, 'Site 4'!AF$58&lt;'Site 4'!$C$7), 0,
  AND('Site 4'!AF$58&gt;=$C$14, 'Site 4'!AF$58&lt;$C$7),
    $C$28,
  'Site 4'!AF$58&gt;='Site 4'!$C$7,
    $C$32)</f>
        <v>0</v>
      </c>
      <c r="AG59" s="70" cm="1">
        <f t="array" ref="AG59">_xlfn.IFS(
  AND('Site 4'!AG$58&lt;$C$14, 'Site 4'!AG$58&lt;'Site 4'!$C$7), 0,
  AND('Site 4'!AG$58&gt;=$C$14, 'Site 4'!AG$58&lt;$C$7),
    $C$28,
  'Site 4'!AG$58&gt;='Site 4'!$C$7,
    $C$32)</f>
        <v>0</v>
      </c>
      <c r="AH59" s="70" cm="1">
        <f t="array" ref="AH59">_xlfn.IFS(
  AND('Site 4'!AH$58&lt;$C$14, 'Site 4'!AH$58&lt;'Site 4'!$C$7), 0,
  AND('Site 4'!AH$58&gt;=$C$14, 'Site 4'!AH$58&lt;$C$7),
    $C$28,
  'Site 4'!AH$58&gt;='Site 4'!$C$7,
    $C$32)</f>
        <v>0</v>
      </c>
      <c r="AI59" s="70" cm="1">
        <f t="array" ref="AI59">_xlfn.IFS(
  AND('Site 4'!AI$58&lt;$C$14, 'Site 4'!AI$58&lt;'Site 4'!$C$7), 0,
  AND('Site 4'!AI$58&gt;=$C$14, 'Site 4'!AI$58&lt;$C$7),
    $C$28,
  'Site 4'!AI$58&gt;='Site 4'!$C$7,
    $C$32)</f>
        <v>0</v>
      </c>
      <c r="AJ59" s="71" cm="1">
        <f t="array" ref="AJ59">_xlfn.IFS(
  AND('Site 4'!AJ$58&lt;$C$14, 'Site 4'!AJ$58&lt;'Site 4'!$C$7), 0,
  AND('Site 4'!AJ$58&gt;=$C$14, 'Site 4'!AJ$58&lt;$C$7),
    $C$28,
  'Site 4'!AJ$58&gt;='Site 4'!$C$7,
    $C$32)</f>
        <v>0</v>
      </c>
    </row>
    <row r="60" spans="2:37" s="9" customFormat="1" ht="16.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6.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6.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4'!E$58&lt;$C$14,'Site 4'!E$58&lt;'Site 4'!$C$7),0,
AND('Site 4'!E$58&gt;=$C$14,'Site 4'!E$58&lt;$C$7),
$C$29,
'Site 4'!E$58&gt;='Site 4'!$C$7,
$C$33)</f>
        <v>0</v>
      </c>
      <c r="F63" s="54" cm="1">
        <f t="array" ref="F63">_xlfn.IFS(
AND('Site 4'!F$58&lt;$C$14,'Site 4'!F$58&lt;'Site 4'!$C$7),0,
AND('Site 4'!F$58&gt;=$C$14,'Site 4'!F$58&lt;$C$7),
$C$29,
'Site 4'!F$58&gt;='Site 4'!$C$7,
$C$33)</f>
        <v>0</v>
      </c>
      <c r="G63" s="54" cm="1">
        <f t="array" ref="G63">_xlfn.IFS(
AND('Site 4'!G$58&lt;$C$14,'Site 4'!G$58&lt;'Site 4'!$C$7),0,
AND('Site 4'!G$58&gt;=$C$14,'Site 4'!G$58&lt;$C$7),
$C$29,
'Site 4'!G$58&gt;='Site 4'!$C$7,
$C$33)</f>
        <v>0</v>
      </c>
      <c r="H63" s="54" cm="1">
        <f t="array" ref="H63">_xlfn.IFS(
AND('Site 4'!H$58&lt;$C$14,'Site 4'!H$58&lt;'Site 4'!$C$7),0,
AND('Site 4'!H$58&gt;=$C$14,'Site 4'!H$58&lt;$C$7),
$C$29,
'Site 4'!H$58&gt;='Site 4'!$C$7,
$C$33)</f>
        <v>0</v>
      </c>
      <c r="I63" s="54" cm="1">
        <f t="array" ref="I63">_xlfn.IFS(
AND('Site 4'!I$58&lt;$C$14,'Site 4'!I$58&lt;'Site 4'!$C$7),0,
AND('Site 4'!I$58&gt;=$C$14,'Site 4'!I$58&lt;$C$7),
$C$29,
'Site 4'!I$58&gt;='Site 4'!$C$7,
$C$33)</f>
        <v>0</v>
      </c>
      <c r="J63" s="54" cm="1">
        <f t="array" ref="J63">_xlfn.IFS(
AND('Site 4'!J$58&lt;$C$14,'Site 4'!J$58&lt;'Site 4'!$C$7),0,
AND('Site 4'!J$58&gt;=$C$14,'Site 4'!J$58&lt;$C$7),
$C$29,
'Site 4'!J$58&gt;='Site 4'!$C$7,
$C$33)</f>
        <v>0</v>
      </c>
      <c r="K63" s="54" cm="1">
        <f t="array" ref="K63">_xlfn.IFS(
AND('Site 4'!K$58&lt;$C$14,'Site 4'!K$58&lt;'Site 4'!$C$7),0,
AND('Site 4'!K$58&gt;=$C$14,'Site 4'!K$58&lt;$C$7),
$C$29,
'Site 4'!K$58&gt;='Site 4'!$C$7,
$C$33)</f>
        <v>0</v>
      </c>
      <c r="L63" s="54" cm="1">
        <f t="array" ref="L63">_xlfn.IFS(
AND('Site 4'!L$58&lt;$C$14,'Site 4'!L$58&lt;'Site 4'!$C$7),0,
AND('Site 4'!L$58&gt;=$C$14,'Site 4'!L$58&lt;$C$7),
$C$29,
'Site 4'!L$58&gt;='Site 4'!$C$7,
$C$33)</f>
        <v>0</v>
      </c>
      <c r="M63" s="54" cm="1">
        <f t="array" ref="M63">_xlfn.IFS(
AND('Site 4'!M$58&lt;$C$14,'Site 4'!M$58&lt;'Site 4'!$C$7),0,
AND('Site 4'!M$58&gt;=$C$14,'Site 4'!M$58&lt;$C$7),
$C$29,
'Site 4'!M$58&gt;='Site 4'!$C$7,
$C$33)</f>
        <v>0</v>
      </c>
      <c r="N63" s="54" cm="1">
        <f t="array" ref="N63">_xlfn.IFS(
AND('Site 4'!N$58&lt;$C$14,'Site 4'!N$58&lt;'Site 4'!$C$7),0,
AND('Site 4'!N$58&gt;=$C$14,'Site 4'!N$58&lt;$C$7),
$C$29,
'Site 4'!N$58&gt;='Site 4'!$C$7,
$C$33)</f>
        <v>0</v>
      </c>
      <c r="O63" s="54" cm="1">
        <f t="array" ref="O63">_xlfn.IFS(
AND('Site 4'!O$58&lt;$C$14,'Site 4'!O$58&lt;'Site 4'!$C$7),0,
AND('Site 4'!O$58&gt;=$C$14,'Site 4'!O$58&lt;$C$7),
$C$29,
'Site 4'!O$58&gt;='Site 4'!$C$7,
$C$33)</f>
        <v>0</v>
      </c>
      <c r="P63" s="54" cm="1">
        <f t="array" ref="P63">_xlfn.IFS(
AND('Site 4'!P$58&lt;$C$14,'Site 4'!P$58&lt;'Site 4'!$C$7),0,
AND('Site 4'!P$58&gt;=$C$14,'Site 4'!P$58&lt;$C$7),
$C$29,
'Site 4'!P$58&gt;='Site 4'!$C$7,
$C$33)</f>
        <v>0</v>
      </c>
      <c r="Q63" s="54" cm="1">
        <f t="array" ref="Q63">_xlfn.IFS(
AND('Site 4'!Q$58&lt;$C$14,'Site 4'!Q$58&lt;'Site 4'!$C$7),0,
AND('Site 4'!Q$58&gt;=$C$14,'Site 4'!Q$58&lt;$C$7),
$C$29,
'Site 4'!Q$58&gt;='Site 4'!$C$7,
$C$33)</f>
        <v>0</v>
      </c>
      <c r="R63" s="54" cm="1">
        <f t="array" ref="R63">_xlfn.IFS(
AND('Site 4'!R$58&lt;$C$14,'Site 4'!R$58&lt;'Site 4'!$C$7),0,
AND('Site 4'!R$58&gt;=$C$14,'Site 4'!R$58&lt;$C$7),
$C$29,
'Site 4'!R$58&gt;='Site 4'!$C$7,
$C$33)</f>
        <v>0</v>
      </c>
      <c r="S63" s="54" cm="1">
        <f t="array" ref="S63">_xlfn.IFS(
AND('Site 4'!S$58&lt;$C$14,'Site 4'!S$58&lt;'Site 4'!$C$7),0,
AND('Site 4'!S$58&gt;=$C$14,'Site 4'!S$58&lt;$C$7),
$C$29,
'Site 4'!S$58&gt;='Site 4'!$C$7,
$C$33)</f>
        <v>0</v>
      </c>
      <c r="T63" s="54" cm="1">
        <f t="array" ref="T63">_xlfn.IFS(
AND('Site 4'!T$58&lt;$C$14,'Site 4'!T$58&lt;'Site 4'!$C$7),0,
AND('Site 4'!T$58&gt;=$C$14,'Site 4'!T$58&lt;$C$7),
$C$29,
'Site 4'!T$58&gt;='Site 4'!$C$7,
$C$33)</f>
        <v>0</v>
      </c>
      <c r="U63" s="54" cm="1">
        <f t="array" ref="U63">_xlfn.IFS(
AND('Site 4'!U$58&lt;$C$14,'Site 4'!U$58&lt;'Site 4'!$C$7),0,
AND('Site 4'!U$58&gt;=$C$14,'Site 4'!U$58&lt;$C$7),
$C$29,
'Site 4'!U$58&gt;='Site 4'!$C$7,
$C$33)</f>
        <v>0</v>
      </c>
      <c r="V63" s="54" cm="1">
        <f t="array" ref="V63">_xlfn.IFS(
AND('Site 4'!V$58&lt;$C$14,'Site 4'!V$58&lt;'Site 4'!$C$7),0,
AND('Site 4'!V$58&gt;=$C$14,'Site 4'!V$58&lt;$C$7),
$C$29,
'Site 4'!V$58&gt;='Site 4'!$C$7,
$C$33)</f>
        <v>0</v>
      </c>
      <c r="W63" s="54" cm="1">
        <f t="array" ref="W63">_xlfn.IFS(
AND('Site 4'!W$58&lt;$C$14,'Site 4'!W$58&lt;'Site 4'!$C$7),0,
AND('Site 4'!W$58&gt;=$C$14,'Site 4'!W$58&lt;$C$7),
$C$29,
'Site 4'!W$58&gt;='Site 4'!$C$7,
$C$33)</f>
        <v>0</v>
      </c>
      <c r="X63" s="54" cm="1">
        <f t="array" ref="X63">_xlfn.IFS(
AND('Site 4'!X$58&lt;$C$14,'Site 4'!X$58&lt;'Site 4'!$C$7),0,
AND('Site 4'!X$58&gt;=$C$14,'Site 4'!X$58&lt;$C$7),
$C$29,
'Site 4'!X$58&gt;='Site 4'!$C$7,
$C$33)</f>
        <v>0</v>
      </c>
      <c r="Y63" s="54" cm="1">
        <f t="array" ref="Y63">_xlfn.IFS(
AND('Site 4'!Y$58&lt;$C$14,'Site 4'!Y$58&lt;'Site 4'!$C$7),0,
AND('Site 4'!Y$58&gt;=$C$14,'Site 4'!Y$58&lt;$C$7),
$C$29,
'Site 4'!Y$58&gt;='Site 4'!$C$7,
$C$33)</f>
        <v>0</v>
      </c>
      <c r="Z63" s="54" cm="1">
        <f t="array" ref="Z63">_xlfn.IFS(
AND('Site 4'!Z$58&lt;$C$14,'Site 4'!Z$58&lt;'Site 4'!$C$7),0,
AND('Site 4'!Z$58&gt;=$C$14,'Site 4'!Z$58&lt;$C$7),
$C$29,
'Site 4'!Z$58&gt;='Site 4'!$C$7,
$C$33)</f>
        <v>0</v>
      </c>
      <c r="AA63" s="54" cm="1">
        <f t="array" ref="AA63">_xlfn.IFS(
AND('Site 4'!AA$58&lt;$C$14,'Site 4'!AA$58&lt;'Site 4'!$C$7),0,
AND('Site 4'!AA$58&gt;=$C$14,'Site 4'!AA$58&lt;$C$7),
$C$29,
'Site 4'!AA$58&gt;='Site 4'!$C$7,
$C$33)</f>
        <v>0</v>
      </c>
      <c r="AB63" s="54" cm="1">
        <f t="array" ref="AB63">_xlfn.IFS(
AND('Site 4'!AB$58&lt;$C$14,'Site 4'!AB$58&lt;'Site 4'!$C$7),0,
AND('Site 4'!AB$58&gt;=$C$14,'Site 4'!AB$58&lt;$C$7),
$C$29,
'Site 4'!AB$58&gt;='Site 4'!$C$7,
$C$33)</f>
        <v>0</v>
      </c>
      <c r="AC63" s="54" cm="1">
        <f t="array" ref="AC63">_xlfn.IFS(
AND('Site 4'!AC$58&lt;$C$14,'Site 4'!AC$58&lt;'Site 4'!$C$7),0,
AND('Site 4'!AC$58&gt;=$C$14,'Site 4'!AC$58&lt;$C$7),
$C$29,
'Site 4'!AC$58&gt;='Site 4'!$C$7,
$C$33)</f>
        <v>0</v>
      </c>
      <c r="AD63" s="54" cm="1">
        <f t="array" ref="AD63">_xlfn.IFS(
AND('Site 4'!AD$58&lt;$C$14,'Site 4'!AD$58&lt;'Site 4'!$C$7),0,
AND('Site 4'!AD$58&gt;=$C$14,'Site 4'!AD$58&lt;$C$7),
$C$29,
'Site 4'!AD$58&gt;='Site 4'!$C$7,
$C$33)</f>
        <v>0</v>
      </c>
      <c r="AE63" s="54" cm="1">
        <f t="array" ref="AE63">_xlfn.IFS(
AND('Site 4'!AE$58&lt;$C$14,'Site 4'!AE$58&lt;'Site 4'!$C$7),0,
AND('Site 4'!AE$58&gt;=$C$14,'Site 4'!AE$58&lt;$C$7),
$C$29,
'Site 4'!AE$58&gt;='Site 4'!$C$7,
$C$33)</f>
        <v>0</v>
      </c>
      <c r="AF63" s="54" cm="1">
        <f t="array" ref="AF63">_xlfn.IFS(
AND('Site 4'!AF$58&lt;$C$14,'Site 4'!AF$58&lt;'Site 4'!$C$7),0,
AND('Site 4'!AF$58&gt;=$C$14,'Site 4'!AF$58&lt;$C$7),
$C$29,
'Site 4'!AF$58&gt;='Site 4'!$C$7,
$C$33)</f>
        <v>0</v>
      </c>
      <c r="AG63" s="54" cm="1">
        <f t="array" ref="AG63">_xlfn.IFS(
AND('Site 4'!AG$58&lt;$C$14,'Site 4'!AG$58&lt;'Site 4'!$C$7),0,
AND('Site 4'!AG$58&gt;=$C$14,'Site 4'!AG$58&lt;$C$7),
$C$29,
'Site 4'!AG$58&gt;='Site 4'!$C$7,
$C$33)</f>
        <v>0</v>
      </c>
      <c r="AH63" s="54" cm="1">
        <f t="array" ref="AH63">_xlfn.IFS(
AND('Site 4'!AH$58&lt;$C$14,'Site 4'!AH$58&lt;'Site 4'!$C$7),0,
AND('Site 4'!AH$58&gt;=$C$14,'Site 4'!AH$58&lt;$C$7),
$C$29,
'Site 4'!AH$58&gt;='Site 4'!$C$7,
$C$33)</f>
        <v>0</v>
      </c>
      <c r="AI63" s="54" cm="1">
        <f t="array" ref="AI63">_xlfn.IFS(
AND('Site 4'!AI$58&lt;$C$14,'Site 4'!AI$58&lt;'Site 4'!$C$7),0,
AND('Site 4'!AI$58&gt;=$C$14,'Site 4'!AI$58&lt;$C$7),
$C$29,
'Site 4'!AI$58&gt;='Site 4'!$C$7,
$C$33)</f>
        <v>0</v>
      </c>
      <c r="AJ63" s="72" cm="1">
        <f t="array" ref="AJ63">_xlfn.IFS(
AND('Site 4'!AJ$58&lt;$C$14,'Site 4'!AJ$58&lt;'Site 4'!$C$7),0,
AND('Site 4'!AJ$58&gt;=$C$14,'Site 4'!AJ$58&lt;$C$7),
$C$29,
'Site 4'!AJ$58&gt;='Site 4'!$C$7,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4'!E$58&lt;$C$14,'Site 4'!E$58&lt;'Site 4'!$C$7),0,
AND('Site 4'!E$58&gt;=$C$14,'Site 4'!E$58&lt;$C$7),
$C$30,
'Site 4'!E$58&gt;='Site 4'!$C$7,
$C$34)</f>
        <v>0</v>
      </c>
      <c r="F71" s="56" cm="1">
        <f t="array" ref="F71">_xlfn.IFS(
AND('Site 4'!F$58&lt;$C$14,'Site 4'!F$58&lt;'Site 4'!$C$7),0,
AND('Site 4'!F$58&gt;=$C$14,'Site 4'!F$58&lt;$C$7),
$C$30,
'Site 4'!F$58&gt;='Site 4'!$C$7,
$C$34)</f>
        <v>0</v>
      </c>
      <c r="G71" s="56" cm="1">
        <f t="array" ref="G71">_xlfn.IFS(
AND('Site 4'!G$58&lt;$C$14,'Site 4'!G$58&lt;'Site 4'!$C$7),0,
AND('Site 4'!G$58&gt;=$C$14,'Site 4'!G$58&lt;$C$7),
$C$30,
'Site 4'!G$58&gt;='Site 4'!$C$7,
$C$34)</f>
        <v>0</v>
      </c>
      <c r="H71" s="56" cm="1">
        <f t="array" ref="H71">_xlfn.IFS(
AND('Site 4'!H$58&lt;$C$14,'Site 4'!H$58&lt;'Site 4'!$C$7),0,
AND('Site 4'!H$58&gt;=$C$14,'Site 4'!H$58&lt;$C$7),
$C$30,
'Site 4'!H$58&gt;='Site 4'!$C$7,
$C$34)</f>
        <v>0</v>
      </c>
      <c r="I71" s="56" cm="1">
        <f t="array" ref="I71">_xlfn.IFS(
AND('Site 4'!I$58&lt;$C$14,'Site 4'!I$58&lt;'Site 4'!$C$7),0,
AND('Site 4'!I$58&gt;=$C$14,'Site 4'!I$58&lt;$C$7),
$C$30,
'Site 4'!I$58&gt;='Site 4'!$C$7,
$C$34)</f>
        <v>0</v>
      </c>
      <c r="J71" s="56" cm="1">
        <f t="array" ref="J71">_xlfn.IFS(
AND('Site 4'!J$58&lt;$C$14,'Site 4'!J$58&lt;'Site 4'!$C$7),0,
AND('Site 4'!J$58&gt;=$C$14,'Site 4'!J$58&lt;$C$7),
$C$30,
'Site 4'!J$58&gt;='Site 4'!$C$7,
$C$34)</f>
        <v>0</v>
      </c>
      <c r="K71" s="56" cm="1">
        <f t="array" ref="K71">_xlfn.IFS(
AND('Site 4'!K$58&lt;$C$14,'Site 4'!K$58&lt;'Site 4'!$C$7),0,
AND('Site 4'!K$58&gt;=$C$14,'Site 4'!K$58&lt;$C$7),
$C$30,
'Site 4'!K$58&gt;='Site 4'!$C$7,
$C$34)</f>
        <v>0</v>
      </c>
      <c r="L71" s="56" cm="1">
        <f t="array" ref="L71">_xlfn.IFS(
AND('Site 4'!L$58&lt;$C$14,'Site 4'!L$58&lt;'Site 4'!$C$7),0,
AND('Site 4'!L$58&gt;=$C$14,'Site 4'!L$58&lt;$C$7),
$C$30,
'Site 4'!L$58&gt;='Site 4'!$C$7,
$C$34)</f>
        <v>0</v>
      </c>
      <c r="M71" s="56" cm="1">
        <f t="array" ref="M71">_xlfn.IFS(
AND('Site 4'!M$58&lt;$C$14,'Site 4'!M$58&lt;'Site 4'!$C$7),0,
AND('Site 4'!M$58&gt;=$C$14,'Site 4'!M$58&lt;$C$7),
$C$30,
'Site 4'!M$58&gt;='Site 4'!$C$7,
$C$34)</f>
        <v>0</v>
      </c>
      <c r="N71" s="56" cm="1">
        <f t="array" ref="N71">_xlfn.IFS(
AND('Site 4'!N$58&lt;$C$14,'Site 4'!N$58&lt;'Site 4'!$C$7),0,
AND('Site 4'!N$58&gt;=$C$14,'Site 4'!N$58&lt;$C$7),
$C$30,
'Site 4'!N$58&gt;='Site 4'!$C$7,
$C$34)</f>
        <v>0</v>
      </c>
      <c r="O71" s="56" cm="1">
        <f t="array" ref="O71">_xlfn.IFS(
AND('Site 4'!O$58&lt;$C$14,'Site 4'!O$58&lt;'Site 4'!$C$7),0,
AND('Site 4'!O$58&gt;=$C$14,'Site 4'!O$58&lt;$C$7),
$C$30,
'Site 4'!O$58&gt;='Site 4'!$C$7,
$C$34)</f>
        <v>0</v>
      </c>
      <c r="P71" s="56" cm="1">
        <f t="array" ref="P71">_xlfn.IFS(
AND('Site 4'!P$58&lt;$C$14,'Site 4'!P$58&lt;'Site 4'!$C$7),0,
AND('Site 4'!P$58&gt;=$C$14,'Site 4'!P$58&lt;$C$7),
$C$30,
'Site 4'!P$58&gt;='Site 4'!$C$7,
$C$34)</f>
        <v>0</v>
      </c>
      <c r="Q71" s="56" cm="1">
        <f t="array" ref="Q71">_xlfn.IFS(
AND('Site 4'!Q$58&lt;$C$14,'Site 4'!Q$58&lt;'Site 4'!$C$7),0,
AND('Site 4'!Q$58&gt;=$C$14,'Site 4'!Q$58&lt;$C$7),
$C$30,
'Site 4'!Q$58&gt;='Site 4'!$C$7,
$C$34)</f>
        <v>0</v>
      </c>
      <c r="R71" s="56" cm="1">
        <f t="array" ref="R71">_xlfn.IFS(
AND('Site 4'!R$58&lt;$C$14,'Site 4'!R$58&lt;'Site 4'!$C$7),0,
AND('Site 4'!R$58&gt;=$C$14,'Site 4'!R$58&lt;$C$7),
$C$30,
'Site 4'!R$58&gt;='Site 4'!$C$7,
$C$34)</f>
        <v>0</v>
      </c>
      <c r="S71" s="56" cm="1">
        <f t="array" ref="S71">_xlfn.IFS(
AND('Site 4'!S$58&lt;$C$14,'Site 4'!S$58&lt;'Site 4'!$C$7),0,
AND('Site 4'!S$58&gt;=$C$14,'Site 4'!S$58&lt;$C$7),
$C$30,
'Site 4'!S$58&gt;='Site 4'!$C$7,
$C$34)</f>
        <v>0</v>
      </c>
      <c r="T71" s="56" cm="1">
        <f t="array" ref="T71">_xlfn.IFS(
AND('Site 4'!T$58&lt;$C$14,'Site 4'!T$58&lt;'Site 4'!$C$7),0,
AND('Site 4'!T$58&gt;=$C$14,'Site 4'!T$58&lt;$C$7),
$C$30,
'Site 4'!T$58&gt;='Site 4'!$C$7,
$C$34)</f>
        <v>0</v>
      </c>
      <c r="U71" s="56" cm="1">
        <f t="array" ref="U71">_xlfn.IFS(
AND('Site 4'!U$58&lt;$C$14,'Site 4'!U$58&lt;'Site 4'!$C$7),0,
AND('Site 4'!U$58&gt;=$C$14,'Site 4'!U$58&lt;$C$7),
$C$30,
'Site 4'!U$58&gt;='Site 4'!$C$7,
$C$34)</f>
        <v>0</v>
      </c>
      <c r="V71" s="56" cm="1">
        <f t="array" ref="V71">_xlfn.IFS(
AND('Site 4'!V$58&lt;$C$14,'Site 4'!V$58&lt;'Site 4'!$C$7),0,
AND('Site 4'!V$58&gt;=$C$14,'Site 4'!V$58&lt;$C$7),
$C$30,
'Site 4'!V$58&gt;='Site 4'!$C$7,
$C$34)</f>
        <v>0</v>
      </c>
      <c r="W71" s="56" cm="1">
        <f t="array" ref="W71">_xlfn.IFS(
AND('Site 4'!W$58&lt;$C$14,'Site 4'!W$58&lt;'Site 4'!$C$7),0,
AND('Site 4'!W$58&gt;=$C$14,'Site 4'!W$58&lt;$C$7),
$C$30,
'Site 4'!W$58&gt;='Site 4'!$C$7,
$C$34)</f>
        <v>0</v>
      </c>
      <c r="X71" s="56" cm="1">
        <f t="array" ref="X71">_xlfn.IFS(
AND('Site 4'!X$58&lt;$C$14,'Site 4'!X$58&lt;'Site 4'!$C$7),0,
AND('Site 4'!X$58&gt;=$C$14,'Site 4'!X$58&lt;$C$7),
$C$30,
'Site 4'!X$58&gt;='Site 4'!$C$7,
$C$34)</f>
        <v>0</v>
      </c>
      <c r="Y71" s="56" cm="1">
        <f t="array" ref="Y71">_xlfn.IFS(
AND('Site 4'!Y$58&lt;$C$14,'Site 4'!Y$58&lt;'Site 4'!$C$7),0,
AND('Site 4'!Y$58&gt;=$C$14,'Site 4'!Y$58&lt;$C$7),
$C$30,
'Site 4'!Y$58&gt;='Site 4'!$C$7,
$C$34)</f>
        <v>0</v>
      </c>
      <c r="Z71" s="56" cm="1">
        <f t="array" ref="Z71">_xlfn.IFS(
AND('Site 4'!Z$58&lt;$C$14,'Site 4'!Z$58&lt;'Site 4'!$C$7),0,
AND('Site 4'!Z$58&gt;=$C$14,'Site 4'!Z$58&lt;$C$7),
$C$30,
'Site 4'!Z$58&gt;='Site 4'!$C$7,
$C$34)</f>
        <v>0</v>
      </c>
      <c r="AA71" s="56" cm="1">
        <f t="array" ref="AA71">_xlfn.IFS(
AND('Site 4'!AA$58&lt;$C$14,'Site 4'!AA$58&lt;'Site 4'!$C$7),0,
AND('Site 4'!AA$58&gt;=$C$14,'Site 4'!AA$58&lt;$C$7),
$C$30,
'Site 4'!AA$58&gt;='Site 4'!$C$7,
$C$34)</f>
        <v>0</v>
      </c>
      <c r="AB71" s="56" cm="1">
        <f t="array" ref="AB71">_xlfn.IFS(
AND('Site 4'!AB$58&lt;$C$14,'Site 4'!AB$58&lt;'Site 4'!$C$7),0,
AND('Site 4'!AB$58&gt;=$C$14,'Site 4'!AB$58&lt;$C$7),
$C$30,
'Site 4'!AB$58&gt;='Site 4'!$C$7,
$C$34)</f>
        <v>0</v>
      </c>
      <c r="AC71" s="56" cm="1">
        <f t="array" ref="AC71">_xlfn.IFS(
AND('Site 4'!AC$58&lt;$C$14,'Site 4'!AC$58&lt;'Site 4'!$C$7),0,
AND('Site 4'!AC$58&gt;=$C$14,'Site 4'!AC$58&lt;$C$7),
$C$30,
'Site 4'!AC$58&gt;='Site 4'!$C$7,
$C$34)</f>
        <v>0</v>
      </c>
      <c r="AD71" s="56" cm="1">
        <f t="array" ref="AD71">_xlfn.IFS(
AND('Site 4'!AD$58&lt;$C$14,'Site 4'!AD$58&lt;'Site 4'!$C$7),0,
AND('Site 4'!AD$58&gt;=$C$14,'Site 4'!AD$58&lt;$C$7),
$C$30,
'Site 4'!AD$58&gt;='Site 4'!$C$7,
$C$34)</f>
        <v>0</v>
      </c>
      <c r="AE71" s="56" cm="1">
        <f t="array" ref="AE71">_xlfn.IFS(
AND('Site 4'!AE$58&lt;$C$14,'Site 4'!AE$58&lt;'Site 4'!$C$7),0,
AND('Site 4'!AE$58&gt;=$C$14,'Site 4'!AE$58&lt;$C$7),
$C$30,
'Site 4'!AE$58&gt;='Site 4'!$C$7,
$C$34)</f>
        <v>0</v>
      </c>
      <c r="AF71" s="56" cm="1">
        <f t="array" ref="AF71">_xlfn.IFS(
AND('Site 4'!AF$58&lt;$C$14,'Site 4'!AF$58&lt;'Site 4'!$C$7),0,
AND('Site 4'!AF$58&gt;=$C$14,'Site 4'!AF$58&lt;$C$7),
$C$30,
'Site 4'!AF$58&gt;='Site 4'!$C$7,
$C$34)</f>
        <v>0</v>
      </c>
      <c r="AG71" s="56" cm="1">
        <f t="array" ref="AG71">_xlfn.IFS(
AND('Site 4'!AG$58&lt;$C$14,'Site 4'!AG$58&lt;'Site 4'!$C$7),0,
AND('Site 4'!AG$58&gt;=$C$14,'Site 4'!AG$58&lt;$C$7),
$C$30,
'Site 4'!AG$58&gt;='Site 4'!$C$7,
$C$34)</f>
        <v>0</v>
      </c>
      <c r="AH71" s="56" cm="1">
        <f t="array" ref="AH71">_xlfn.IFS(
AND('Site 4'!AH$58&lt;$C$14,'Site 4'!AH$58&lt;'Site 4'!$C$7),0,
AND('Site 4'!AH$58&gt;=$C$14,'Site 4'!AH$58&lt;$C$7),
$C$30,
'Site 4'!AH$58&gt;='Site 4'!$C$7,
$C$34)</f>
        <v>0</v>
      </c>
      <c r="AI71" s="56" cm="1">
        <f t="array" ref="AI71">_xlfn.IFS(
AND('Site 4'!AI$58&lt;$C$14,'Site 4'!AI$58&lt;'Site 4'!$C$7),0,
AND('Site 4'!AI$58&gt;=$C$14,'Site 4'!AI$58&lt;$C$7),
$C$30,
'Site 4'!AI$58&gt;='Site 4'!$C$7,
$C$34)</f>
        <v>0</v>
      </c>
      <c r="AJ71" s="59" cm="1">
        <f t="array" ref="AJ71">_xlfn.IFS(
AND('Site 4'!AJ$58&lt;$C$14,'Site 4'!AJ$58&lt;'Site 4'!$C$7),0,
AND('Site 4'!AJ$58&gt;=$C$14,'Site 4'!AJ$58&lt;$C$7),
$C$30,
'Site 4'!AJ$58&gt;='Site 4'!$C$7,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4'!E$77&lt;$C$14, 0,
  'Site 4'!E$77=$C$14, E59,
  AND('Site 4'!E$77&gt;$C$14, 'Site 4'!E$77&lt;'Site 4'!$C$7), E59 * (1 + $C$8)^('Site 4'!E$77 - $C$14),
  'Site 4'!E$77='Site 4'!$C$7, E59,
  'Site 4'!E$77&gt;'Site 4'!$C$7, E59 * (1 + $C$8)^('Site 4'!E$77 - 'Site 4'!$C$7)
)</f>
        <v>0</v>
      </c>
      <c r="F78" s="70" cm="1">
        <f t="array" ref="F78">_xlfn.IFS(
  'Site 4'!F$77&lt;$C$14, 0,
  'Site 4'!F$77=$C$14, F59,
  AND('Site 4'!F$77&gt;$C$14, 'Site 4'!F$77&lt;'Site 4'!$C$7), F59 * (1 + $C$8)^('Site 4'!F$77 - $C$14),
  'Site 4'!F$77='Site 4'!$C$7, F59,
  'Site 4'!F$77&gt;'Site 4'!$C$7, F59 * (1 + $C$8)^('Site 4'!F$77 - 'Site 4'!$C$7)
)</f>
        <v>0</v>
      </c>
      <c r="G78" s="70" cm="1">
        <f t="array" ref="G78">_xlfn.IFS(
  'Site 4'!G$77&lt;$C$14, 0,
  'Site 4'!G$77=$C$14, G59,
  AND('Site 4'!G$77&gt;$C$14, 'Site 4'!G$77&lt;'Site 4'!$C$7), G59 * (1 + $C$8)^('Site 4'!G$77 - $C$14),
  'Site 4'!G$77='Site 4'!$C$7, G59,
  'Site 4'!G$77&gt;'Site 4'!$C$7, G59 * (1 + $C$8)^('Site 4'!G$77 - 'Site 4'!$C$7)
)</f>
        <v>0</v>
      </c>
      <c r="H78" s="70" cm="1">
        <f t="array" ref="H78">_xlfn.IFS(
  'Site 4'!H$77&lt;$C$14, 0,
  'Site 4'!H$77=$C$14, H59,
  AND('Site 4'!H$77&gt;$C$14, 'Site 4'!H$77&lt;'Site 4'!$C$7), H59 * (1 + $C$8)^('Site 4'!H$77 - $C$14),
  'Site 4'!H$77='Site 4'!$C$7, H59,
  'Site 4'!H$77&gt;'Site 4'!$C$7, H59 * (1 + $C$8)^('Site 4'!H$77 - 'Site 4'!$C$7)
)</f>
        <v>0</v>
      </c>
      <c r="I78" s="70" cm="1">
        <f t="array" ref="I78">_xlfn.IFS(
  'Site 4'!I$77&lt;$C$14, 0,
  'Site 4'!I$77=$C$14, I59,
  AND('Site 4'!I$77&gt;$C$14, 'Site 4'!I$77&lt;'Site 4'!$C$7), I59 * (1 + $C$8)^('Site 4'!I$77 - $C$14),
  'Site 4'!I$77='Site 4'!$C$7, I59,
  'Site 4'!I$77&gt;'Site 4'!$C$7, I59 * (1 + $C$8)^('Site 4'!I$77 - 'Site 4'!$C$7)
)</f>
        <v>0</v>
      </c>
      <c r="J78" s="70" cm="1">
        <f t="array" ref="J78">_xlfn.IFS(
  'Site 4'!J$77&lt;$C$14, 0,
  'Site 4'!J$77=$C$14, J59,
  AND('Site 4'!J$77&gt;$C$14, 'Site 4'!J$77&lt;'Site 4'!$C$7), J59 * (1 + $C$8)^('Site 4'!J$77 - $C$14),
  'Site 4'!J$77='Site 4'!$C$7, J59,
  'Site 4'!J$77&gt;'Site 4'!$C$7, J59 * (1 + $C$8)^('Site 4'!J$77 - 'Site 4'!$C$7)
)</f>
        <v>0</v>
      </c>
      <c r="K78" s="70" cm="1">
        <f t="array" ref="K78">_xlfn.IFS(
  'Site 4'!K$77&lt;$C$14, 0,
  'Site 4'!K$77=$C$14, K59,
  AND('Site 4'!K$77&gt;$C$14, 'Site 4'!K$77&lt;'Site 4'!$C$7), K59 * (1 + $C$8)^('Site 4'!K$77 - $C$14),
  'Site 4'!K$77='Site 4'!$C$7, K59,
  'Site 4'!K$77&gt;'Site 4'!$C$7, K59 * (1 + $C$8)^('Site 4'!K$77 - 'Site 4'!$C$7)
)</f>
        <v>0</v>
      </c>
      <c r="L78" s="70" cm="1">
        <f t="array" ref="L78">_xlfn.IFS(
  'Site 4'!L$77&lt;$C$14, 0,
  'Site 4'!L$77=$C$14, L59,
  AND('Site 4'!L$77&gt;$C$14, 'Site 4'!L$77&lt;'Site 4'!$C$7), L59 * (1 + $C$8)^('Site 4'!L$77 - $C$14),
  'Site 4'!L$77='Site 4'!$C$7, L59,
  'Site 4'!L$77&gt;'Site 4'!$C$7, L59 * (1 + $C$8)^('Site 4'!L$77 - 'Site 4'!$C$7)
)</f>
        <v>0</v>
      </c>
      <c r="M78" s="70" cm="1">
        <f t="array" ref="M78">_xlfn.IFS(
  'Site 4'!M$77&lt;$C$14, 0,
  'Site 4'!M$77=$C$14, M59,
  AND('Site 4'!M$77&gt;$C$14, 'Site 4'!M$77&lt;'Site 4'!$C$7), M59 * (1 + $C$8)^('Site 4'!M$77 - $C$14),
  'Site 4'!M$77='Site 4'!$C$7, M59,
  'Site 4'!M$77&gt;'Site 4'!$C$7, M59 * (1 + $C$8)^('Site 4'!M$77 - 'Site 4'!$C$7)
)</f>
        <v>0</v>
      </c>
      <c r="N78" s="70" cm="1">
        <f t="array" ref="N78">_xlfn.IFS(
  'Site 4'!N$77&lt;$C$14, 0,
  'Site 4'!N$77=$C$14, N59,
  AND('Site 4'!N$77&gt;$C$14, 'Site 4'!N$77&lt;'Site 4'!$C$7), N59 * (1 + $C$8)^('Site 4'!N$77 - $C$14),
  'Site 4'!N$77='Site 4'!$C$7, N59,
  'Site 4'!N$77&gt;'Site 4'!$C$7, N59 * (1 + $C$8)^('Site 4'!N$77 - 'Site 4'!$C$7)
)</f>
        <v>0</v>
      </c>
      <c r="O78" s="70" cm="1">
        <f t="array" ref="O78">_xlfn.IFS(
  'Site 4'!O$77&lt;$C$14, 0,
  'Site 4'!O$77=$C$14, O59,
  AND('Site 4'!O$77&gt;$C$14, 'Site 4'!O$77&lt;'Site 4'!$C$7), O59 * (1 + $C$8)^('Site 4'!O$77 - $C$14),
  'Site 4'!O$77='Site 4'!$C$7, O59,
  'Site 4'!O$77&gt;'Site 4'!$C$7, O59 * (1 + $C$8)^('Site 4'!O$77 - 'Site 4'!$C$7)
)</f>
        <v>0</v>
      </c>
      <c r="P78" s="70" cm="1">
        <f t="array" ref="P78">_xlfn.IFS(
  'Site 4'!P$77&lt;$C$14, 0,
  'Site 4'!P$77=$C$14, P59,
  AND('Site 4'!P$77&gt;$C$14, 'Site 4'!P$77&lt;'Site 4'!$C$7), P59 * (1 + $C$8)^('Site 4'!P$77 - $C$14),
  'Site 4'!P$77='Site 4'!$C$7, P59,
  'Site 4'!P$77&gt;'Site 4'!$C$7, P59 * (1 + $C$8)^('Site 4'!P$77 - 'Site 4'!$C$7)
)</f>
        <v>0</v>
      </c>
      <c r="Q78" s="70" cm="1">
        <f t="array" ref="Q78">_xlfn.IFS(
  'Site 4'!Q$77&lt;$C$14, 0,
  'Site 4'!Q$77=$C$14, Q59,
  AND('Site 4'!Q$77&gt;$C$14, 'Site 4'!Q$77&lt;'Site 4'!$C$7), Q59 * (1 + $C$8)^('Site 4'!Q$77 - $C$14),
  'Site 4'!Q$77='Site 4'!$C$7, Q59,
  'Site 4'!Q$77&gt;'Site 4'!$C$7, Q59 * (1 + $C$8)^('Site 4'!Q$77 - 'Site 4'!$C$7)
)</f>
        <v>0</v>
      </c>
      <c r="R78" s="70" cm="1">
        <f t="array" ref="R78">_xlfn.IFS(
  'Site 4'!R$77&lt;$C$14, 0,
  'Site 4'!R$77=$C$14, R59,
  AND('Site 4'!R$77&gt;$C$14, 'Site 4'!R$77&lt;'Site 4'!$C$7), R59 * (1 + $C$8)^('Site 4'!R$77 - $C$14),
  'Site 4'!R$77='Site 4'!$C$7, R59,
  'Site 4'!R$77&gt;'Site 4'!$C$7, R59 * (1 + $C$8)^('Site 4'!R$77 - 'Site 4'!$C$7)
)</f>
        <v>0</v>
      </c>
      <c r="S78" s="70" cm="1">
        <f t="array" ref="S78">_xlfn.IFS(
  'Site 4'!S$77&lt;$C$14, 0,
  'Site 4'!S$77=$C$14, S59,
  AND('Site 4'!S$77&gt;$C$14, 'Site 4'!S$77&lt;'Site 4'!$C$7), S59 * (1 + $C$8)^('Site 4'!S$77 - $C$14),
  'Site 4'!S$77='Site 4'!$C$7, S59,
  'Site 4'!S$77&gt;'Site 4'!$C$7, S59 * (1 + $C$8)^('Site 4'!S$77 - 'Site 4'!$C$7)
)</f>
        <v>0</v>
      </c>
      <c r="T78" s="70" cm="1">
        <f t="array" ref="T78">_xlfn.IFS(
  'Site 4'!T$77&lt;$C$14, 0,
  'Site 4'!T$77=$C$14, T59,
  AND('Site 4'!T$77&gt;$C$14, 'Site 4'!T$77&lt;'Site 4'!$C$7), T59 * (1 + $C$8)^('Site 4'!T$77 - $C$14),
  'Site 4'!T$77='Site 4'!$C$7, T59,
  'Site 4'!T$77&gt;'Site 4'!$C$7, T59 * (1 + $C$8)^('Site 4'!T$77 - 'Site 4'!$C$7)
)</f>
        <v>0</v>
      </c>
      <c r="U78" s="70" cm="1">
        <f t="array" ref="U78">_xlfn.IFS(
  'Site 4'!U$77&lt;$C$14, 0,
  'Site 4'!U$77=$C$14, U59,
  AND('Site 4'!U$77&gt;$C$14, 'Site 4'!U$77&lt;'Site 4'!$C$7), U59 * (1 + $C$8)^('Site 4'!U$77 - $C$14),
  'Site 4'!U$77='Site 4'!$C$7, U59,
  'Site 4'!U$77&gt;'Site 4'!$C$7, U59 * (1 + $C$8)^('Site 4'!U$77 - 'Site 4'!$C$7)
)</f>
        <v>0</v>
      </c>
      <c r="V78" s="70" cm="1">
        <f t="array" ref="V78">_xlfn.IFS(
  'Site 4'!V$77&lt;$C$14, 0,
  'Site 4'!V$77=$C$14, V59,
  AND('Site 4'!V$77&gt;$C$14, 'Site 4'!V$77&lt;'Site 4'!$C$7), V59 * (1 + $C$8)^('Site 4'!V$77 - $C$14),
  'Site 4'!V$77='Site 4'!$C$7, V59,
  'Site 4'!V$77&gt;'Site 4'!$C$7, V59 * (1 + $C$8)^('Site 4'!V$77 - 'Site 4'!$C$7)
)</f>
        <v>0</v>
      </c>
      <c r="W78" s="70" cm="1">
        <f t="array" ref="W78">_xlfn.IFS(
  'Site 4'!W$77&lt;$C$14, 0,
  'Site 4'!W$77=$C$14, W59,
  AND('Site 4'!W$77&gt;$C$14, 'Site 4'!W$77&lt;'Site 4'!$C$7), W59 * (1 + $C$8)^('Site 4'!W$77 - $C$14),
  'Site 4'!W$77='Site 4'!$C$7, W59,
  'Site 4'!W$77&gt;'Site 4'!$C$7, W59 * (1 + $C$8)^('Site 4'!W$77 - 'Site 4'!$C$7)
)</f>
        <v>0</v>
      </c>
      <c r="X78" s="70" cm="1">
        <f t="array" ref="X78">_xlfn.IFS(
  'Site 4'!X$77&lt;$C$14, 0,
  'Site 4'!X$77=$C$14, X59,
  AND('Site 4'!X$77&gt;$C$14, 'Site 4'!X$77&lt;'Site 4'!$C$7), X59 * (1 + $C$8)^('Site 4'!X$77 - $C$14),
  'Site 4'!X$77='Site 4'!$C$7, X59,
  'Site 4'!X$77&gt;'Site 4'!$C$7, X59 * (1 + $C$8)^('Site 4'!X$77 - 'Site 4'!$C$7)
)</f>
        <v>0</v>
      </c>
      <c r="Y78" s="70" cm="1">
        <f t="array" ref="Y78">_xlfn.IFS(
  'Site 4'!Y$77&lt;$C$14, 0,
  'Site 4'!Y$77=$C$14, Y59,
  AND('Site 4'!Y$77&gt;$C$14, 'Site 4'!Y$77&lt;'Site 4'!$C$7), Y59 * (1 + $C$8)^('Site 4'!Y$77 - $C$14),
  'Site 4'!Y$77='Site 4'!$C$7, Y59,
  'Site 4'!Y$77&gt;'Site 4'!$C$7, Y59 * (1 + $C$8)^('Site 4'!Y$77 - 'Site 4'!$C$7)
)</f>
        <v>0</v>
      </c>
      <c r="Z78" s="70" cm="1">
        <f t="array" ref="Z78">_xlfn.IFS(
  'Site 4'!Z$77&lt;$C$14, 0,
  'Site 4'!Z$77=$C$14, Z59,
  AND('Site 4'!Z$77&gt;$C$14, 'Site 4'!Z$77&lt;'Site 4'!$C$7), Z59 * (1 + $C$8)^('Site 4'!Z$77 - $C$14),
  'Site 4'!Z$77='Site 4'!$C$7, Z59,
  'Site 4'!Z$77&gt;'Site 4'!$C$7, Z59 * (1 + $C$8)^('Site 4'!Z$77 - 'Site 4'!$C$7)
)</f>
        <v>0</v>
      </c>
      <c r="AA78" s="70" cm="1">
        <f t="array" ref="AA78">_xlfn.IFS(
  'Site 4'!AA$77&lt;$C$14, 0,
  'Site 4'!AA$77=$C$14, AA59,
  AND('Site 4'!AA$77&gt;$C$14, 'Site 4'!AA$77&lt;'Site 4'!$C$7), AA59 * (1 + $C$8)^('Site 4'!AA$77 - $C$14),
  'Site 4'!AA$77='Site 4'!$C$7, AA59,
  'Site 4'!AA$77&gt;'Site 4'!$C$7, AA59 * (1 + $C$8)^('Site 4'!AA$77 - 'Site 4'!$C$7)
)</f>
        <v>0</v>
      </c>
      <c r="AB78" s="70" cm="1">
        <f t="array" ref="AB78">_xlfn.IFS(
  'Site 4'!AB$77&lt;$C$14, 0,
  'Site 4'!AB$77=$C$14, AB59,
  AND('Site 4'!AB$77&gt;$C$14, 'Site 4'!AB$77&lt;'Site 4'!$C$7), AB59 * (1 + $C$8)^('Site 4'!AB$77 - $C$14),
  'Site 4'!AB$77='Site 4'!$C$7, AB59,
  'Site 4'!AB$77&gt;'Site 4'!$C$7, AB59 * (1 + $C$8)^('Site 4'!AB$77 - 'Site 4'!$C$7)
)</f>
        <v>0</v>
      </c>
      <c r="AC78" s="70" cm="1">
        <f t="array" ref="AC78">_xlfn.IFS(
  'Site 4'!AC$77&lt;$C$14, 0,
  'Site 4'!AC$77=$C$14, AC59,
  AND('Site 4'!AC$77&gt;$C$14, 'Site 4'!AC$77&lt;'Site 4'!$C$7), AC59 * (1 + $C$8)^('Site 4'!AC$77 - $C$14),
  'Site 4'!AC$77='Site 4'!$C$7, AC59,
  'Site 4'!AC$77&gt;'Site 4'!$C$7, AC59 * (1 + $C$8)^('Site 4'!AC$77 - 'Site 4'!$C$7)
)</f>
        <v>0</v>
      </c>
      <c r="AD78" s="70" cm="1">
        <f t="array" ref="AD78">_xlfn.IFS(
  'Site 4'!AD$77&lt;$C$14, 0,
  'Site 4'!AD$77=$C$14, AD59,
  AND('Site 4'!AD$77&gt;$C$14, 'Site 4'!AD$77&lt;'Site 4'!$C$7), AD59 * (1 + $C$8)^('Site 4'!AD$77 - $C$14),
  'Site 4'!AD$77='Site 4'!$C$7, AD59,
  'Site 4'!AD$77&gt;'Site 4'!$C$7, AD59 * (1 + $C$8)^('Site 4'!AD$77 - 'Site 4'!$C$7)
)</f>
        <v>0</v>
      </c>
      <c r="AE78" s="70" cm="1">
        <f t="array" ref="AE78">_xlfn.IFS(
  'Site 4'!AE$77&lt;$C$14, 0,
  'Site 4'!AE$77=$C$14, AE59,
  AND('Site 4'!AE$77&gt;$C$14, 'Site 4'!AE$77&lt;'Site 4'!$C$7), AE59 * (1 + $C$8)^('Site 4'!AE$77 - $C$14),
  'Site 4'!AE$77='Site 4'!$C$7, AE59,
  'Site 4'!AE$77&gt;'Site 4'!$C$7, AE59 * (1 + $C$8)^('Site 4'!AE$77 - 'Site 4'!$C$7)
)</f>
        <v>0</v>
      </c>
      <c r="AF78" s="70" cm="1">
        <f t="array" ref="AF78">_xlfn.IFS(
  'Site 4'!AF$77&lt;$C$14, 0,
  'Site 4'!AF$77=$C$14, AF59,
  AND('Site 4'!AF$77&gt;$C$14, 'Site 4'!AF$77&lt;'Site 4'!$C$7), AF59 * (1 + $C$8)^('Site 4'!AF$77 - $C$14),
  'Site 4'!AF$77='Site 4'!$C$7, AF59,
  'Site 4'!AF$77&gt;'Site 4'!$C$7, AF59 * (1 + $C$8)^('Site 4'!AF$77 - 'Site 4'!$C$7)
)</f>
        <v>0</v>
      </c>
      <c r="AG78" s="70" cm="1">
        <f t="array" ref="AG78">_xlfn.IFS(
  'Site 4'!AG$77&lt;$C$14, 0,
  'Site 4'!AG$77=$C$14, AG59,
  AND('Site 4'!AG$77&gt;$C$14, 'Site 4'!AG$77&lt;'Site 4'!$C$7), AG59 * (1 + $C$8)^('Site 4'!AG$77 - $C$14),
  'Site 4'!AG$77='Site 4'!$C$7, AG59,
  'Site 4'!AG$77&gt;'Site 4'!$C$7, AG59 * (1 + $C$8)^('Site 4'!AG$77 - 'Site 4'!$C$7)
)</f>
        <v>0</v>
      </c>
      <c r="AH78" s="70" cm="1">
        <f t="array" ref="AH78">_xlfn.IFS(
  'Site 4'!AH$77&lt;$C$14, 0,
  'Site 4'!AH$77=$C$14, AH59,
  AND('Site 4'!AH$77&gt;$C$14, 'Site 4'!AH$77&lt;'Site 4'!$C$7), AH59 * (1 + $C$8)^('Site 4'!AH$77 - $C$14),
  'Site 4'!AH$77='Site 4'!$C$7, AH59,
  'Site 4'!AH$77&gt;'Site 4'!$C$7, AH59 * (1 + $C$8)^('Site 4'!AH$77 - 'Site 4'!$C$7)
)</f>
        <v>0</v>
      </c>
      <c r="AI78" s="70" cm="1">
        <f t="array" ref="AI78">_xlfn.IFS(
  'Site 4'!AI$77&lt;$C$14, 0,
  'Site 4'!AI$77=$C$14, AI59,
  AND('Site 4'!AI$77&gt;$C$14, 'Site 4'!AI$77&lt;'Site 4'!$C$7), AI59 * (1 + $C$8)^('Site 4'!AI$77 - $C$14),
  'Site 4'!AI$77='Site 4'!$C$7, AI59,
  'Site 4'!AI$77&gt;'Site 4'!$C$7, AI59 * (1 + $C$8)^('Site 4'!AI$77 - 'Site 4'!$C$7)
)</f>
        <v>0</v>
      </c>
      <c r="AJ78" s="71" cm="1">
        <f t="array" ref="AJ78">_xlfn.IFS(
  'Site 4'!AJ$77&lt;$C$14, 0,
  'Site 4'!AJ$77=$C$14, AJ59,
  AND('Site 4'!AJ$77&gt;$C$14, 'Site 4'!AJ$77&lt;'Site 4'!$C$7), AJ59 * (1 + $C$8)^('Site 4'!AJ$77 - $C$14),
  'Site 4'!AJ$77='Site 4'!$C$7, AJ59,
  'Site 4'!AJ$77&gt;'Site 4'!$C$7, AJ59 * (1 + $C$8)^('Site 4'!AJ$77 - 'Site 4'!$C$7)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4'!E$77&lt;$C$14, 0,
  'Site 4'!E$77=$C$14, E63,
  AND('Site 4'!E$77&gt;$C$14, 'Site 4'!E$77&lt;'Site 4'!$C$7), E63 * (1 + $C$8)^('Site 4'!E$77 - $C$14),
  'Site 4'!E$77='Site 4'!$C$7, E63,
  'Site 4'!E$77&gt;'Site 4'!$C$7, E63 * (1 + $C$8)^('Site 4'!E$77 - 'Site 4'!$C$7)
)</f>
        <v>0</v>
      </c>
      <c r="F82" s="54" cm="1">
        <f t="array" ref="F82">_xlfn.IFS(
  'Site 4'!F$77&lt;$C$14, 0,
  'Site 4'!F$77=$C$14, F63,
  AND('Site 4'!F$77&gt;$C$14, 'Site 4'!F$77&lt;'Site 4'!$C$7), F63 * (1 + $C$8)^('Site 4'!F$77 - $C$14),
  'Site 4'!F$77='Site 4'!$C$7, F63,
  'Site 4'!F$77&gt;'Site 4'!$C$7, F63 * (1 + $C$8)^('Site 4'!F$77 - 'Site 4'!$C$7)
)</f>
        <v>0</v>
      </c>
      <c r="G82" s="54" cm="1">
        <f t="array" ref="G82">_xlfn.IFS(
  'Site 4'!G$77&lt;$C$14, 0,
  'Site 4'!G$77=$C$14, G63,
  AND('Site 4'!G$77&gt;$C$14, 'Site 4'!G$77&lt;'Site 4'!$C$7), G63 * (1 + $C$8)^('Site 4'!G$77 - $C$14),
  'Site 4'!G$77='Site 4'!$C$7, G63,
  'Site 4'!G$77&gt;'Site 4'!$C$7, G63 * (1 + $C$8)^('Site 4'!G$77 - 'Site 4'!$C$7)
)</f>
        <v>0</v>
      </c>
      <c r="H82" s="54" cm="1">
        <f t="array" ref="H82">_xlfn.IFS(
  'Site 4'!H$77&lt;$C$14, 0,
  'Site 4'!H$77=$C$14, H63,
  AND('Site 4'!H$77&gt;$C$14, 'Site 4'!H$77&lt;'Site 4'!$C$7), H63 * (1 + $C$8)^('Site 4'!H$77 - $C$14),
  'Site 4'!H$77='Site 4'!$C$7, H63,
  'Site 4'!H$77&gt;'Site 4'!$C$7, H63 * (1 + $C$8)^('Site 4'!H$77 - 'Site 4'!$C$7)
)</f>
        <v>0</v>
      </c>
      <c r="I82" s="54" cm="1">
        <f t="array" ref="I82">_xlfn.IFS(
  'Site 4'!I$77&lt;$C$14, 0,
  'Site 4'!I$77=$C$14, I63,
  AND('Site 4'!I$77&gt;$C$14, 'Site 4'!I$77&lt;'Site 4'!$C$7), I63 * (1 + $C$8)^('Site 4'!I$77 - $C$14),
  'Site 4'!I$77='Site 4'!$C$7, I63,
  'Site 4'!I$77&gt;'Site 4'!$C$7, I63 * (1 + $C$8)^('Site 4'!I$77 - 'Site 4'!$C$7)
)</f>
        <v>0</v>
      </c>
      <c r="J82" s="54" cm="1">
        <f t="array" ref="J82">_xlfn.IFS(
  'Site 4'!J$77&lt;$C$14, 0,
  'Site 4'!J$77=$C$14, J63,
  AND('Site 4'!J$77&gt;$C$14, 'Site 4'!J$77&lt;'Site 4'!$C$7), J63 * (1 + $C$8)^('Site 4'!J$77 - $C$14),
  'Site 4'!J$77='Site 4'!$C$7, J63,
  'Site 4'!J$77&gt;'Site 4'!$C$7, J63 * (1 + $C$8)^('Site 4'!J$77 - 'Site 4'!$C$7)
)</f>
        <v>0</v>
      </c>
      <c r="K82" s="54" cm="1">
        <f t="array" ref="K82">_xlfn.IFS(
  'Site 4'!K$77&lt;$C$14, 0,
  'Site 4'!K$77=$C$14, K63,
  AND('Site 4'!K$77&gt;$C$14, 'Site 4'!K$77&lt;'Site 4'!$C$7), K63 * (1 + $C$8)^('Site 4'!K$77 - $C$14),
  'Site 4'!K$77='Site 4'!$C$7, K63,
  'Site 4'!K$77&gt;'Site 4'!$C$7, K63 * (1 + $C$8)^('Site 4'!K$77 - 'Site 4'!$C$7)
)</f>
        <v>0</v>
      </c>
      <c r="L82" s="54" cm="1">
        <f t="array" ref="L82">_xlfn.IFS(
  'Site 4'!L$77&lt;$C$14, 0,
  'Site 4'!L$77=$C$14, L63,
  AND('Site 4'!L$77&gt;$C$14, 'Site 4'!L$77&lt;'Site 4'!$C$7), L63 * (1 + $C$8)^('Site 4'!L$77 - $C$14),
  'Site 4'!L$77='Site 4'!$C$7, L63,
  'Site 4'!L$77&gt;'Site 4'!$C$7, L63 * (1 + $C$8)^('Site 4'!L$77 - 'Site 4'!$C$7)
)</f>
        <v>0</v>
      </c>
      <c r="M82" s="54" cm="1">
        <f t="array" ref="M82">_xlfn.IFS(
  'Site 4'!M$77&lt;$C$14, 0,
  'Site 4'!M$77=$C$14, M63,
  AND('Site 4'!M$77&gt;$C$14, 'Site 4'!M$77&lt;'Site 4'!$C$7), M63 * (1 + $C$8)^('Site 4'!M$77 - $C$14),
  'Site 4'!M$77='Site 4'!$C$7, M63,
  'Site 4'!M$77&gt;'Site 4'!$C$7, M63 * (1 + $C$8)^('Site 4'!M$77 - 'Site 4'!$C$7)
)</f>
        <v>0</v>
      </c>
      <c r="N82" s="54" cm="1">
        <f t="array" ref="N82">_xlfn.IFS(
  'Site 4'!N$77&lt;$C$14, 0,
  'Site 4'!N$77=$C$14, N63,
  AND('Site 4'!N$77&gt;$C$14, 'Site 4'!N$77&lt;'Site 4'!$C$7), N63 * (1 + $C$8)^('Site 4'!N$77 - $C$14),
  'Site 4'!N$77='Site 4'!$C$7, N63,
  'Site 4'!N$77&gt;'Site 4'!$C$7, N63 * (1 + $C$8)^('Site 4'!N$77 - 'Site 4'!$C$7)
)</f>
        <v>0</v>
      </c>
      <c r="O82" s="54" cm="1">
        <f t="array" ref="O82">_xlfn.IFS(
  'Site 4'!O$77&lt;$C$14, 0,
  'Site 4'!O$77=$C$14, O63,
  AND('Site 4'!O$77&gt;$C$14, 'Site 4'!O$77&lt;'Site 4'!$C$7), O63 * (1 + $C$8)^('Site 4'!O$77 - $C$14),
  'Site 4'!O$77='Site 4'!$C$7, O63,
  'Site 4'!O$77&gt;'Site 4'!$C$7, O63 * (1 + $C$8)^('Site 4'!O$77 - 'Site 4'!$C$7)
)</f>
        <v>0</v>
      </c>
      <c r="P82" s="54" cm="1">
        <f t="array" ref="P82">_xlfn.IFS(
  'Site 4'!P$77&lt;$C$14, 0,
  'Site 4'!P$77=$C$14, P63,
  AND('Site 4'!P$77&gt;$C$14, 'Site 4'!P$77&lt;'Site 4'!$C$7), P63 * (1 + $C$8)^('Site 4'!P$77 - $C$14),
  'Site 4'!P$77='Site 4'!$C$7, P63,
  'Site 4'!P$77&gt;'Site 4'!$C$7, P63 * (1 + $C$8)^('Site 4'!P$77 - 'Site 4'!$C$7)
)</f>
        <v>0</v>
      </c>
      <c r="Q82" s="54" cm="1">
        <f t="array" ref="Q82">_xlfn.IFS(
  'Site 4'!Q$77&lt;$C$14, 0,
  'Site 4'!Q$77=$C$14, Q63,
  AND('Site 4'!Q$77&gt;$C$14, 'Site 4'!Q$77&lt;'Site 4'!$C$7), Q63 * (1 + $C$8)^('Site 4'!Q$77 - $C$14),
  'Site 4'!Q$77='Site 4'!$C$7, Q63,
  'Site 4'!Q$77&gt;'Site 4'!$C$7, Q63 * (1 + $C$8)^('Site 4'!Q$77 - 'Site 4'!$C$7)
)</f>
        <v>0</v>
      </c>
      <c r="R82" s="54" cm="1">
        <f t="array" ref="R82">_xlfn.IFS(
  'Site 4'!R$77&lt;$C$14, 0,
  'Site 4'!R$77=$C$14, R63,
  AND('Site 4'!R$77&gt;$C$14, 'Site 4'!R$77&lt;'Site 4'!$C$7), R63 * (1 + $C$8)^('Site 4'!R$77 - $C$14),
  'Site 4'!R$77='Site 4'!$C$7, R63,
  'Site 4'!R$77&gt;'Site 4'!$C$7, R63 * (1 + $C$8)^('Site 4'!R$77 - 'Site 4'!$C$7)
)</f>
        <v>0</v>
      </c>
      <c r="S82" s="54" cm="1">
        <f t="array" ref="S82">_xlfn.IFS(
  'Site 4'!S$77&lt;$C$14, 0,
  'Site 4'!S$77=$C$14, S63,
  AND('Site 4'!S$77&gt;$C$14, 'Site 4'!S$77&lt;'Site 4'!$C$7), S63 * (1 + $C$8)^('Site 4'!S$77 - $C$14),
  'Site 4'!S$77='Site 4'!$C$7, S63,
  'Site 4'!S$77&gt;'Site 4'!$C$7, S63 * (1 + $C$8)^('Site 4'!S$77 - 'Site 4'!$C$7)
)</f>
        <v>0</v>
      </c>
      <c r="T82" s="54" cm="1">
        <f t="array" ref="T82">_xlfn.IFS(
  'Site 4'!T$77&lt;$C$14, 0,
  'Site 4'!T$77=$C$14, T63,
  AND('Site 4'!T$77&gt;$C$14, 'Site 4'!T$77&lt;'Site 4'!$C$7), T63 * (1 + $C$8)^('Site 4'!T$77 - $C$14),
  'Site 4'!T$77='Site 4'!$C$7, T63,
  'Site 4'!T$77&gt;'Site 4'!$C$7, T63 * (1 + $C$8)^('Site 4'!T$77 - 'Site 4'!$C$7)
)</f>
        <v>0</v>
      </c>
      <c r="U82" s="54" cm="1">
        <f t="array" ref="U82">_xlfn.IFS(
  'Site 4'!U$77&lt;$C$14, 0,
  'Site 4'!U$77=$C$14, U63,
  AND('Site 4'!U$77&gt;$C$14, 'Site 4'!U$77&lt;'Site 4'!$C$7), U63 * (1 + $C$8)^('Site 4'!U$77 - $C$14),
  'Site 4'!U$77='Site 4'!$C$7, U63,
  'Site 4'!U$77&gt;'Site 4'!$C$7, U63 * (1 + $C$8)^('Site 4'!U$77 - 'Site 4'!$C$7)
)</f>
        <v>0</v>
      </c>
      <c r="V82" s="54" cm="1">
        <f t="array" ref="V82">_xlfn.IFS(
  'Site 4'!V$77&lt;$C$14, 0,
  'Site 4'!V$77=$C$14, V63,
  AND('Site 4'!V$77&gt;$C$14, 'Site 4'!V$77&lt;'Site 4'!$C$7), V63 * (1 + $C$8)^('Site 4'!V$77 - $C$14),
  'Site 4'!V$77='Site 4'!$C$7, V63,
  'Site 4'!V$77&gt;'Site 4'!$C$7, V63 * (1 + $C$8)^('Site 4'!V$77 - 'Site 4'!$C$7)
)</f>
        <v>0</v>
      </c>
      <c r="W82" s="54" cm="1">
        <f t="array" ref="W82">_xlfn.IFS(
  'Site 4'!W$77&lt;$C$14, 0,
  'Site 4'!W$77=$C$14, W63,
  AND('Site 4'!W$77&gt;$C$14, 'Site 4'!W$77&lt;'Site 4'!$C$7), W63 * (1 + $C$8)^('Site 4'!W$77 - $C$14),
  'Site 4'!W$77='Site 4'!$C$7, W63,
  'Site 4'!W$77&gt;'Site 4'!$C$7, W63 * (1 + $C$8)^('Site 4'!W$77 - 'Site 4'!$C$7)
)</f>
        <v>0</v>
      </c>
      <c r="X82" s="54" cm="1">
        <f t="array" ref="X82">_xlfn.IFS(
  'Site 4'!X$77&lt;$C$14, 0,
  'Site 4'!X$77=$C$14, X63,
  AND('Site 4'!X$77&gt;$C$14, 'Site 4'!X$77&lt;'Site 4'!$C$7), X63 * (1 + $C$8)^('Site 4'!X$77 - $C$14),
  'Site 4'!X$77='Site 4'!$C$7, X63,
  'Site 4'!X$77&gt;'Site 4'!$C$7, X63 * (1 + $C$8)^('Site 4'!X$77 - 'Site 4'!$C$7)
)</f>
        <v>0</v>
      </c>
      <c r="Y82" s="54" cm="1">
        <f t="array" ref="Y82">_xlfn.IFS(
  'Site 4'!Y$77&lt;$C$14, 0,
  'Site 4'!Y$77=$C$14, Y63,
  AND('Site 4'!Y$77&gt;$C$14, 'Site 4'!Y$77&lt;'Site 4'!$C$7), Y63 * (1 + $C$8)^('Site 4'!Y$77 - $C$14),
  'Site 4'!Y$77='Site 4'!$C$7, Y63,
  'Site 4'!Y$77&gt;'Site 4'!$C$7, Y63 * (1 + $C$8)^('Site 4'!Y$77 - 'Site 4'!$C$7)
)</f>
        <v>0</v>
      </c>
      <c r="Z82" s="54" cm="1">
        <f t="array" ref="Z82">_xlfn.IFS(
  'Site 4'!Z$77&lt;$C$14, 0,
  'Site 4'!Z$77=$C$14, Z63,
  AND('Site 4'!Z$77&gt;$C$14, 'Site 4'!Z$77&lt;'Site 4'!$C$7), Z63 * (1 + $C$8)^('Site 4'!Z$77 - $C$14),
  'Site 4'!Z$77='Site 4'!$C$7, Z63,
  'Site 4'!Z$77&gt;'Site 4'!$C$7, Z63 * (1 + $C$8)^('Site 4'!Z$77 - 'Site 4'!$C$7)
)</f>
        <v>0</v>
      </c>
      <c r="AA82" s="54" cm="1">
        <f t="array" ref="AA82">_xlfn.IFS(
  'Site 4'!AA$77&lt;$C$14, 0,
  'Site 4'!AA$77=$C$14, AA63,
  AND('Site 4'!AA$77&gt;$C$14, 'Site 4'!AA$77&lt;'Site 4'!$C$7), AA63 * (1 + $C$8)^('Site 4'!AA$77 - $C$14),
  'Site 4'!AA$77='Site 4'!$C$7, AA63,
  'Site 4'!AA$77&gt;'Site 4'!$C$7, AA63 * (1 + $C$8)^('Site 4'!AA$77 - 'Site 4'!$C$7)
)</f>
        <v>0</v>
      </c>
      <c r="AB82" s="54" cm="1">
        <f t="array" ref="AB82">_xlfn.IFS(
  'Site 4'!AB$77&lt;$C$14, 0,
  'Site 4'!AB$77=$C$14, AB63,
  AND('Site 4'!AB$77&gt;$C$14, 'Site 4'!AB$77&lt;'Site 4'!$C$7), AB63 * (1 + $C$8)^('Site 4'!AB$77 - $C$14),
  'Site 4'!AB$77='Site 4'!$C$7, AB63,
  'Site 4'!AB$77&gt;'Site 4'!$C$7, AB63 * (1 + $C$8)^('Site 4'!AB$77 - 'Site 4'!$C$7)
)</f>
        <v>0</v>
      </c>
      <c r="AC82" s="54" cm="1">
        <f t="array" ref="AC82">_xlfn.IFS(
  'Site 4'!AC$77&lt;$C$14, 0,
  'Site 4'!AC$77=$C$14, AC63,
  AND('Site 4'!AC$77&gt;$C$14, 'Site 4'!AC$77&lt;'Site 4'!$C$7), AC63 * (1 + $C$8)^('Site 4'!AC$77 - $C$14),
  'Site 4'!AC$77='Site 4'!$C$7, AC63,
  'Site 4'!AC$77&gt;'Site 4'!$C$7, AC63 * (1 + $C$8)^('Site 4'!AC$77 - 'Site 4'!$C$7)
)</f>
        <v>0</v>
      </c>
      <c r="AD82" s="54" cm="1">
        <f t="array" ref="AD82">_xlfn.IFS(
  'Site 4'!AD$77&lt;$C$14, 0,
  'Site 4'!AD$77=$C$14, AD63,
  AND('Site 4'!AD$77&gt;$C$14, 'Site 4'!AD$77&lt;'Site 4'!$C$7), AD63 * (1 + $C$8)^('Site 4'!AD$77 - $C$14),
  'Site 4'!AD$77='Site 4'!$C$7, AD63,
  'Site 4'!AD$77&gt;'Site 4'!$C$7, AD63 * (1 + $C$8)^('Site 4'!AD$77 - 'Site 4'!$C$7)
)</f>
        <v>0</v>
      </c>
      <c r="AE82" s="54" cm="1">
        <f t="array" ref="AE82">_xlfn.IFS(
  'Site 4'!AE$77&lt;$C$14, 0,
  'Site 4'!AE$77=$C$14, AE63,
  AND('Site 4'!AE$77&gt;$C$14, 'Site 4'!AE$77&lt;'Site 4'!$C$7), AE63 * (1 + $C$8)^('Site 4'!AE$77 - $C$14),
  'Site 4'!AE$77='Site 4'!$C$7, AE63,
  'Site 4'!AE$77&gt;'Site 4'!$C$7, AE63 * (1 + $C$8)^('Site 4'!AE$77 - 'Site 4'!$C$7)
)</f>
        <v>0</v>
      </c>
      <c r="AF82" s="54" cm="1">
        <f t="array" ref="AF82">_xlfn.IFS(
  'Site 4'!AF$77&lt;$C$14, 0,
  'Site 4'!AF$77=$C$14, AF63,
  AND('Site 4'!AF$77&gt;$C$14, 'Site 4'!AF$77&lt;'Site 4'!$C$7), AF63 * (1 + $C$8)^('Site 4'!AF$77 - $C$14),
  'Site 4'!AF$77='Site 4'!$C$7, AF63,
  'Site 4'!AF$77&gt;'Site 4'!$C$7, AF63 * (1 + $C$8)^('Site 4'!AF$77 - 'Site 4'!$C$7)
)</f>
        <v>0</v>
      </c>
      <c r="AG82" s="54" cm="1">
        <f t="array" ref="AG82">_xlfn.IFS(
  'Site 4'!AG$77&lt;$C$14, 0,
  'Site 4'!AG$77=$C$14, AG63,
  AND('Site 4'!AG$77&gt;$C$14, 'Site 4'!AG$77&lt;'Site 4'!$C$7), AG63 * (1 + $C$8)^('Site 4'!AG$77 - $C$14),
  'Site 4'!AG$77='Site 4'!$C$7, AG63,
  'Site 4'!AG$77&gt;'Site 4'!$C$7, AG63 * (1 + $C$8)^('Site 4'!AG$77 - 'Site 4'!$C$7)
)</f>
        <v>0</v>
      </c>
      <c r="AH82" s="54" cm="1">
        <f t="array" ref="AH82">_xlfn.IFS(
  'Site 4'!AH$77&lt;$C$14, 0,
  'Site 4'!AH$77=$C$14, AH63,
  AND('Site 4'!AH$77&gt;$C$14, 'Site 4'!AH$77&lt;'Site 4'!$C$7), AH63 * (1 + $C$8)^('Site 4'!AH$77 - $C$14),
  'Site 4'!AH$77='Site 4'!$C$7, AH63,
  'Site 4'!AH$77&gt;'Site 4'!$C$7, AH63 * (1 + $C$8)^('Site 4'!AH$77 - 'Site 4'!$C$7)
)</f>
        <v>0</v>
      </c>
      <c r="AI82" s="54" cm="1">
        <f t="array" ref="AI82">_xlfn.IFS(
  'Site 4'!AI$77&lt;$C$14, 0,
  'Site 4'!AI$77=$C$14, AI63,
  AND('Site 4'!AI$77&gt;$C$14, 'Site 4'!AI$77&lt;'Site 4'!$C$7), AI63 * (1 + $C$8)^('Site 4'!AI$77 - $C$14),
  'Site 4'!AI$77='Site 4'!$C$7, AI63,
  'Site 4'!AI$77&gt;'Site 4'!$C$7, AI63 * (1 + $C$8)^('Site 4'!AI$77 - 'Site 4'!$C$7)
)</f>
        <v>0</v>
      </c>
      <c r="AJ82" s="72" cm="1">
        <f t="array" ref="AJ82">_xlfn.IFS(
  'Site 4'!AJ$77&lt;$C$14, 0,
  'Site 4'!AJ$77=$C$14, AJ63,
  AND('Site 4'!AJ$77&gt;$C$14, 'Site 4'!AJ$77&lt;'Site 4'!$C$7), AJ63 * (1 + $C$8)^('Site 4'!AJ$77 - $C$14),
  'Site 4'!AJ$77='Site 4'!$C$7, AJ63,
  'Site 4'!AJ$77&gt;'Site 4'!$C$7, AJ63 * (1 + $C$8)^('Site 4'!AJ$77 - 'Site 4'!$C$7)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4'!E$77&lt;$C$14, 0,
  'Site 4'!E$77=$C$14, E71,
  AND('Site 4'!E$77&gt;$C$14, 'Site 4'!E$77&lt;'Site 4'!$C$7), E71 * (1 + $C$8)^('Site 4'!E$77 - $C$14),
  'Site 4'!E$77='Site 4'!$C$7, E71,
  'Site 4'!E$77&gt;'Site 4'!$C$7, E71 * (1 + $C$8)^('Site 4'!E$77 - 'Site 4'!$C$7)
)</f>
        <v>0</v>
      </c>
      <c r="F90" s="56" cm="1">
        <f t="array" ref="F90">_xlfn.IFS(
  'Site 4'!F$77&lt;$C$14, 0,
  'Site 4'!F$77=$C$14, F71,
  AND('Site 4'!F$77&gt;$C$14, 'Site 4'!F$77&lt;'Site 4'!$C$7), F71 * (1 + $C$8)^('Site 4'!F$77 - $C$14),
  'Site 4'!F$77='Site 4'!$C$7, F71,
  'Site 4'!F$77&gt;'Site 4'!$C$7, F71 * (1 + $C$8)^('Site 4'!F$77 - 'Site 4'!$C$7)
)</f>
        <v>0</v>
      </c>
      <c r="G90" s="56" cm="1">
        <f t="array" ref="G90">_xlfn.IFS(
  'Site 4'!G$77&lt;$C$14, 0,
  'Site 4'!G$77=$C$14, G71,
  AND('Site 4'!G$77&gt;$C$14, 'Site 4'!G$77&lt;'Site 4'!$C$7), G71 * (1 + $C$8)^('Site 4'!G$77 - $C$14),
  'Site 4'!G$77='Site 4'!$C$7, G71,
  'Site 4'!G$77&gt;'Site 4'!$C$7, G71 * (1 + $C$8)^('Site 4'!G$77 - 'Site 4'!$C$7)
)</f>
        <v>0</v>
      </c>
      <c r="H90" s="56" cm="1">
        <f t="array" ref="H90">_xlfn.IFS(
  'Site 4'!H$77&lt;$C$14, 0,
  'Site 4'!H$77=$C$14, H71,
  AND('Site 4'!H$77&gt;$C$14, 'Site 4'!H$77&lt;'Site 4'!$C$7), H71 * (1 + $C$8)^('Site 4'!H$77 - $C$14),
  'Site 4'!H$77='Site 4'!$C$7, H71,
  'Site 4'!H$77&gt;'Site 4'!$C$7, H71 * (1 + $C$8)^('Site 4'!H$77 - 'Site 4'!$C$7)
)</f>
        <v>0</v>
      </c>
      <c r="I90" s="56" cm="1">
        <f t="array" ref="I90">_xlfn.IFS(
  'Site 4'!I$77&lt;$C$14, 0,
  'Site 4'!I$77=$C$14, I71,
  AND('Site 4'!I$77&gt;$C$14, 'Site 4'!I$77&lt;'Site 4'!$C$7), I71 * (1 + $C$8)^('Site 4'!I$77 - $C$14),
  'Site 4'!I$77='Site 4'!$C$7, I71,
  'Site 4'!I$77&gt;'Site 4'!$C$7, I71 * (1 + $C$8)^('Site 4'!I$77 - 'Site 4'!$C$7)
)</f>
        <v>0</v>
      </c>
      <c r="J90" s="56" cm="1">
        <f t="array" ref="J90">_xlfn.IFS(
  'Site 4'!J$77&lt;$C$14, 0,
  'Site 4'!J$77=$C$14, J71,
  AND('Site 4'!J$77&gt;$C$14, 'Site 4'!J$77&lt;'Site 4'!$C$7), J71 * (1 + $C$8)^('Site 4'!J$77 - $C$14),
  'Site 4'!J$77='Site 4'!$C$7, J71,
  'Site 4'!J$77&gt;'Site 4'!$C$7, J71 * (1 + $C$8)^('Site 4'!J$77 - 'Site 4'!$C$7)
)</f>
        <v>0</v>
      </c>
      <c r="K90" s="56" cm="1">
        <f t="array" ref="K90">_xlfn.IFS(
  'Site 4'!K$77&lt;$C$14, 0,
  'Site 4'!K$77=$C$14, K71,
  AND('Site 4'!K$77&gt;$C$14, 'Site 4'!K$77&lt;'Site 4'!$C$7), K71 * (1 + $C$8)^('Site 4'!K$77 - $C$14),
  'Site 4'!K$77='Site 4'!$C$7, K71,
  'Site 4'!K$77&gt;'Site 4'!$C$7, K71 * (1 + $C$8)^('Site 4'!K$77 - 'Site 4'!$C$7)
)</f>
        <v>0</v>
      </c>
      <c r="L90" s="56" cm="1">
        <f t="array" ref="L90">_xlfn.IFS(
  'Site 4'!L$77&lt;$C$14, 0,
  'Site 4'!L$77=$C$14, L71,
  AND('Site 4'!L$77&gt;$C$14, 'Site 4'!L$77&lt;'Site 4'!$C$7), L71 * (1 + $C$8)^('Site 4'!L$77 - $C$14),
  'Site 4'!L$77='Site 4'!$C$7, L71,
  'Site 4'!L$77&gt;'Site 4'!$C$7, L71 * (1 + $C$8)^('Site 4'!L$77 - 'Site 4'!$C$7)
)</f>
        <v>0</v>
      </c>
      <c r="M90" s="56" cm="1">
        <f t="array" ref="M90">_xlfn.IFS(
  'Site 4'!M$77&lt;$C$14, 0,
  'Site 4'!M$77=$C$14, M71,
  AND('Site 4'!M$77&gt;$C$14, 'Site 4'!M$77&lt;'Site 4'!$C$7), M71 * (1 + $C$8)^('Site 4'!M$77 - $C$14),
  'Site 4'!M$77='Site 4'!$C$7, M71,
  'Site 4'!M$77&gt;'Site 4'!$C$7, M71 * (1 + $C$8)^('Site 4'!M$77 - 'Site 4'!$C$7)
)</f>
        <v>0</v>
      </c>
      <c r="N90" s="56" cm="1">
        <f t="array" ref="N90">_xlfn.IFS(
  'Site 4'!N$77&lt;$C$14, 0,
  'Site 4'!N$77=$C$14, N71,
  AND('Site 4'!N$77&gt;$C$14, 'Site 4'!N$77&lt;'Site 4'!$C$7), N71 * (1 + $C$8)^('Site 4'!N$77 - $C$14),
  'Site 4'!N$77='Site 4'!$C$7, N71,
  'Site 4'!N$77&gt;'Site 4'!$C$7, N71 * (1 + $C$8)^('Site 4'!N$77 - 'Site 4'!$C$7)
)</f>
        <v>0</v>
      </c>
      <c r="O90" s="56" cm="1">
        <f t="array" ref="O90">_xlfn.IFS(
  'Site 4'!O$77&lt;$C$14, 0,
  'Site 4'!O$77=$C$14, O71,
  AND('Site 4'!O$77&gt;$C$14, 'Site 4'!O$77&lt;'Site 4'!$C$7), O71 * (1 + $C$8)^('Site 4'!O$77 - $C$14),
  'Site 4'!O$77='Site 4'!$C$7, O71,
  'Site 4'!O$77&gt;'Site 4'!$C$7, O71 * (1 + $C$8)^('Site 4'!O$77 - 'Site 4'!$C$7)
)</f>
        <v>0</v>
      </c>
      <c r="P90" s="56" cm="1">
        <f t="array" ref="P90">_xlfn.IFS(
  'Site 4'!P$77&lt;$C$14, 0,
  'Site 4'!P$77=$C$14, P71,
  AND('Site 4'!P$77&gt;$C$14, 'Site 4'!P$77&lt;'Site 4'!$C$7), P71 * (1 + $C$8)^('Site 4'!P$77 - $C$14),
  'Site 4'!P$77='Site 4'!$C$7, P71,
  'Site 4'!P$77&gt;'Site 4'!$C$7, P71 * (1 + $C$8)^('Site 4'!P$77 - 'Site 4'!$C$7)
)</f>
        <v>0</v>
      </c>
      <c r="Q90" s="56" cm="1">
        <f t="array" ref="Q90">_xlfn.IFS(
  'Site 4'!Q$77&lt;$C$14, 0,
  'Site 4'!Q$77=$C$14, Q71,
  AND('Site 4'!Q$77&gt;$C$14, 'Site 4'!Q$77&lt;'Site 4'!$C$7), Q71 * (1 + $C$8)^('Site 4'!Q$77 - $C$14),
  'Site 4'!Q$77='Site 4'!$C$7, Q71,
  'Site 4'!Q$77&gt;'Site 4'!$C$7, Q71 * (1 + $C$8)^('Site 4'!Q$77 - 'Site 4'!$C$7)
)</f>
        <v>0</v>
      </c>
      <c r="R90" s="56" cm="1">
        <f t="array" ref="R90">_xlfn.IFS(
  'Site 4'!R$77&lt;$C$14, 0,
  'Site 4'!R$77=$C$14, R71,
  AND('Site 4'!R$77&gt;$C$14, 'Site 4'!R$77&lt;'Site 4'!$C$7), R71 * (1 + $C$8)^('Site 4'!R$77 - $C$14),
  'Site 4'!R$77='Site 4'!$C$7, R71,
  'Site 4'!R$77&gt;'Site 4'!$C$7, R71 * (1 + $C$8)^('Site 4'!R$77 - 'Site 4'!$C$7)
)</f>
        <v>0</v>
      </c>
      <c r="S90" s="56" cm="1">
        <f t="array" ref="S90">_xlfn.IFS(
  'Site 4'!S$77&lt;$C$14, 0,
  'Site 4'!S$77=$C$14, S71,
  AND('Site 4'!S$77&gt;$C$14, 'Site 4'!S$77&lt;'Site 4'!$C$7), S71 * (1 + $C$8)^('Site 4'!S$77 - $C$14),
  'Site 4'!S$77='Site 4'!$C$7, S71,
  'Site 4'!S$77&gt;'Site 4'!$C$7, S71 * (1 + $C$8)^('Site 4'!S$77 - 'Site 4'!$C$7)
)</f>
        <v>0</v>
      </c>
      <c r="T90" s="56" cm="1">
        <f t="array" ref="T90">_xlfn.IFS(
  'Site 4'!T$77&lt;$C$14, 0,
  'Site 4'!T$77=$C$14, T71,
  AND('Site 4'!T$77&gt;$C$14, 'Site 4'!T$77&lt;'Site 4'!$C$7), T71 * (1 + $C$8)^('Site 4'!T$77 - $C$14),
  'Site 4'!T$77='Site 4'!$C$7, T71,
  'Site 4'!T$77&gt;'Site 4'!$C$7, T71 * (1 + $C$8)^('Site 4'!T$77 - 'Site 4'!$C$7)
)</f>
        <v>0</v>
      </c>
      <c r="U90" s="56" cm="1">
        <f t="array" ref="U90">_xlfn.IFS(
  'Site 4'!U$77&lt;$C$14, 0,
  'Site 4'!U$77=$C$14, U71,
  AND('Site 4'!U$77&gt;$C$14, 'Site 4'!U$77&lt;'Site 4'!$C$7), U71 * (1 + $C$8)^('Site 4'!U$77 - $C$14),
  'Site 4'!U$77='Site 4'!$C$7, U71,
  'Site 4'!U$77&gt;'Site 4'!$C$7, U71 * (1 + $C$8)^('Site 4'!U$77 - 'Site 4'!$C$7)
)</f>
        <v>0</v>
      </c>
      <c r="V90" s="56" cm="1">
        <f t="array" ref="V90">_xlfn.IFS(
  'Site 4'!V$77&lt;$C$14, 0,
  'Site 4'!V$77=$C$14, V71,
  AND('Site 4'!V$77&gt;$C$14, 'Site 4'!V$77&lt;'Site 4'!$C$7), V71 * (1 + $C$8)^('Site 4'!V$77 - $C$14),
  'Site 4'!V$77='Site 4'!$C$7, V71,
  'Site 4'!V$77&gt;'Site 4'!$C$7, V71 * (1 + $C$8)^('Site 4'!V$77 - 'Site 4'!$C$7)
)</f>
        <v>0</v>
      </c>
      <c r="W90" s="56" cm="1">
        <f t="array" ref="W90">_xlfn.IFS(
  'Site 4'!W$77&lt;$C$14, 0,
  'Site 4'!W$77=$C$14, W71,
  AND('Site 4'!W$77&gt;$C$14, 'Site 4'!W$77&lt;'Site 4'!$C$7), W71 * (1 + $C$8)^('Site 4'!W$77 - $C$14),
  'Site 4'!W$77='Site 4'!$C$7, W71,
  'Site 4'!W$77&gt;'Site 4'!$C$7, W71 * (1 + $C$8)^('Site 4'!W$77 - 'Site 4'!$C$7)
)</f>
        <v>0</v>
      </c>
      <c r="X90" s="56" cm="1">
        <f t="array" ref="X90">_xlfn.IFS(
  'Site 4'!X$77&lt;$C$14, 0,
  'Site 4'!X$77=$C$14, X71,
  AND('Site 4'!X$77&gt;$C$14, 'Site 4'!X$77&lt;'Site 4'!$C$7), X71 * (1 + $C$8)^('Site 4'!X$77 - $C$14),
  'Site 4'!X$77='Site 4'!$C$7, X71,
  'Site 4'!X$77&gt;'Site 4'!$C$7, X71 * (1 + $C$8)^('Site 4'!X$77 - 'Site 4'!$C$7)
)</f>
        <v>0</v>
      </c>
      <c r="Y90" s="56" cm="1">
        <f t="array" ref="Y90">_xlfn.IFS(
  'Site 4'!Y$77&lt;$C$14, 0,
  'Site 4'!Y$77=$C$14, Y71,
  AND('Site 4'!Y$77&gt;$C$14, 'Site 4'!Y$77&lt;'Site 4'!$C$7), Y71 * (1 + $C$8)^('Site 4'!Y$77 - $C$14),
  'Site 4'!Y$77='Site 4'!$C$7, Y71,
  'Site 4'!Y$77&gt;'Site 4'!$C$7, Y71 * (1 + $C$8)^('Site 4'!Y$77 - 'Site 4'!$C$7)
)</f>
        <v>0</v>
      </c>
      <c r="Z90" s="56" cm="1">
        <f t="array" ref="Z90">_xlfn.IFS(
  'Site 4'!Z$77&lt;$C$14, 0,
  'Site 4'!Z$77=$C$14, Z71,
  AND('Site 4'!Z$77&gt;$C$14, 'Site 4'!Z$77&lt;'Site 4'!$C$7), Z71 * (1 + $C$8)^('Site 4'!Z$77 - $C$14),
  'Site 4'!Z$77='Site 4'!$C$7, Z71,
  'Site 4'!Z$77&gt;'Site 4'!$C$7, Z71 * (1 + $C$8)^('Site 4'!Z$77 - 'Site 4'!$C$7)
)</f>
        <v>0</v>
      </c>
      <c r="AA90" s="56" cm="1">
        <f t="array" ref="AA90">_xlfn.IFS(
  'Site 4'!AA$77&lt;$C$14, 0,
  'Site 4'!AA$77=$C$14, AA71,
  AND('Site 4'!AA$77&gt;$C$14, 'Site 4'!AA$77&lt;'Site 4'!$C$7), AA71 * (1 + $C$8)^('Site 4'!AA$77 - $C$14),
  'Site 4'!AA$77='Site 4'!$C$7, AA71,
  'Site 4'!AA$77&gt;'Site 4'!$C$7, AA71 * (1 + $C$8)^('Site 4'!AA$77 - 'Site 4'!$C$7)
)</f>
        <v>0</v>
      </c>
      <c r="AB90" s="56" cm="1">
        <f t="array" ref="AB90">_xlfn.IFS(
  'Site 4'!AB$77&lt;$C$14, 0,
  'Site 4'!AB$77=$C$14, AB71,
  AND('Site 4'!AB$77&gt;$C$14, 'Site 4'!AB$77&lt;'Site 4'!$C$7), AB71 * (1 + $C$8)^('Site 4'!AB$77 - $C$14),
  'Site 4'!AB$77='Site 4'!$C$7, AB71,
  'Site 4'!AB$77&gt;'Site 4'!$C$7, AB71 * (1 + $C$8)^('Site 4'!AB$77 - 'Site 4'!$C$7)
)</f>
        <v>0</v>
      </c>
      <c r="AC90" s="56" cm="1">
        <f t="array" ref="AC90">_xlfn.IFS(
  'Site 4'!AC$77&lt;$C$14, 0,
  'Site 4'!AC$77=$C$14, AC71,
  AND('Site 4'!AC$77&gt;$C$14, 'Site 4'!AC$77&lt;'Site 4'!$C$7), AC71 * (1 + $C$8)^('Site 4'!AC$77 - $C$14),
  'Site 4'!AC$77='Site 4'!$C$7, AC71,
  'Site 4'!AC$77&gt;'Site 4'!$C$7, AC71 * (1 + $C$8)^('Site 4'!AC$77 - 'Site 4'!$C$7)
)</f>
        <v>0</v>
      </c>
      <c r="AD90" s="56" cm="1">
        <f t="array" ref="AD90">_xlfn.IFS(
  'Site 4'!AD$77&lt;$C$14, 0,
  'Site 4'!AD$77=$C$14, AD71,
  AND('Site 4'!AD$77&gt;$C$14, 'Site 4'!AD$77&lt;'Site 4'!$C$7), AD71 * (1 + $C$8)^('Site 4'!AD$77 - $C$14),
  'Site 4'!AD$77='Site 4'!$C$7, AD71,
  'Site 4'!AD$77&gt;'Site 4'!$C$7, AD71 * (1 + $C$8)^('Site 4'!AD$77 - 'Site 4'!$C$7)
)</f>
        <v>0</v>
      </c>
      <c r="AE90" s="56" cm="1">
        <f t="array" ref="AE90">_xlfn.IFS(
  'Site 4'!AE$77&lt;$C$14, 0,
  'Site 4'!AE$77=$C$14, AE71,
  AND('Site 4'!AE$77&gt;$C$14, 'Site 4'!AE$77&lt;'Site 4'!$C$7), AE71 * (1 + $C$8)^('Site 4'!AE$77 - $C$14),
  'Site 4'!AE$77='Site 4'!$C$7, AE71,
  'Site 4'!AE$77&gt;'Site 4'!$C$7, AE71 * (1 + $C$8)^('Site 4'!AE$77 - 'Site 4'!$C$7)
)</f>
        <v>0</v>
      </c>
      <c r="AF90" s="56" cm="1">
        <f t="array" ref="AF90">_xlfn.IFS(
  'Site 4'!AF$77&lt;$C$14, 0,
  'Site 4'!AF$77=$C$14, AF71,
  AND('Site 4'!AF$77&gt;$C$14, 'Site 4'!AF$77&lt;'Site 4'!$C$7), AF71 * (1 + $C$8)^('Site 4'!AF$77 - $C$14),
  'Site 4'!AF$77='Site 4'!$C$7, AF71,
  'Site 4'!AF$77&gt;'Site 4'!$C$7, AF71 * (1 + $C$8)^('Site 4'!AF$77 - 'Site 4'!$C$7)
)</f>
        <v>0</v>
      </c>
      <c r="AG90" s="56" cm="1">
        <f t="array" ref="AG90">_xlfn.IFS(
  'Site 4'!AG$77&lt;$C$14, 0,
  'Site 4'!AG$77=$C$14, AG71,
  AND('Site 4'!AG$77&gt;$C$14, 'Site 4'!AG$77&lt;'Site 4'!$C$7), AG71 * (1 + $C$8)^('Site 4'!AG$77 - $C$14),
  'Site 4'!AG$77='Site 4'!$C$7, AG71,
  'Site 4'!AG$77&gt;'Site 4'!$C$7, AG71 * (1 + $C$8)^('Site 4'!AG$77 - 'Site 4'!$C$7)
)</f>
        <v>0</v>
      </c>
      <c r="AH90" s="56" cm="1">
        <f t="array" ref="AH90">_xlfn.IFS(
  'Site 4'!AH$77&lt;$C$14, 0,
  'Site 4'!AH$77=$C$14, AH71,
  AND('Site 4'!AH$77&gt;$C$14, 'Site 4'!AH$77&lt;'Site 4'!$C$7), AH71 * (1 + $C$8)^('Site 4'!AH$77 - $C$14),
  'Site 4'!AH$77='Site 4'!$C$7, AH71,
  'Site 4'!AH$77&gt;'Site 4'!$C$7, AH71 * (1 + $C$8)^('Site 4'!AH$77 - 'Site 4'!$C$7)
)</f>
        <v>0</v>
      </c>
      <c r="AI90" s="56" cm="1">
        <f t="array" ref="AI90">_xlfn.IFS(
  'Site 4'!AI$77&lt;$C$14, 0,
  'Site 4'!AI$77=$C$14, AI71,
  AND('Site 4'!AI$77&gt;$C$14, 'Site 4'!AI$77&lt;'Site 4'!$C$7), AI71 * (1 + $C$8)^('Site 4'!AI$77 - $C$14),
  'Site 4'!AI$77='Site 4'!$C$7, AI71,
  'Site 4'!AI$77&gt;'Site 4'!$C$7, AI71 * (1 + $C$8)^('Site 4'!AI$77 - 'Site 4'!$C$7)
)</f>
        <v>0</v>
      </c>
      <c r="AJ90" s="59" cm="1">
        <f t="array" ref="AJ90">_xlfn.IFS(
  'Site 4'!AJ$77&lt;$C$14, 0,
  'Site 4'!AJ$77=$C$14, AJ71,
  AND('Site 4'!AJ$77&gt;$C$14, 'Site 4'!AJ$77&lt;'Site 4'!$C$7), AJ71 * (1 + $C$8)^('Site 4'!AJ$77 - $C$14),
  'Site 4'!AJ$77='Site 4'!$C$7, AJ71,
  'Site 4'!AJ$77&gt;'Site 4'!$C$7, AJ71 * (1 + $C$8)^('Site 4'!AJ$77 - 'Site 4'!$C$7)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9"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5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435"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3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3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3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3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3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3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3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3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3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AC31-B533-4AA3-B2C3-B4E16F9AB16B}">
  <sheetPr>
    <tabColor theme="8"/>
  </sheetPr>
  <dimension ref="A1:AK191"/>
  <sheetViews>
    <sheetView showGridLines="0" topLeftCell="D1" zoomScale="80" zoomScaleNormal="80" workbookViewId="0">
      <pane ySplit="1" topLeftCell="A90" activePane="bottomLeft" state="frozen"/>
      <selection activeCell="O14" sqref="O14"/>
      <selection pane="bottomLeft" activeCell="Q97" sqref="Q97"/>
    </sheetView>
  </sheetViews>
  <sheetFormatPr defaultColWidth="10.296875" defaultRowHeight="14" x14ac:dyDescent="0.3"/>
  <cols>
    <col min="1" max="1" width="5.69921875" style="18" customWidth="1"/>
    <col min="2" max="2" width="117.09765625" style="18" customWidth="1"/>
    <col min="3" max="5" width="33" style="18" customWidth="1"/>
    <col min="6" max="6" width="9.8984375" style="18" bestFit="1" customWidth="1"/>
    <col min="7" max="7" width="29.09765625" style="18" bestFit="1" customWidth="1"/>
    <col min="8" max="8" width="20.3984375" style="18" customWidth="1"/>
    <col min="9" max="9" width="12" style="18" bestFit="1" customWidth="1"/>
    <col min="10" max="10" width="21.296875" style="18" bestFit="1" customWidth="1"/>
    <col min="11" max="11" width="14.69921875" style="18" bestFit="1" customWidth="1"/>
    <col min="12" max="12" width="24.3984375" style="18" customWidth="1"/>
    <col min="13" max="13" width="12.296875" style="18" customWidth="1"/>
    <col min="14" max="14" width="35.8984375" style="18" bestFit="1" customWidth="1"/>
    <col min="15" max="15" width="18.8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Entry'!B69</f>
        <v>0</v>
      </c>
      <c r="G5" s="28"/>
    </row>
    <row r="6" spans="1:7" ht="16.5" x14ac:dyDescent="0.3">
      <c r="B6" s="103" t="s">
        <v>57</v>
      </c>
      <c r="C6" s="105">
        <f>'2. Forecasting Data Entry'!C69</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Entry'!E69</f>
        <v>0</v>
      </c>
      <c r="D24" s="201">
        <f>'2. Forecasting Data Entry'!G69</f>
        <v>0</v>
      </c>
      <c r="E24" s="196">
        <f>'2. Forecasting Data Entry'!I69</f>
        <v>0</v>
      </c>
    </row>
    <row r="25" spans="2:5" ht="17.25" thickBot="1" x14ac:dyDescent="0.35">
      <c r="B25" s="193" t="s">
        <v>228</v>
      </c>
      <c r="C25" s="127">
        <f>'2. Forecasting Data Entry'!F69</f>
        <v>0</v>
      </c>
      <c r="D25" s="132">
        <f>'2. Forecasting Data Entry'!H69</f>
        <v>0</v>
      </c>
      <c r="E25" s="127">
        <f>'2. Forecasting Data Entry'!J69</f>
        <v>0</v>
      </c>
    </row>
    <row r="26" spans="2:5" ht="17.25" thickBot="1" x14ac:dyDescent="0.35">
      <c r="D26" s="30"/>
    </row>
    <row r="27" spans="2:5" ht="16.5" x14ac:dyDescent="0.3">
      <c r="B27" s="108" t="s">
        <v>28</v>
      </c>
      <c r="C27" s="109"/>
      <c r="D27" s="30"/>
    </row>
    <row r="28" spans="2:5" ht="16.5" x14ac:dyDescent="0.3">
      <c r="B28" s="103" t="s">
        <v>99</v>
      </c>
      <c r="C28" s="111">
        <f>'2. Forecasting Data Entry'!K69</f>
        <v>0</v>
      </c>
      <c r="D28" s="30"/>
    </row>
    <row r="29" spans="2:5" ht="16.5" x14ac:dyDescent="0.3">
      <c r="B29" s="103" t="s">
        <v>100</v>
      </c>
      <c r="C29" s="111">
        <f>'2. Forecasting Data Entry'!L69</f>
        <v>0</v>
      </c>
      <c r="D29" s="30"/>
    </row>
    <row r="30" spans="2:5" ht="16.5" x14ac:dyDescent="0.3">
      <c r="B30" s="103" t="s">
        <v>101</v>
      </c>
      <c r="C30" s="111">
        <f>'2. Forecasting Data Entry'!M69</f>
        <v>0</v>
      </c>
      <c r="D30" s="30"/>
    </row>
    <row r="31" spans="2:5" ht="16.5" x14ac:dyDescent="0.3">
      <c r="B31" s="110" t="s">
        <v>34</v>
      </c>
      <c r="C31" s="112"/>
      <c r="D31" s="30"/>
    </row>
    <row r="32" spans="2:5" ht="16.5" x14ac:dyDescent="0.3">
      <c r="B32" s="103" t="s">
        <v>99</v>
      </c>
      <c r="C32" s="111">
        <f>'2. Forecasting Data Entry'!N69</f>
        <v>0</v>
      </c>
      <c r="D32" s="30"/>
    </row>
    <row r="33" spans="1:36" ht="16.5" x14ac:dyDescent="0.3">
      <c r="B33" s="103" t="s">
        <v>100</v>
      </c>
      <c r="C33" s="111">
        <f>'2. Forecasting Data Entry'!O69</f>
        <v>0</v>
      </c>
      <c r="D33" s="30"/>
    </row>
    <row r="34" spans="1:36" ht="17.25" thickBot="1" x14ac:dyDescent="0.35">
      <c r="B34" s="106" t="s">
        <v>101</v>
      </c>
      <c r="C34" s="113">
        <f>'2. Forecasting Data Entry'!P69</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5'!E$39&lt;$C$14, 0,
  'Site 5'!E$39&gt;=$C$14, $C$28
)</f>
        <v>0</v>
      </c>
      <c r="F40" s="70" cm="1">
        <f t="array" ref="F40">_xlfn.IFS(
  $C$14=0, 0,
  'Site 5'!F$39&lt;$C$14, 0,
  'Site 5'!F$39&gt;=$C$14, $C$28
)</f>
        <v>0</v>
      </c>
      <c r="G40" s="70" cm="1">
        <f t="array" ref="G40">_xlfn.IFS(
  $C$14=0, 0,
  'Site 5'!G$39&lt;$C$14, 0,
  'Site 5'!G$39&gt;=$C$14, $C$28
)</f>
        <v>0</v>
      </c>
      <c r="H40" s="70" cm="1">
        <f t="array" ref="H40">_xlfn.IFS(
  $C$14=0, 0,
  'Site 5'!H$39&lt;$C$14, 0,
  'Site 5'!H$39&gt;=$C$14, $C$28
)</f>
        <v>0</v>
      </c>
      <c r="I40" s="70" cm="1">
        <f t="array" ref="I40">_xlfn.IFS(
  $C$14=0, 0,
  'Site 5'!I$39&lt;$C$14, 0,
  'Site 5'!I$39&gt;=$C$14, $C$28
)</f>
        <v>0</v>
      </c>
      <c r="J40" s="70" cm="1">
        <f t="array" ref="J40">_xlfn.IFS(
  $C$14=0, 0,
  'Site 5'!J$39&lt;$C$14, 0,
  'Site 5'!J$39&gt;=$C$14, $C$28
)</f>
        <v>0</v>
      </c>
      <c r="K40" s="70" cm="1">
        <f t="array" ref="K40">_xlfn.IFS(
  $C$14=0, 0,
  'Site 5'!K$39&lt;$C$14, 0,
  'Site 5'!K$39&gt;=$C$14, $C$28
)</f>
        <v>0</v>
      </c>
      <c r="L40" s="70" cm="1">
        <f t="array" ref="L40">_xlfn.IFS(
  $C$14=0, 0,
  'Site 5'!L$39&lt;$C$14, 0,
  'Site 5'!L$39&gt;=$C$14, $C$28
)</f>
        <v>0</v>
      </c>
      <c r="M40" s="70" cm="1">
        <f t="array" ref="M40">_xlfn.IFS(
  $C$14=0, 0,
  'Site 5'!M$39&lt;$C$14, 0,
  'Site 5'!M$39&gt;=$C$14, $C$28
)</f>
        <v>0</v>
      </c>
      <c r="N40" s="70" cm="1">
        <f t="array" ref="N40">_xlfn.IFS(
  $C$14=0, 0,
  'Site 5'!N$39&lt;$C$14, 0,
  'Site 5'!N$39&gt;=$C$14, $C$28
)</f>
        <v>0</v>
      </c>
      <c r="O40" s="70" cm="1">
        <f t="array" ref="O40">_xlfn.IFS(
  $C$14=0, 0,
  'Site 5'!O$39&lt;$C$14, 0,
  'Site 5'!O$39&gt;=$C$14, $C$28
)</f>
        <v>0</v>
      </c>
      <c r="P40" s="70" cm="1">
        <f t="array" ref="P40">_xlfn.IFS(
  $C$14=0, 0,
  'Site 5'!P$39&lt;$C$14, 0,
  'Site 5'!P$39&gt;=$C$14, $C$28
)</f>
        <v>0</v>
      </c>
      <c r="Q40" s="70" cm="1">
        <f t="array" ref="Q40">_xlfn.IFS(
  $C$14=0, 0,
  'Site 5'!Q$39&lt;$C$14, 0,
  'Site 5'!Q$39&gt;=$C$14, $C$28
)</f>
        <v>0</v>
      </c>
      <c r="R40" s="70" cm="1">
        <f t="array" ref="R40">_xlfn.IFS(
  $C$14=0, 0,
  'Site 5'!R$39&lt;$C$14, 0,
  'Site 5'!R$39&gt;=$C$14, $C$28
)</f>
        <v>0</v>
      </c>
      <c r="S40" s="70" cm="1">
        <f t="array" ref="S40">_xlfn.IFS(
  $C$14=0, 0,
  'Site 5'!S$39&lt;$C$14, 0,
  'Site 5'!S$39&gt;=$C$14, $C$28
)</f>
        <v>0</v>
      </c>
      <c r="T40" s="70" cm="1">
        <f t="array" ref="T40">_xlfn.IFS(
  $C$14=0, 0,
  'Site 5'!T$39&lt;$C$14, 0,
  'Site 5'!T$39&gt;=$C$14, $C$28
)</f>
        <v>0</v>
      </c>
      <c r="U40" s="70" cm="1">
        <f t="array" ref="U40">_xlfn.IFS(
  $C$14=0, 0,
  'Site 5'!U$39&lt;$C$14, 0,
  'Site 5'!U$39&gt;=$C$14, $C$28
)</f>
        <v>0</v>
      </c>
      <c r="V40" s="70" cm="1">
        <f t="array" ref="V40">_xlfn.IFS(
  $C$14=0, 0,
  'Site 5'!V$39&lt;$C$14, 0,
  'Site 5'!V$39&gt;=$C$14, $C$28
)</f>
        <v>0</v>
      </c>
      <c r="W40" s="70" cm="1">
        <f t="array" ref="W40">_xlfn.IFS(
  $C$14=0, 0,
  'Site 5'!W$39&lt;$C$14, 0,
  'Site 5'!W$39&gt;=$C$14, $C$28
)</f>
        <v>0</v>
      </c>
      <c r="X40" s="70" cm="1">
        <f t="array" ref="X40">_xlfn.IFS(
  $C$14=0, 0,
  'Site 5'!X$39&lt;$C$14, 0,
  'Site 5'!X$39&gt;=$C$14, $C$28
)</f>
        <v>0</v>
      </c>
      <c r="Y40" s="70" cm="1">
        <f t="array" ref="Y40">_xlfn.IFS(
  $C$14=0, 0,
  'Site 5'!Y$39&lt;$C$14, 0,
  'Site 5'!Y$39&gt;=$C$14, $C$28
)</f>
        <v>0</v>
      </c>
      <c r="Z40" s="70" cm="1">
        <f t="array" ref="Z40">_xlfn.IFS(
  $C$14=0, 0,
  'Site 5'!Z$39&lt;$C$14, 0,
  'Site 5'!Z$39&gt;=$C$14, $C$28
)</f>
        <v>0</v>
      </c>
      <c r="AA40" s="70" cm="1">
        <f t="array" ref="AA40">_xlfn.IFS(
  $C$14=0, 0,
  'Site 5'!AA$39&lt;$C$14, 0,
  'Site 5'!AA$39&gt;=$C$14, $C$28
)</f>
        <v>0</v>
      </c>
      <c r="AB40" s="70" cm="1">
        <f t="array" ref="AB40">_xlfn.IFS(
  $C$14=0, 0,
  'Site 5'!AB$39&lt;$C$14, 0,
  'Site 5'!AB$39&gt;=$C$14, $C$28
)</f>
        <v>0</v>
      </c>
      <c r="AC40" s="70" cm="1">
        <f t="array" ref="AC40">_xlfn.IFS(
  $C$14=0, 0,
  'Site 5'!AC$39&lt;$C$14, 0,
  'Site 5'!AC$39&gt;=$C$14, $C$28
)</f>
        <v>0</v>
      </c>
      <c r="AD40" s="70" cm="1">
        <f t="array" ref="AD40">_xlfn.IFS(
  $C$14=0, 0,
  'Site 5'!AD$39&lt;$C$14, 0,
  'Site 5'!AD$39&gt;=$C$14, $C$28
)</f>
        <v>0</v>
      </c>
      <c r="AE40" s="70" cm="1">
        <f t="array" ref="AE40">_xlfn.IFS(
  $C$14=0, 0,
  'Site 5'!AE$39&lt;$C$14, 0,
  'Site 5'!AE$39&gt;=$C$14, $C$28
)</f>
        <v>0</v>
      </c>
      <c r="AF40" s="70" cm="1">
        <f t="array" ref="AF40">_xlfn.IFS(
  $C$14=0, 0,
  'Site 5'!AF$39&lt;$C$14, 0,
  'Site 5'!AF$39&gt;=$C$14, $C$28
)</f>
        <v>0</v>
      </c>
      <c r="AG40" s="70" cm="1">
        <f t="array" ref="AG40">_xlfn.IFS(
  $C$14=0, 0,
  'Site 5'!AG$39&lt;$C$14, 0,
  'Site 5'!AG$39&gt;=$C$14, $C$28
)</f>
        <v>0</v>
      </c>
      <c r="AH40" s="70" cm="1">
        <f t="array" ref="AH40">_xlfn.IFS(
  $C$14=0, 0,
  'Site 5'!AH$39&lt;$C$14, 0,
  'Site 5'!AH$39&gt;=$C$14, $C$28
)</f>
        <v>0</v>
      </c>
      <c r="AI40" s="70" cm="1">
        <f t="array" ref="AI40">_xlfn.IFS(
  $C$14=0, 0,
  'Site 5'!AI$39&lt;$C$14, 0,
  'Site 5'!AI$39&gt;=$C$14, $C$28
)</f>
        <v>0</v>
      </c>
      <c r="AJ40" s="71" cm="1">
        <f t="array" ref="AJ40">_xlfn.IFS(
  $C$14=0, 0,
  'Site 5'!AJ$39&lt;$C$14, 0,
  'Site 5'!AJ$39&gt;=$C$14,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5'!E$39&lt;$C$14, 0,
  'Site 5'!E$39&gt;=$C$14, $C$29
)</f>
        <v>0</v>
      </c>
      <c r="F44" s="54" cm="1">
        <f t="array" ref="F44">_xlfn.IFS(
  $C$14=0, 0,
  'Site 5'!F$39&lt;$C$14, 0,
  'Site 5'!F$39&gt;=$C$14, $C$29
)</f>
        <v>0</v>
      </c>
      <c r="G44" s="54" cm="1">
        <f t="array" ref="G44">_xlfn.IFS(
  $C$14=0, 0,
  'Site 5'!G$39&lt;$C$14, 0,
  'Site 5'!G$39&gt;=$C$14, $C$29
)</f>
        <v>0</v>
      </c>
      <c r="H44" s="54" cm="1">
        <f t="array" ref="H44">_xlfn.IFS(
  $C$14=0, 0,
  'Site 5'!H$39&lt;$C$14, 0,
  'Site 5'!H$39&gt;=$C$14, $C$29
)</f>
        <v>0</v>
      </c>
      <c r="I44" s="54" cm="1">
        <f t="array" ref="I44">_xlfn.IFS(
  $C$14=0, 0,
  'Site 5'!I$39&lt;$C$14, 0,
  'Site 5'!I$39&gt;=$C$14, $C$29
)</f>
        <v>0</v>
      </c>
      <c r="J44" s="54" cm="1">
        <f t="array" ref="J44">_xlfn.IFS(
  $C$14=0, 0,
  'Site 5'!J$39&lt;$C$14, 0,
  'Site 5'!J$39&gt;=$C$14, $C$29
)</f>
        <v>0</v>
      </c>
      <c r="K44" s="54" cm="1">
        <f t="array" ref="K44">_xlfn.IFS(
  $C$14=0, 0,
  'Site 5'!K$39&lt;$C$14, 0,
  'Site 5'!K$39&gt;=$C$14, $C$29
)</f>
        <v>0</v>
      </c>
      <c r="L44" s="54" cm="1">
        <f t="array" ref="L44">_xlfn.IFS(
  $C$14=0, 0,
  'Site 5'!L$39&lt;$C$14, 0,
  'Site 5'!L$39&gt;=$C$14, $C$29
)</f>
        <v>0</v>
      </c>
      <c r="M44" s="54" cm="1">
        <f t="array" ref="M44">_xlfn.IFS(
  $C$14=0, 0,
  'Site 5'!M$39&lt;$C$14, 0,
  'Site 5'!M$39&gt;=$C$14, $C$29
)</f>
        <v>0</v>
      </c>
      <c r="N44" s="54" cm="1">
        <f t="array" ref="N44">_xlfn.IFS(
  $C$14=0, 0,
  'Site 5'!N$39&lt;$C$14, 0,
  'Site 5'!N$39&gt;=$C$14, $C$29
)</f>
        <v>0</v>
      </c>
      <c r="O44" s="54" cm="1">
        <f t="array" ref="O44">_xlfn.IFS(
  $C$14=0, 0,
  'Site 5'!O$39&lt;$C$14, 0,
  'Site 5'!O$39&gt;=$C$14, $C$29
)</f>
        <v>0</v>
      </c>
      <c r="P44" s="54" cm="1">
        <f t="array" ref="P44">_xlfn.IFS(
  $C$14=0, 0,
  'Site 5'!P$39&lt;$C$14, 0,
  'Site 5'!P$39&gt;=$C$14, $C$29
)</f>
        <v>0</v>
      </c>
      <c r="Q44" s="54" cm="1">
        <f t="array" ref="Q44">_xlfn.IFS(
  $C$14=0, 0,
  'Site 5'!Q$39&lt;$C$14, 0,
  'Site 5'!Q$39&gt;=$C$14, $C$29
)</f>
        <v>0</v>
      </c>
      <c r="R44" s="54" cm="1">
        <f t="array" ref="R44">_xlfn.IFS(
  $C$14=0, 0,
  'Site 5'!R$39&lt;$C$14, 0,
  'Site 5'!R$39&gt;=$C$14, $C$29
)</f>
        <v>0</v>
      </c>
      <c r="S44" s="54" cm="1">
        <f t="array" ref="S44">_xlfn.IFS(
  $C$14=0, 0,
  'Site 5'!S$39&lt;$C$14, 0,
  'Site 5'!S$39&gt;=$C$14, $C$29
)</f>
        <v>0</v>
      </c>
      <c r="T44" s="54" cm="1">
        <f t="array" ref="T44">_xlfn.IFS(
  $C$14=0, 0,
  'Site 5'!T$39&lt;$C$14, 0,
  'Site 5'!T$39&gt;=$C$14, $C$29
)</f>
        <v>0</v>
      </c>
      <c r="U44" s="54" cm="1">
        <f t="array" ref="U44">_xlfn.IFS(
  $C$14=0, 0,
  'Site 5'!U$39&lt;$C$14, 0,
  'Site 5'!U$39&gt;=$C$14, $C$29
)</f>
        <v>0</v>
      </c>
      <c r="V44" s="54" cm="1">
        <f t="array" ref="V44">_xlfn.IFS(
  $C$14=0, 0,
  'Site 5'!V$39&lt;$C$14, 0,
  'Site 5'!V$39&gt;=$C$14, $C$29
)</f>
        <v>0</v>
      </c>
      <c r="W44" s="54" cm="1">
        <f t="array" ref="W44">_xlfn.IFS(
  $C$14=0, 0,
  'Site 5'!W$39&lt;$C$14, 0,
  'Site 5'!W$39&gt;=$C$14, $C$29
)</f>
        <v>0</v>
      </c>
      <c r="X44" s="54" cm="1">
        <f t="array" ref="X44">_xlfn.IFS(
  $C$14=0, 0,
  'Site 5'!X$39&lt;$C$14, 0,
  'Site 5'!X$39&gt;=$C$14, $C$29
)</f>
        <v>0</v>
      </c>
      <c r="Y44" s="54" cm="1">
        <f t="array" ref="Y44">_xlfn.IFS(
  $C$14=0, 0,
  'Site 5'!Y$39&lt;$C$14, 0,
  'Site 5'!Y$39&gt;=$C$14, $C$29
)</f>
        <v>0</v>
      </c>
      <c r="Z44" s="54" cm="1">
        <f t="array" ref="Z44">_xlfn.IFS(
  $C$14=0, 0,
  'Site 5'!Z$39&lt;$C$14, 0,
  'Site 5'!Z$39&gt;=$C$14, $C$29
)</f>
        <v>0</v>
      </c>
      <c r="AA44" s="54" cm="1">
        <f t="array" ref="AA44">_xlfn.IFS(
  $C$14=0, 0,
  'Site 5'!AA$39&lt;$C$14, 0,
  'Site 5'!AA$39&gt;=$C$14, $C$29
)</f>
        <v>0</v>
      </c>
      <c r="AB44" s="54" cm="1">
        <f t="array" ref="AB44">_xlfn.IFS(
  $C$14=0, 0,
  'Site 5'!AB$39&lt;$C$14, 0,
  'Site 5'!AB$39&gt;=$C$14, $C$29
)</f>
        <v>0</v>
      </c>
      <c r="AC44" s="54" cm="1">
        <f t="array" ref="AC44">_xlfn.IFS(
  $C$14=0, 0,
  'Site 5'!AC$39&lt;$C$14, 0,
  'Site 5'!AC$39&gt;=$C$14, $C$29
)</f>
        <v>0</v>
      </c>
      <c r="AD44" s="54" cm="1">
        <f t="array" ref="AD44">_xlfn.IFS(
  $C$14=0, 0,
  'Site 5'!AD$39&lt;$C$14, 0,
  'Site 5'!AD$39&gt;=$C$14, $C$29
)</f>
        <v>0</v>
      </c>
      <c r="AE44" s="54" cm="1">
        <f t="array" ref="AE44">_xlfn.IFS(
  $C$14=0, 0,
  'Site 5'!AE$39&lt;$C$14, 0,
  'Site 5'!AE$39&gt;=$C$14, $C$29
)</f>
        <v>0</v>
      </c>
      <c r="AF44" s="54" cm="1">
        <f t="array" ref="AF44">_xlfn.IFS(
  $C$14=0, 0,
  'Site 5'!AF$39&lt;$C$14, 0,
  'Site 5'!AF$39&gt;=$C$14, $C$29
)</f>
        <v>0</v>
      </c>
      <c r="AG44" s="54" cm="1">
        <f t="array" ref="AG44">_xlfn.IFS(
  $C$14=0, 0,
  'Site 5'!AG$39&lt;$C$14, 0,
  'Site 5'!AG$39&gt;=$C$14, $C$29
)</f>
        <v>0</v>
      </c>
      <c r="AH44" s="54" cm="1">
        <f t="array" ref="AH44">_xlfn.IFS(
  $C$14=0, 0,
  'Site 5'!AH$39&lt;$C$14, 0,
  'Site 5'!AH$39&gt;=$C$14, $C$29
)</f>
        <v>0</v>
      </c>
      <c r="AI44" s="54" cm="1">
        <f t="array" ref="AI44">_xlfn.IFS(
  $C$14=0, 0,
  'Site 5'!AI$39&lt;$C$14, 0,
  'Site 5'!AI$39&gt;=$C$14, $C$29
)</f>
        <v>0</v>
      </c>
      <c r="AJ44" s="72" cm="1">
        <f t="array" ref="AJ44">_xlfn.IFS(
  $C$14=0, 0,
  'Site 5'!AJ$39&lt;$C$14, 0,
  'Site 5'!AJ$39&gt;=$C$14,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5'!E$39&lt;$C$14, 0,
  'Site 5'!E$39&gt;=$C$14, $C$30
)</f>
        <v>0</v>
      </c>
      <c r="F52" s="56" cm="1">
        <f t="array" ref="F52">_xlfn.IFS(
  $C$14=0, 0,
  'Site 5'!F$39&lt;$C$14, 0,
  'Site 5'!F$39&gt;=$C$14, $C$30
)</f>
        <v>0</v>
      </c>
      <c r="G52" s="56" cm="1">
        <f t="array" ref="G52">_xlfn.IFS(
  $C$14=0, 0,
  'Site 5'!G$39&lt;$C$14, 0,
  'Site 5'!G$39&gt;=$C$14, $C$30
)</f>
        <v>0</v>
      </c>
      <c r="H52" s="56" cm="1">
        <f t="array" ref="H52">_xlfn.IFS(
  $C$14=0, 0,
  'Site 5'!H$39&lt;$C$14, 0,
  'Site 5'!H$39&gt;=$C$14, $C$30
)</f>
        <v>0</v>
      </c>
      <c r="I52" s="56" cm="1">
        <f t="array" ref="I52">_xlfn.IFS(
  $C$14=0, 0,
  'Site 5'!I$39&lt;$C$14, 0,
  'Site 5'!I$39&gt;=$C$14, $C$30
)</f>
        <v>0</v>
      </c>
      <c r="J52" s="56" cm="1">
        <f t="array" ref="J52">_xlfn.IFS(
  $C$14=0, 0,
  'Site 5'!J$39&lt;$C$14, 0,
  'Site 5'!J$39&gt;=$C$14, $C$30
)</f>
        <v>0</v>
      </c>
      <c r="K52" s="56" cm="1">
        <f t="array" ref="K52">_xlfn.IFS(
  $C$14=0, 0,
  'Site 5'!K$39&lt;$C$14, 0,
  'Site 5'!K$39&gt;=$C$14, $C$30
)</f>
        <v>0</v>
      </c>
      <c r="L52" s="56" cm="1">
        <f t="array" ref="L52">_xlfn.IFS(
  $C$14=0, 0,
  'Site 5'!L$39&lt;$C$14, 0,
  'Site 5'!L$39&gt;=$C$14, $C$30
)</f>
        <v>0</v>
      </c>
      <c r="M52" s="56" cm="1">
        <f t="array" ref="M52">_xlfn.IFS(
  $C$14=0, 0,
  'Site 5'!M$39&lt;$C$14, 0,
  'Site 5'!M$39&gt;=$C$14, $C$30
)</f>
        <v>0</v>
      </c>
      <c r="N52" s="56" cm="1">
        <f t="array" ref="N52">_xlfn.IFS(
  $C$14=0, 0,
  'Site 5'!N$39&lt;$C$14, 0,
  'Site 5'!N$39&gt;=$C$14, $C$30
)</f>
        <v>0</v>
      </c>
      <c r="O52" s="56" cm="1">
        <f t="array" ref="O52">_xlfn.IFS(
  $C$14=0, 0,
  'Site 5'!O$39&lt;$C$14, 0,
  'Site 5'!O$39&gt;=$C$14, $C$30
)</f>
        <v>0</v>
      </c>
      <c r="P52" s="56" cm="1">
        <f t="array" ref="P52">_xlfn.IFS(
  $C$14=0, 0,
  'Site 5'!P$39&lt;$C$14, 0,
  'Site 5'!P$39&gt;=$C$14, $C$30
)</f>
        <v>0</v>
      </c>
      <c r="Q52" s="56" cm="1">
        <f t="array" ref="Q52">_xlfn.IFS(
  $C$14=0, 0,
  'Site 5'!Q$39&lt;$C$14, 0,
  'Site 5'!Q$39&gt;=$C$14, $C$30
)</f>
        <v>0</v>
      </c>
      <c r="R52" s="56" cm="1">
        <f t="array" ref="R52">_xlfn.IFS(
  $C$14=0, 0,
  'Site 5'!R$39&lt;$C$14, 0,
  'Site 5'!R$39&gt;=$C$14, $C$30
)</f>
        <v>0</v>
      </c>
      <c r="S52" s="56" cm="1">
        <f t="array" ref="S52">_xlfn.IFS(
  $C$14=0, 0,
  'Site 5'!S$39&lt;$C$14, 0,
  'Site 5'!S$39&gt;=$C$14, $C$30
)</f>
        <v>0</v>
      </c>
      <c r="T52" s="56" cm="1">
        <f t="array" ref="T52">_xlfn.IFS(
  $C$14=0, 0,
  'Site 5'!T$39&lt;$C$14, 0,
  'Site 5'!T$39&gt;=$C$14, $C$30
)</f>
        <v>0</v>
      </c>
      <c r="U52" s="56" cm="1">
        <f t="array" ref="U52">_xlfn.IFS(
  $C$14=0, 0,
  'Site 5'!U$39&lt;$C$14, 0,
  'Site 5'!U$39&gt;=$C$14, $C$30
)</f>
        <v>0</v>
      </c>
      <c r="V52" s="56" cm="1">
        <f t="array" ref="V52">_xlfn.IFS(
  $C$14=0, 0,
  'Site 5'!V$39&lt;$C$14, 0,
  'Site 5'!V$39&gt;=$C$14, $C$30
)</f>
        <v>0</v>
      </c>
      <c r="W52" s="56" cm="1">
        <f t="array" ref="W52">_xlfn.IFS(
  $C$14=0, 0,
  'Site 5'!W$39&lt;$C$14, 0,
  'Site 5'!W$39&gt;=$C$14, $C$30
)</f>
        <v>0</v>
      </c>
      <c r="X52" s="56" cm="1">
        <f t="array" ref="X52">_xlfn.IFS(
  $C$14=0, 0,
  'Site 5'!X$39&lt;$C$14, 0,
  'Site 5'!X$39&gt;=$C$14, $C$30
)</f>
        <v>0</v>
      </c>
      <c r="Y52" s="56" cm="1">
        <f t="array" ref="Y52">_xlfn.IFS(
  $C$14=0, 0,
  'Site 5'!Y$39&lt;$C$14, 0,
  'Site 5'!Y$39&gt;=$C$14, $C$30
)</f>
        <v>0</v>
      </c>
      <c r="Z52" s="56" cm="1">
        <f t="array" ref="Z52">_xlfn.IFS(
  $C$14=0, 0,
  'Site 5'!Z$39&lt;$C$14, 0,
  'Site 5'!Z$39&gt;=$C$14, $C$30
)</f>
        <v>0</v>
      </c>
      <c r="AA52" s="56" cm="1">
        <f t="array" ref="AA52">_xlfn.IFS(
  $C$14=0, 0,
  'Site 5'!AA$39&lt;$C$14, 0,
  'Site 5'!AA$39&gt;=$C$14, $C$30
)</f>
        <v>0</v>
      </c>
      <c r="AB52" s="56" cm="1">
        <f t="array" ref="AB52">_xlfn.IFS(
  $C$14=0, 0,
  'Site 5'!AB$39&lt;$C$14, 0,
  'Site 5'!AB$39&gt;=$C$14, $C$30
)</f>
        <v>0</v>
      </c>
      <c r="AC52" s="56" cm="1">
        <f t="array" ref="AC52">_xlfn.IFS(
  $C$14=0, 0,
  'Site 5'!AC$39&lt;$C$14, 0,
  'Site 5'!AC$39&gt;=$C$14, $C$30
)</f>
        <v>0</v>
      </c>
      <c r="AD52" s="56" cm="1">
        <f t="array" ref="AD52">_xlfn.IFS(
  $C$14=0, 0,
  'Site 5'!AD$39&lt;$C$14, 0,
  'Site 5'!AD$39&gt;=$C$14, $C$30
)</f>
        <v>0</v>
      </c>
      <c r="AE52" s="56" cm="1">
        <f t="array" ref="AE52">_xlfn.IFS(
  $C$14=0, 0,
  'Site 5'!AE$39&lt;$C$14, 0,
  'Site 5'!AE$39&gt;=$C$14, $C$30
)</f>
        <v>0</v>
      </c>
      <c r="AF52" s="56" cm="1">
        <f t="array" ref="AF52">_xlfn.IFS(
  $C$14=0, 0,
  'Site 5'!AF$39&lt;$C$14, 0,
  'Site 5'!AF$39&gt;=$C$14, $C$30
)</f>
        <v>0</v>
      </c>
      <c r="AG52" s="56" cm="1">
        <f t="array" ref="AG52">_xlfn.IFS(
  $C$14=0, 0,
  'Site 5'!AG$39&lt;$C$14, 0,
  'Site 5'!AG$39&gt;=$C$14, $C$30
)</f>
        <v>0</v>
      </c>
      <c r="AH52" s="56" cm="1">
        <f t="array" ref="AH52">_xlfn.IFS(
  $C$14=0, 0,
  'Site 5'!AH$39&lt;$C$14, 0,
  'Site 5'!AH$39&gt;=$C$14, $C$30
)</f>
        <v>0</v>
      </c>
      <c r="AI52" s="56" cm="1">
        <f t="array" ref="AI52">_xlfn.IFS(
  $C$14=0, 0,
  'Site 5'!AI$39&lt;$C$14, 0,
  'Site 5'!AI$39&gt;=$C$14, $C$30
)</f>
        <v>0</v>
      </c>
      <c r="AJ52" s="59" cm="1">
        <f t="array" ref="AJ52">_xlfn.IFS(
  $C$14=0, 0,
  'Site 5'!AJ$39&lt;$C$14, 0,
  'Site 5'!AJ$39&gt;=$C$14,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5'!E$58&lt;$C$14, 'Site 5'!E$58&lt;'Site 5'!$C$7), 0,
  AND('Site 5'!E$58&gt;=$C$14, 'Site 5'!E$58&lt;$C$7),
    $C$28,
  'Site 5'!E$58&gt;='Site 5'!$C$7,
    $C$32)</f>
        <v>0</v>
      </c>
      <c r="F59" s="70" cm="1">
        <f t="array" ref="F59">_xlfn.IFS(
  AND('Site 5'!F$58&lt;$C$14, 'Site 5'!F$58&lt;'Site 5'!$C$7), 0,
  AND('Site 5'!F$58&gt;=$C$14, 'Site 5'!F$58&lt;$C$7),
    $C$28,
  'Site 5'!F$58&gt;='Site 5'!$C$7,
    $C$32)</f>
        <v>0</v>
      </c>
      <c r="G59" s="70" cm="1">
        <f t="array" ref="G59">_xlfn.IFS(
  AND('Site 5'!G$58&lt;$C$14, 'Site 5'!G$58&lt;'Site 5'!$C$7), 0,
  AND('Site 5'!G$58&gt;=$C$14, 'Site 5'!G$58&lt;$C$7),
    $C$28,
  'Site 5'!G$58&gt;='Site 5'!$C$7,
    $C$32)</f>
        <v>0</v>
      </c>
      <c r="H59" s="70" cm="1">
        <f t="array" ref="H59">_xlfn.IFS(
  AND('Site 5'!H$58&lt;$C$14, 'Site 5'!H$58&lt;'Site 5'!$C$7), 0,
  AND('Site 5'!H$58&gt;=$C$14, 'Site 5'!H$58&lt;$C$7),
    $C$28,
  'Site 5'!H$58&gt;='Site 5'!$C$7,
    $C$32)</f>
        <v>0</v>
      </c>
      <c r="I59" s="70" cm="1">
        <f t="array" ref="I59">_xlfn.IFS(
  AND('Site 5'!I$58&lt;$C$14, 'Site 5'!I$58&lt;'Site 5'!$C$7), 0,
  AND('Site 5'!I$58&gt;=$C$14, 'Site 5'!I$58&lt;$C$7),
    $C$28,
  'Site 5'!I$58&gt;='Site 5'!$C$7,
    $C$32)</f>
        <v>0</v>
      </c>
      <c r="J59" s="70" cm="1">
        <f t="array" ref="J59">_xlfn.IFS(
  AND('Site 5'!J$58&lt;$C$14, 'Site 5'!J$58&lt;'Site 5'!$C$7), 0,
  AND('Site 5'!J$58&gt;=$C$14, 'Site 5'!J$58&lt;$C$7),
    $C$28,
  'Site 5'!J$58&gt;='Site 5'!$C$7,
    $C$32)</f>
        <v>0</v>
      </c>
      <c r="K59" s="70" cm="1">
        <f t="array" ref="K59">_xlfn.IFS(
  AND('Site 5'!K$58&lt;$C$14, 'Site 5'!K$58&lt;'Site 5'!$C$7), 0,
  AND('Site 5'!K$58&gt;=$C$14, 'Site 5'!K$58&lt;$C$7),
    $C$28,
  'Site 5'!K$58&gt;='Site 5'!$C$7,
    $C$32)</f>
        <v>0</v>
      </c>
      <c r="L59" s="70" cm="1">
        <f t="array" ref="L59">_xlfn.IFS(
  AND('Site 5'!L$58&lt;$C$14, 'Site 5'!L$58&lt;'Site 5'!$C$7), 0,
  AND('Site 5'!L$58&gt;=$C$14, 'Site 5'!L$58&lt;$C$7),
    $C$28,
  'Site 5'!L$58&gt;='Site 5'!$C$7,
    $C$32)</f>
        <v>0</v>
      </c>
      <c r="M59" s="70" cm="1">
        <f t="array" ref="M59">_xlfn.IFS(
  AND('Site 5'!M$58&lt;$C$14, 'Site 5'!M$58&lt;'Site 5'!$C$7), 0,
  AND('Site 5'!M$58&gt;=$C$14, 'Site 5'!M$58&lt;$C$7),
    $C$28,
  'Site 5'!M$58&gt;='Site 5'!$C$7,
    $C$32)</f>
        <v>0</v>
      </c>
      <c r="N59" s="70" cm="1">
        <f t="array" ref="N59">_xlfn.IFS(
  AND('Site 5'!N$58&lt;$C$14, 'Site 5'!N$58&lt;'Site 5'!$C$7), 0,
  AND('Site 5'!N$58&gt;=$C$14, 'Site 5'!N$58&lt;$C$7),
    $C$28,
  'Site 5'!N$58&gt;='Site 5'!$C$7,
    $C$32)</f>
        <v>0</v>
      </c>
      <c r="O59" s="70" cm="1">
        <f t="array" ref="O59">_xlfn.IFS(
  AND('Site 5'!O$58&lt;$C$14, 'Site 5'!O$58&lt;'Site 5'!$C$7), 0,
  AND('Site 5'!O$58&gt;=$C$14, 'Site 5'!O$58&lt;$C$7),
    $C$28,
  'Site 5'!O$58&gt;='Site 5'!$C$7,
    $C$32)</f>
        <v>0</v>
      </c>
      <c r="P59" s="70" cm="1">
        <f t="array" ref="P59">_xlfn.IFS(
  AND('Site 5'!P$58&lt;$C$14, 'Site 5'!P$58&lt;'Site 5'!$C$7), 0,
  AND('Site 5'!P$58&gt;=$C$14, 'Site 5'!P$58&lt;$C$7),
    $C$28,
  'Site 5'!P$58&gt;='Site 5'!$C$7,
    $C$32)</f>
        <v>0</v>
      </c>
      <c r="Q59" s="70" cm="1">
        <f t="array" ref="Q59">_xlfn.IFS(
  AND('Site 5'!Q$58&lt;$C$14, 'Site 5'!Q$58&lt;'Site 5'!$C$7), 0,
  AND('Site 5'!Q$58&gt;=$C$14, 'Site 5'!Q$58&lt;$C$7),
    $C$28,
  'Site 5'!Q$58&gt;='Site 5'!$C$7,
    $C$32)</f>
        <v>0</v>
      </c>
      <c r="R59" s="70" cm="1">
        <f t="array" ref="R59">_xlfn.IFS(
  AND('Site 5'!R$58&lt;$C$14, 'Site 5'!R$58&lt;'Site 5'!$C$7), 0,
  AND('Site 5'!R$58&gt;=$C$14, 'Site 5'!R$58&lt;$C$7),
    $C$28,
  'Site 5'!R$58&gt;='Site 5'!$C$7,
    $C$32)</f>
        <v>0</v>
      </c>
      <c r="S59" s="70" cm="1">
        <f t="array" ref="S59">_xlfn.IFS(
  AND('Site 5'!S$58&lt;$C$14, 'Site 5'!S$58&lt;'Site 5'!$C$7), 0,
  AND('Site 5'!S$58&gt;=$C$14, 'Site 5'!S$58&lt;$C$7),
    $C$28,
  'Site 5'!S$58&gt;='Site 5'!$C$7,
    $C$32)</f>
        <v>0</v>
      </c>
      <c r="T59" s="70" cm="1">
        <f t="array" ref="T59">_xlfn.IFS(
  AND('Site 5'!T$58&lt;$C$14, 'Site 5'!T$58&lt;'Site 5'!$C$7), 0,
  AND('Site 5'!T$58&gt;=$C$14, 'Site 5'!T$58&lt;$C$7),
    $C$28,
  'Site 5'!T$58&gt;='Site 5'!$C$7,
    $C$32)</f>
        <v>0</v>
      </c>
      <c r="U59" s="70" cm="1">
        <f t="array" ref="U59">_xlfn.IFS(
  AND('Site 5'!U$58&lt;$C$14, 'Site 5'!U$58&lt;'Site 5'!$C$7), 0,
  AND('Site 5'!U$58&gt;=$C$14, 'Site 5'!U$58&lt;$C$7),
    $C$28,
  'Site 5'!U$58&gt;='Site 5'!$C$7,
    $C$32)</f>
        <v>0</v>
      </c>
      <c r="V59" s="70" cm="1">
        <f t="array" ref="V59">_xlfn.IFS(
  AND('Site 5'!V$58&lt;$C$14, 'Site 5'!V$58&lt;'Site 5'!$C$7), 0,
  AND('Site 5'!V$58&gt;=$C$14, 'Site 5'!V$58&lt;$C$7),
    $C$28,
  'Site 5'!V$58&gt;='Site 5'!$C$7,
    $C$32)</f>
        <v>0</v>
      </c>
      <c r="W59" s="70" cm="1">
        <f t="array" ref="W59">_xlfn.IFS(
  AND('Site 5'!W$58&lt;$C$14, 'Site 5'!W$58&lt;'Site 5'!$C$7), 0,
  AND('Site 5'!W$58&gt;=$C$14, 'Site 5'!W$58&lt;$C$7),
    $C$28,
  'Site 5'!W$58&gt;='Site 5'!$C$7,
    $C$32)</f>
        <v>0</v>
      </c>
      <c r="X59" s="70" cm="1">
        <f t="array" ref="X59">_xlfn.IFS(
  AND('Site 5'!X$58&lt;$C$14, 'Site 5'!X$58&lt;'Site 5'!$C$7), 0,
  AND('Site 5'!X$58&gt;=$C$14, 'Site 5'!X$58&lt;$C$7),
    $C$28,
  'Site 5'!X$58&gt;='Site 5'!$C$7,
    $C$32)</f>
        <v>0</v>
      </c>
      <c r="Y59" s="70" cm="1">
        <f t="array" ref="Y59">_xlfn.IFS(
  AND('Site 5'!Y$58&lt;$C$14, 'Site 5'!Y$58&lt;'Site 5'!$C$7), 0,
  AND('Site 5'!Y$58&gt;=$C$14, 'Site 5'!Y$58&lt;$C$7),
    $C$28,
  'Site 5'!Y$58&gt;='Site 5'!$C$7,
    $C$32)</f>
        <v>0</v>
      </c>
      <c r="Z59" s="70" cm="1">
        <f t="array" ref="Z59">_xlfn.IFS(
  AND('Site 5'!Z$58&lt;$C$14, 'Site 5'!Z$58&lt;'Site 5'!$C$7), 0,
  AND('Site 5'!Z$58&gt;=$C$14, 'Site 5'!Z$58&lt;$C$7),
    $C$28,
  'Site 5'!Z$58&gt;='Site 5'!$C$7,
    $C$32)</f>
        <v>0</v>
      </c>
      <c r="AA59" s="70" cm="1">
        <f t="array" ref="AA59">_xlfn.IFS(
  AND('Site 5'!AA$58&lt;$C$14, 'Site 5'!AA$58&lt;'Site 5'!$C$7), 0,
  AND('Site 5'!AA$58&gt;=$C$14, 'Site 5'!AA$58&lt;$C$7),
    $C$28,
  'Site 5'!AA$58&gt;='Site 5'!$C$7,
    $C$32)</f>
        <v>0</v>
      </c>
      <c r="AB59" s="70" cm="1">
        <f t="array" ref="AB59">_xlfn.IFS(
  AND('Site 5'!AB$58&lt;$C$14, 'Site 5'!AB$58&lt;'Site 5'!$C$7), 0,
  AND('Site 5'!AB$58&gt;=$C$14, 'Site 5'!AB$58&lt;$C$7),
    $C$28,
  'Site 5'!AB$58&gt;='Site 5'!$C$7,
    $C$32)</f>
        <v>0</v>
      </c>
      <c r="AC59" s="70" cm="1">
        <f t="array" ref="AC59">_xlfn.IFS(
  AND('Site 5'!AC$58&lt;$C$14, 'Site 5'!AC$58&lt;'Site 5'!$C$7), 0,
  AND('Site 5'!AC$58&gt;=$C$14, 'Site 5'!AC$58&lt;$C$7),
    $C$28,
  'Site 5'!AC$58&gt;='Site 5'!$C$7,
    $C$32)</f>
        <v>0</v>
      </c>
      <c r="AD59" s="70" cm="1">
        <f t="array" ref="AD59">_xlfn.IFS(
  AND('Site 5'!AD$58&lt;$C$14, 'Site 5'!AD$58&lt;'Site 5'!$C$7), 0,
  AND('Site 5'!AD$58&gt;=$C$14, 'Site 5'!AD$58&lt;$C$7),
    $C$28,
  'Site 5'!AD$58&gt;='Site 5'!$C$7,
    $C$32)</f>
        <v>0</v>
      </c>
      <c r="AE59" s="70" cm="1">
        <f t="array" ref="AE59">_xlfn.IFS(
  AND('Site 5'!AE$58&lt;$C$14, 'Site 5'!AE$58&lt;'Site 5'!$C$7), 0,
  AND('Site 5'!AE$58&gt;=$C$14, 'Site 5'!AE$58&lt;$C$7),
    $C$28,
  'Site 5'!AE$58&gt;='Site 5'!$C$7,
    $C$32)</f>
        <v>0</v>
      </c>
      <c r="AF59" s="70" cm="1">
        <f t="array" ref="AF59">_xlfn.IFS(
  AND('Site 5'!AF$58&lt;$C$14, 'Site 5'!AF$58&lt;'Site 5'!$C$7), 0,
  AND('Site 5'!AF$58&gt;=$C$14, 'Site 5'!AF$58&lt;$C$7),
    $C$28,
  'Site 5'!AF$58&gt;='Site 5'!$C$7,
    $C$32)</f>
        <v>0</v>
      </c>
      <c r="AG59" s="70" cm="1">
        <f t="array" ref="AG59">_xlfn.IFS(
  AND('Site 5'!AG$58&lt;$C$14, 'Site 5'!AG$58&lt;'Site 5'!$C$7), 0,
  AND('Site 5'!AG$58&gt;=$C$14, 'Site 5'!AG$58&lt;$C$7),
    $C$28,
  'Site 5'!AG$58&gt;='Site 5'!$C$7,
    $C$32)</f>
        <v>0</v>
      </c>
      <c r="AH59" s="70" cm="1">
        <f t="array" ref="AH59">_xlfn.IFS(
  AND('Site 5'!AH$58&lt;$C$14, 'Site 5'!AH$58&lt;'Site 5'!$C$7), 0,
  AND('Site 5'!AH$58&gt;=$C$14, 'Site 5'!AH$58&lt;$C$7),
    $C$28,
  'Site 5'!AH$58&gt;='Site 5'!$C$7,
    $C$32)</f>
        <v>0</v>
      </c>
      <c r="AI59" s="70" cm="1">
        <f t="array" ref="AI59">_xlfn.IFS(
  AND('Site 5'!AI$58&lt;$C$14, 'Site 5'!AI$58&lt;'Site 5'!$C$7), 0,
  AND('Site 5'!AI$58&gt;=$C$14, 'Site 5'!AI$58&lt;$C$7),
    $C$28,
  'Site 5'!AI$58&gt;='Site 5'!$C$7,
    $C$32)</f>
        <v>0</v>
      </c>
      <c r="AJ59" s="71" cm="1">
        <f t="array" ref="AJ59">_xlfn.IFS(
  AND('Site 5'!AJ$58&lt;$C$14, 'Site 5'!AJ$58&lt;'Site 5'!$C$7), 0,
  AND('Site 5'!AJ$58&gt;=$C$14, 'Site 5'!AJ$58&lt;$C$7),
    $C$28,
  'Site 5'!AJ$58&gt;='Site 5'!$C$7,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5'!E$58&lt;$C$14,'Site 5'!E$58&lt;'Site 5'!$C$7),0,
AND('Site 5'!E$58&gt;=$C$14,'Site 5'!E$58&lt;$C$7),
$C$29,
'Site 5'!E$58&gt;='Site 5'!$C$7,
$C$33)</f>
        <v>0</v>
      </c>
      <c r="F63" s="54" cm="1">
        <f t="array" ref="F63">_xlfn.IFS(
AND('Site 5'!F$58&lt;$C$14,'Site 5'!F$58&lt;'Site 5'!$C$7),0,
AND('Site 5'!F$58&gt;=$C$14,'Site 5'!F$58&lt;$C$7),
$C$29,
'Site 5'!F$58&gt;='Site 5'!$C$7,
$C$33)</f>
        <v>0</v>
      </c>
      <c r="G63" s="54" cm="1">
        <f t="array" ref="G63">_xlfn.IFS(
AND('Site 5'!G$58&lt;$C$14,'Site 5'!G$58&lt;'Site 5'!$C$7),0,
AND('Site 5'!G$58&gt;=$C$14,'Site 5'!G$58&lt;$C$7),
$C$29,
'Site 5'!G$58&gt;='Site 5'!$C$7,
$C$33)</f>
        <v>0</v>
      </c>
      <c r="H63" s="54" cm="1">
        <f t="array" ref="H63">_xlfn.IFS(
AND('Site 5'!H$58&lt;$C$14,'Site 5'!H$58&lt;'Site 5'!$C$7),0,
AND('Site 5'!H$58&gt;=$C$14,'Site 5'!H$58&lt;$C$7),
$C$29,
'Site 5'!H$58&gt;='Site 5'!$C$7,
$C$33)</f>
        <v>0</v>
      </c>
      <c r="I63" s="54" cm="1">
        <f t="array" ref="I63">_xlfn.IFS(
AND('Site 5'!I$58&lt;$C$14,'Site 5'!I$58&lt;'Site 5'!$C$7),0,
AND('Site 5'!I$58&gt;=$C$14,'Site 5'!I$58&lt;$C$7),
$C$29,
'Site 5'!I$58&gt;='Site 5'!$C$7,
$C$33)</f>
        <v>0</v>
      </c>
      <c r="J63" s="54" cm="1">
        <f t="array" ref="J63">_xlfn.IFS(
AND('Site 5'!J$58&lt;$C$14,'Site 5'!J$58&lt;'Site 5'!$C$7),0,
AND('Site 5'!J$58&gt;=$C$14,'Site 5'!J$58&lt;$C$7),
$C$29,
'Site 5'!J$58&gt;='Site 5'!$C$7,
$C$33)</f>
        <v>0</v>
      </c>
      <c r="K63" s="54" cm="1">
        <f t="array" ref="K63">_xlfn.IFS(
AND('Site 5'!K$58&lt;$C$14,'Site 5'!K$58&lt;'Site 5'!$C$7),0,
AND('Site 5'!K$58&gt;=$C$14,'Site 5'!K$58&lt;$C$7),
$C$29,
'Site 5'!K$58&gt;='Site 5'!$C$7,
$C$33)</f>
        <v>0</v>
      </c>
      <c r="L63" s="54" cm="1">
        <f t="array" ref="L63">_xlfn.IFS(
AND('Site 5'!L$58&lt;$C$14,'Site 5'!L$58&lt;'Site 5'!$C$7),0,
AND('Site 5'!L$58&gt;=$C$14,'Site 5'!L$58&lt;$C$7),
$C$29,
'Site 5'!L$58&gt;='Site 5'!$C$7,
$C$33)</f>
        <v>0</v>
      </c>
      <c r="M63" s="54" cm="1">
        <f t="array" ref="M63">_xlfn.IFS(
AND('Site 5'!M$58&lt;$C$14,'Site 5'!M$58&lt;'Site 5'!$C$7),0,
AND('Site 5'!M$58&gt;=$C$14,'Site 5'!M$58&lt;$C$7),
$C$29,
'Site 5'!M$58&gt;='Site 5'!$C$7,
$C$33)</f>
        <v>0</v>
      </c>
      <c r="N63" s="54" cm="1">
        <f t="array" ref="N63">_xlfn.IFS(
AND('Site 5'!N$58&lt;$C$14,'Site 5'!N$58&lt;'Site 5'!$C$7),0,
AND('Site 5'!N$58&gt;=$C$14,'Site 5'!N$58&lt;$C$7),
$C$29,
'Site 5'!N$58&gt;='Site 5'!$C$7,
$C$33)</f>
        <v>0</v>
      </c>
      <c r="O63" s="54" cm="1">
        <f t="array" ref="O63">_xlfn.IFS(
AND('Site 5'!O$58&lt;$C$14,'Site 5'!O$58&lt;'Site 5'!$C$7),0,
AND('Site 5'!O$58&gt;=$C$14,'Site 5'!O$58&lt;$C$7),
$C$29,
'Site 5'!O$58&gt;='Site 5'!$C$7,
$C$33)</f>
        <v>0</v>
      </c>
      <c r="P63" s="54" cm="1">
        <f t="array" ref="P63">_xlfn.IFS(
AND('Site 5'!P$58&lt;$C$14,'Site 5'!P$58&lt;'Site 5'!$C$7),0,
AND('Site 5'!P$58&gt;=$C$14,'Site 5'!P$58&lt;$C$7),
$C$29,
'Site 5'!P$58&gt;='Site 5'!$C$7,
$C$33)</f>
        <v>0</v>
      </c>
      <c r="Q63" s="54" cm="1">
        <f t="array" ref="Q63">_xlfn.IFS(
AND('Site 5'!Q$58&lt;$C$14,'Site 5'!Q$58&lt;'Site 5'!$C$7),0,
AND('Site 5'!Q$58&gt;=$C$14,'Site 5'!Q$58&lt;$C$7),
$C$29,
'Site 5'!Q$58&gt;='Site 5'!$C$7,
$C$33)</f>
        <v>0</v>
      </c>
      <c r="R63" s="54" cm="1">
        <f t="array" ref="R63">_xlfn.IFS(
AND('Site 5'!R$58&lt;$C$14,'Site 5'!R$58&lt;'Site 5'!$C$7),0,
AND('Site 5'!R$58&gt;=$C$14,'Site 5'!R$58&lt;$C$7),
$C$29,
'Site 5'!R$58&gt;='Site 5'!$C$7,
$C$33)</f>
        <v>0</v>
      </c>
      <c r="S63" s="54" cm="1">
        <f t="array" ref="S63">_xlfn.IFS(
AND('Site 5'!S$58&lt;$C$14,'Site 5'!S$58&lt;'Site 5'!$C$7),0,
AND('Site 5'!S$58&gt;=$C$14,'Site 5'!S$58&lt;$C$7),
$C$29,
'Site 5'!S$58&gt;='Site 5'!$C$7,
$C$33)</f>
        <v>0</v>
      </c>
      <c r="T63" s="54" cm="1">
        <f t="array" ref="T63">_xlfn.IFS(
AND('Site 5'!T$58&lt;$C$14,'Site 5'!T$58&lt;'Site 5'!$C$7),0,
AND('Site 5'!T$58&gt;=$C$14,'Site 5'!T$58&lt;$C$7),
$C$29,
'Site 5'!T$58&gt;='Site 5'!$C$7,
$C$33)</f>
        <v>0</v>
      </c>
      <c r="U63" s="54" cm="1">
        <f t="array" ref="U63">_xlfn.IFS(
AND('Site 5'!U$58&lt;$C$14,'Site 5'!U$58&lt;'Site 5'!$C$7),0,
AND('Site 5'!U$58&gt;=$C$14,'Site 5'!U$58&lt;$C$7),
$C$29,
'Site 5'!U$58&gt;='Site 5'!$C$7,
$C$33)</f>
        <v>0</v>
      </c>
      <c r="V63" s="54" cm="1">
        <f t="array" ref="V63">_xlfn.IFS(
AND('Site 5'!V$58&lt;$C$14,'Site 5'!V$58&lt;'Site 5'!$C$7),0,
AND('Site 5'!V$58&gt;=$C$14,'Site 5'!V$58&lt;$C$7),
$C$29,
'Site 5'!V$58&gt;='Site 5'!$C$7,
$C$33)</f>
        <v>0</v>
      </c>
      <c r="W63" s="54" cm="1">
        <f t="array" ref="W63">_xlfn.IFS(
AND('Site 5'!W$58&lt;$C$14,'Site 5'!W$58&lt;'Site 5'!$C$7),0,
AND('Site 5'!W$58&gt;=$C$14,'Site 5'!W$58&lt;$C$7),
$C$29,
'Site 5'!W$58&gt;='Site 5'!$C$7,
$C$33)</f>
        <v>0</v>
      </c>
      <c r="X63" s="54" cm="1">
        <f t="array" ref="X63">_xlfn.IFS(
AND('Site 5'!X$58&lt;$C$14,'Site 5'!X$58&lt;'Site 5'!$C$7),0,
AND('Site 5'!X$58&gt;=$C$14,'Site 5'!X$58&lt;$C$7),
$C$29,
'Site 5'!X$58&gt;='Site 5'!$C$7,
$C$33)</f>
        <v>0</v>
      </c>
      <c r="Y63" s="54" cm="1">
        <f t="array" ref="Y63">_xlfn.IFS(
AND('Site 5'!Y$58&lt;$C$14,'Site 5'!Y$58&lt;'Site 5'!$C$7),0,
AND('Site 5'!Y$58&gt;=$C$14,'Site 5'!Y$58&lt;$C$7),
$C$29,
'Site 5'!Y$58&gt;='Site 5'!$C$7,
$C$33)</f>
        <v>0</v>
      </c>
      <c r="Z63" s="54" cm="1">
        <f t="array" ref="Z63">_xlfn.IFS(
AND('Site 5'!Z$58&lt;$C$14,'Site 5'!Z$58&lt;'Site 5'!$C$7),0,
AND('Site 5'!Z$58&gt;=$C$14,'Site 5'!Z$58&lt;$C$7),
$C$29,
'Site 5'!Z$58&gt;='Site 5'!$C$7,
$C$33)</f>
        <v>0</v>
      </c>
      <c r="AA63" s="54" cm="1">
        <f t="array" ref="AA63">_xlfn.IFS(
AND('Site 5'!AA$58&lt;$C$14,'Site 5'!AA$58&lt;'Site 5'!$C$7),0,
AND('Site 5'!AA$58&gt;=$C$14,'Site 5'!AA$58&lt;$C$7),
$C$29,
'Site 5'!AA$58&gt;='Site 5'!$C$7,
$C$33)</f>
        <v>0</v>
      </c>
      <c r="AB63" s="54" cm="1">
        <f t="array" ref="AB63">_xlfn.IFS(
AND('Site 5'!AB$58&lt;$C$14,'Site 5'!AB$58&lt;'Site 5'!$C$7),0,
AND('Site 5'!AB$58&gt;=$C$14,'Site 5'!AB$58&lt;$C$7),
$C$29,
'Site 5'!AB$58&gt;='Site 5'!$C$7,
$C$33)</f>
        <v>0</v>
      </c>
      <c r="AC63" s="54" cm="1">
        <f t="array" ref="AC63">_xlfn.IFS(
AND('Site 5'!AC$58&lt;$C$14,'Site 5'!AC$58&lt;'Site 5'!$C$7),0,
AND('Site 5'!AC$58&gt;=$C$14,'Site 5'!AC$58&lt;$C$7),
$C$29,
'Site 5'!AC$58&gt;='Site 5'!$C$7,
$C$33)</f>
        <v>0</v>
      </c>
      <c r="AD63" s="54" cm="1">
        <f t="array" ref="AD63">_xlfn.IFS(
AND('Site 5'!AD$58&lt;$C$14,'Site 5'!AD$58&lt;'Site 5'!$C$7),0,
AND('Site 5'!AD$58&gt;=$C$14,'Site 5'!AD$58&lt;$C$7),
$C$29,
'Site 5'!AD$58&gt;='Site 5'!$C$7,
$C$33)</f>
        <v>0</v>
      </c>
      <c r="AE63" s="54" cm="1">
        <f t="array" ref="AE63">_xlfn.IFS(
AND('Site 5'!AE$58&lt;$C$14,'Site 5'!AE$58&lt;'Site 5'!$C$7),0,
AND('Site 5'!AE$58&gt;=$C$14,'Site 5'!AE$58&lt;$C$7),
$C$29,
'Site 5'!AE$58&gt;='Site 5'!$C$7,
$C$33)</f>
        <v>0</v>
      </c>
      <c r="AF63" s="54" cm="1">
        <f t="array" ref="AF63">_xlfn.IFS(
AND('Site 5'!AF$58&lt;$C$14,'Site 5'!AF$58&lt;'Site 5'!$C$7),0,
AND('Site 5'!AF$58&gt;=$C$14,'Site 5'!AF$58&lt;$C$7),
$C$29,
'Site 5'!AF$58&gt;='Site 5'!$C$7,
$C$33)</f>
        <v>0</v>
      </c>
      <c r="AG63" s="54" cm="1">
        <f t="array" ref="AG63">_xlfn.IFS(
AND('Site 5'!AG$58&lt;$C$14,'Site 5'!AG$58&lt;'Site 5'!$C$7),0,
AND('Site 5'!AG$58&gt;=$C$14,'Site 5'!AG$58&lt;$C$7),
$C$29,
'Site 5'!AG$58&gt;='Site 5'!$C$7,
$C$33)</f>
        <v>0</v>
      </c>
      <c r="AH63" s="54" cm="1">
        <f t="array" ref="AH63">_xlfn.IFS(
AND('Site 5'!AH$58&lt;$C$14,'Site 5'!AH$58&lt;'Site 5'!$C$7),0,
AND('Site 5'!AH$58&gt;=$C$14,'Site 5'!AH$58&lt;$C$7),
$C$29,
'Site 5'!AH$58&gt;='Site 5'!$C$7,
$C$33)</f>
        <v>0</v>
      </c>
      <c r="AI63" s="54" cm="1">
        <f t="array" ref="AI63">_xlfn.IFS(
AND('Site 5'!AI$58&lt;$C$14,'Site 5'!AI$58&lt;'Site 5'!$C$7),0,
AND('Site 5'!AI$58&gt;=$C$14,'Site 5'!AI$58&lt;$C$7),
$C$29,
'Site 5'!AI$58&gt;='Site 5'!$C$7,
$C$33)</f>
        <v>0</v>
      </c>
      <c r="AJ63" s="72" cm="1">
        <f t="array" ref="AJ63">_xlfn.IFS(
AND('Site 5'!AJ$58&lt;$C$14,'Site 5'!AJ$58&lt;'Site 5'!$C$7),0,
AND('Site 5'!AJ$58&gt;=$C$14,'Site 5'!AJ$58&lt;$C$7),
$C$29,
'Site 5'!AJ$58&gt;='Site 5'!$C$7,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5'!E$58&lt;$C$14,'Site 5'!E$58&lt;'Site 5'!$C$7),0,
AND('Site 5'!E$58&gt;=$C$14,'Site 5'!E$58&lt;$C$7),
$C$30,
'Site 5'!E$58&gt;='Site 5'!$C$7,
$C$34)</f>
        <v>0</v>
      </c>
      <c r="F71" s="56" cm="1">
        <f t="array" ref="F71">_xlfn.IFS(
AND('Site 5'!F$58&lt;$C$14,'Site 5'!F$58&lt;'Site 5'!$C$7),0,
AND('Site 5'!F$58&gt;=$C$14,'Site 5'!F$58&lt;$C$7),
$C$30,
'Site 5'!F$58&gt;='Site 5'!$C$7,
$C$34)</f>
        <v>0</v>
      </c>
      <c r="G71" s="56" cm="1">
        <f t="array" ref="G71">_xlfn.IFS(
AND('Site 5'!G$58&lt;$C$14,'Site 5'!G$58&lt;'Site 5'!$C$7),0,
AND('Site 5'!G$58&gt;=$C$14,'Site 5'!G$58&lt;$C$7),
$C$30,
'Site 5'!G$58&gt;='Site 5'!$C$7,
$C$34)</f>
        <v>0</v>
      </c>
      <c r="H71" s="56" cm="1">
        <f t="array" ref="H71">_xlfn.IFS(
AND('Site 5'!H$58&lt;$C$14,'Site 5'!H$58&lt;'Site 5'!$C$7),0,
AND('Site 5'!H$58&gt;=$C$14,'Site 5'!H$58&lt;$C$7),
$C$30,
'Site 5'!H$58&gt;='Site 5'!$C$7,
$C$34)</f>
        <v>0</v>
      </c>
      <c r="I71" s="56" cm="1">
        <f t="array" ref="I71">_xlfn.IFS(
AND('Site 5'!I$58&lt;$C$14,'Site 5'!I$58&lt;'Site 5'!$C$7),0,
AND('Site 5'!I$58&gt;=$C$14,'Site 5'!I$58&lt;$C$7),
$C$30,
'Site 5'!I$58&gt;='Site 5'!$C$7,
$C$34)</f>
        <v>0</v>
      </c>
      <c r="J71" s="56" cm="1">
        <f t="array" ref="J71">_xlfn.IFS(
AND('Site 5'!J$58&lt;$C$14,'Site 5'!J$58&lt;'Site 5'!$C$7),0,
AND('Site 5'!J$58&gt;=$C$14,'Site 5'!J$58&lt;$C$7),
$C$30,
'Site 5'!J$58&gt;='Site 5'!$C$7,
$C$34)</f>
        <v>0</v>
      </c>
      <c r="K71" s="56" cm="1">
        <f t="array" ref="K71">_xlfn.IFS(
AND('Site 5'!K$58&lt;$C$14,'Site 5'!K$58&lt;'Site 5'!$C$7),0,
AND('Site 5'!K$58&gt;=$C$14,'Site 5'!K$58&lt;$C$7),
$C$30,
'Site 5'!K$58&gt;='Site 5'!$C$7,
$C$34)</f>
        <v>0</v>
      </c>
      <c r="L71" s="56" cm="1">
        <f t="array" ref="L71">_xlfn.IFS(
AND('Site 5'!L$58&lt;$C$14,'Site 5'!L$58&lt;'Site 5'!$C$7),0,
AND('Site 5'!L$58&gt;=$C$14,'Site 5'!L$58&lt;$C$7),
$C$30,
'Site 5'!L$58&gt;='Site 5'!$C$7,
$C$34)</f>
        <v>0</v>
      </c>
      <c r="M71" s="56" cm="1">
        <f t="array" ref="M71">_xlfn.IFS(
AND('Site 5'!M$58&lt;$C$14,'Site 5'!M$58&lt;'Site 5'!$C$7),0,
AND('Site 5'!M$58&gt;=$C$14,'Site 5'!M$58&lt;$C$7),
$C$30,
'Site 5'!M$58&gt;='Site 5'!$C$7,
$C$34)</f>
        <v>0</v>
      </c>
      <c r="N71" s="56" cm="1">
        <f t="array" ref="N71">_xlfn.IFS(
AND('Site 5'!N$58&lt;$C$14,'Site 5'!N$58&lt;'Site 5'!$C$7),0,
AND('Site 5'!N$58&gt;=$C$14,'Site 5'!N$58&lt;$C$7),
$C$30,
'Site 5'!N$58&gt;='Site 5'!$C$7,
$C$34)</f>
        <v>0</v>
      </c>
      <c r="O71" s="56" cm="1">
        <f t="array" ref="O71">_xlfn.IFS(
AND('Site 5'!O$58&lt;$C$14,'Site 5'!O$58&lt;'Site 5'!$C$7),0,
AND('Site 5'!O$58&gt;=$C$14,'Site 5'!O$58&lt;$C$7),
$C$30,
'Site 5'!O$58&gt;='Site 5'!$C$7,
$C$34)</f>
        <v>0</v>
      </c>
      <c r="P71" s="56" cm="1">
        <f t="array" ref="P71">_xlfn.IFS(
AND('Site 5'!P$58&lt;$C$14,'Site 5'!P$58&lt;'Site 5'!$C$7),0,
AND('Site 5'!P$58&gt;=$C$14,'Site 5'!P$58&lt;$C$7),
$C$30,
'Site 5'!P$58&gt;='Site 5'!$C$7,
$C$34)</f>
        <v>0</v>
      </c>
      <c r="Q71" s="56" cm="1">
        <f t="array" ref="Q71">_xlfn.IFS(
AND('Site 5'!Q$58&lt;$C$14,'Site 5'!Q$58&lt;'Site 5'!$C$7),0,
AND('Site 5'!Q$58&gt;=$C$14,'Site 5'!Q$58&lt;$C$7),
$C$30,
'Site 5'!Q$58&gt;='Site 5'!$C$7,
$C$34)</f>
        <v>0</v>
      </c>
      <c r="R71" s="56" cm="1">
        <f t="array" ref="R71">_xlfn.IFS(
AND('Site 5'!R$58&lt;$C$14,'Site 5'!R$58&lt;'Site 5'!$C$7),0,
AND('Site 5'!R$58&gt;=$C$14,'Site 5'!R$58&lt;$C$7),
$C$30,
'Site 5'!R$58&gt;='Site 5'!$C$7,
$C$34)</f>
        <v>0</v>
      </c>
      <c r="S71" s="56" cm="1">
        <f t="array" ref="S71">_xlfn.IFS(
AND('Site 5'!S$58&lt;$C$14,'Site 5'!S$58&lt;'Site 5'!$C$7),0,
AND('Site 5'!S$58&gt;=$C$14,'Site 5'!S$58&lt;$C$7),
$C$30,
'Site 5'!S$58&gt;='Site 5'!$C$7,
$C$34)</f>
        <v>0</v>
      </c>
      <c r="T71" s="56" cm="1">
        <f t="array" ref="T71">_xlfn.IFS(
AND('Site 5'!T$58&lt;$C$14,'Site 5'!T$58&lt;'Site 5'!$C$7),0,
AND('Site 5'!T$58&gt;=$C$14,'Site 5'!T$58&lt;$C$7),
$C$30,
'Site 5'!T$58&gt;='Site 5'!$C$7,
$C$34)</f>
        <v>0</v>
      </c>
      <c r="U71" s="56" cm="1">
        <f t="array" ref="U71">_xlfn.IFS(
AND('Site 5'!U$58&lt;$C$14,'Site 5'!U$58&lt;'Site 5'!$C$7),0,
AND('Site 5'!U$58&gt;=$C$14,'Site 5'!U$58&lt;$C$7),
$C$30,
'Site 5'!U$58&gt;='Site 5'!$C$7,
$C$34)</f>
        <v>0</v>
      </c>
      <c r="V71" s="56" cm="1">
        <f t="array" ref="V71">_xlfn.IFS(
AND('Site 5'!V$58&lt;$C$14,'Site 5'!V$58&lt;'Site 5'!$C$7),0,
AND('Site 5'!V$58&gt;=$C$14,'Site 5'!V$58&lt;$C$7),
$C$30,
'Site 5'!V$58&gt;='Site 5'!$C$7,
$C$34)</f>
        <v>0</v>
      </c>
      <c r="W71" s="56" cm="1">
        <f t="array" ref="W71">_xlfn.IFS(
AND('Site 5'!W$58&lt;$C$14,'Site 5'!W$58&lt;'Site 5'!$C$7),0,
AND('Site 5'!W$58&gt;=$C$14,'Site 5'!W$58&lt;$C$7),
$C$30,
'Site 5'!W$58&gt;='Site 5'!$C$7,
$C$34)</f>
        <v>0</v>
      </c>
      <c r="X71" s="56" cm="1">
        <f t="array" ref="X71">_xlfn.IFS(
AND('Site 5'!X$58&lt;$C$14,'Site 5'!X$58&lt;'Site 5'!$C$7),0,
AND('Site 5'!X$58&gt;=$C$14,'Site 5'!X$58&lt;$C$7),
$C$30,
'Site 5'!X$58&gt;='Site 5'!$C$7,
$C$34)</f>
        <v>0</v>
      </c>
      <c r="Y71" s="56" cm="1">
        <f t="array" ref="Y71">_xlfn.IFS(
AND('Site 5'!Y$58&lt;$C$14,'Site 5'!Y$58&lt;'Site 5'!$C$7),0,
AND('Site 5'!Y$58&gt;=$C$14,'Site 5'!Y$58&lt;$C$7),
$C$30,
'Site 5'!Y$58&gt;='Site 5'!$C$7,
$C$34)</f>
        <v>0</v>
      </c>
      <c r="Z71" s="56" cm="1">
        <f t="array" ref="Z71">_xlfn.IFS(
AND('Site 5'!Z$58&lt;$C$14,'Site 5'!Z$58&lt;'Site 5'!$C$7),0,
AND('Site 5'!Z$58&gt;=$C$14,'Site 5'!Z$58&lt;$C$7),
$C$30,
'Site 5'!Z$58&gt;='Site 5'!$C$7,
$C$34)</f>
        <v>0</v>
      </c>
      <c r="AA71" s="56" cm="1">
        <f t="array" ref="AA71">_xlfn.IFS(
AND('Site 5'!AA$58&lt;$C$14,'Site 5'!AA$58&lt;'Site 5'!$C$7),0,
AND('Site 5'!AA$58&gt;=$C$14,'Site 5'!AA$58&lt;$C$7),
$C$30,
'Site 5'!AA$58&gt;='Site 5'!$C$7,
$C$34)</f>
        <v>0</v>
      </c>
      <c r="AB71" s="56" cm="1">
        <f t="array" ref="AB71">_xlfn.IFS(
AND('Site 5'!AB$58&lt;$C$14,'Site 5'!AB$58&lt;'Site 5'!$C$7),0,
AND('Site 5'!AB$58&gt;=$C$14,'Site 5'!AB$58&lt;$C$7),
$C$30,
'Site 5'!AB$58&gt;='Site 5'!$C$7,
$C$34)</f>
        <v>0</v>
      </c>
      <c r="AC71" s="56" cm="1">
        <f t="array" ref="AC71">_xlfn.IFS(
AND('Site 5'!AC$58&lt;$C$14,'Site 5'!AC$58&lt;'Site 5'!$C$7),0,
AND('Site 5'!AC$58&gt;=$C$14,'Site 5'!AC$58&lt;$C$7),
$C$30,
'Site 5'!AC$58&gt;='Site 5'!$C$7,
$C$34)</f>
        <v>0</v>
      </c>
      <c r="AD71" s="56" cm="1">
        <f t="array" ref="AD71">_xlfn.IFS(
AND('Site 5'!AD$58&lt;$C$14,'Site 5'!AD$58&lt;'Site 5'!$C$7),0,
AND('Site 5'!AD$58&gt;=$C$14,'Site 5'!AD$58&lt;$C$7),
$C$30,
'Site 5'!AD$58&gt;='Site 5'!$C$7,
$C$34)</f>
        <v>0</v>
      </c>
      <c r="AE71" s="56" cm="1">
        <f t="array" ref="AE71">_xlfn.IFS(
AND('Site 5'!AE$58&lt;$C$14,'Site 5'!AE$58&lt;'Site 5'!$C$7),0,
AND('Site 5'!AE$58&gt;=$C$14,'Site 5'!AE$58&lt;$C$7),
$C$30,
'Site 5'!AE$58&gt;='Site 5'!$C$7,
$C$34)</f>
        <v>0</v>
      </c>
      <c r="AF71" s="56" cm="1">
        <f t="array" ref="AF71">_xlfn.IFS(
AND('Site 5'!AF$58&lt;$C$14,'Site 5'!AF$58&lt;'Site 5'!$C$7),0,
AND('Site 5'!AF$58&gt;=$C$14,'Site 5'!AF$58&lt;$C$7),
$C$30,
'Site 5'!AF$58&gt;='Site 5'!$C$7,
$C$34)</f>
        <v>0</v>
      </c>
      <c r="AG71" s="56" cm="1">
        <f t="array" ref="AG71">_xlfn.IFS(
AND('Site 5'!AG$58&lt;$C$14,'Site 5'!AG$58&lt;'Site 5'!$C$7),0,
AND('Site 5'!AG$58&gt;=$C$14,'Site 5'!AG$58&lt;$C$7),
$C$30,
'Site 5'!AG$58&gt;='Site 5'!$C$7,
$C$34)</f>
        <v>0</v>
      </c>
      <c r="AH71" s="56" cm="1">
        <f t="array" ref="AH71">_xlfn.IFS(
AND('Site 5'!AH$58&lt;$C$14,'Site 5'!AH$58&lt;'Site 5'!$C$7),0,
AND('Site 5'!AH$58&gt;=$C$14,'Site 5'!AH$58&lt;$C$7),
$C$30,
'Site 5'!AH$58&gt;='Site 5'!$C$7,
$C$34)</f>
        <v>0</v>
      </c>
      <c r="AI71" s="56" cm="1">
        <f t="array" ref="AI71">_xlfn.IFS(
AND('Site 5'!AI$58&lt;$C$14,'Site 5'!AI$58&lt;'Site 5'!$C$7),0,
AND('Site 5'!AI$58&gt;=$C$14,'Site 5'!AI$58&lt;$C$7),
$C$30,
'Site 5'!AI$58&gt;='Site 5'!$C$7,
$C$34)</f>
        <v>0</v>
      </c>
      <c r="AJ71" s="59" cm="1">
        <f t="array" ref="AJ71">_xlfn.IFS(
AND('Site 5'!AJ$58&lt;$C$14,'Site 5'!AJ$58&lt;'Site 5'!$C$7),0,
AND('Site 5'!AJ$58&gt;=$C$14,'Site 5'!AJ$58&lt;$C$7),
$C$30,
'Site 5'!AJ$58&gt;='Site 5'!$C$7,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5'!E$77&lt;$C$14, 0,
  'Site 5'!E$77=$C$14, E59,
  AND('Site 5'!E$77&gt;$C$14, 'Site 5'!E$77&lt;'Site 5'!$C$7), E59 * (1 + $C$8)^('Site 5'!E$77 - $C$14),
  'Site 5'!E$77='Site 5'!$C$7, E59,
  'Site 5'!E$77&gt;'Site 5'!$C$7, E59 * (1 + $C$8)^('Site 5'!E$77 - 'Site 5'!$C$7)
)</f>
        <v>0</v>
      </c>
      <c r="F78" s="70" cm="1">
        <f t="array" ref="F78">_xlfn.IFS(
  'Site 5'!F$77&lt;$C$14, 0,
  'Site 5'!F$77=$C$14, F59,
  AND('Site 5'!F$77&gt;$C$14, 'Site 5'!F$77&lt;'Site 5'!$C$7), F59 * (1 + $C$8)^('Site 5'!F$77 - $C$14),
  'Site 5'!F$77='Site 5'!$C$7, F59,
  'Site 5'!F$77&gt;'Site 5'!$C$7, F59 * (1 + $C$8)^('Site 5'!F$77 - 'Site 5'!$C$7)
)</f>
        <v>0</v>
      </c>
      <c r="G78" s="70" cm="1">
        <f t="array" ref="G78">_xlfn.IFS(
  'Site 5'!G$77&lt;$C$14, 0,
  'Site 5'!G$77=$C$14, G59,
  AND('Site 5'!G$77&gt;$C$14, 'Site 5'!G$77&lt;'Site 5'!$C$7), G59 * (1 + $C$8)^('Site 5'!G$77 - $C$14),
  'Site 5'!G$77='Site 5'!$C$7, G59,
  'Site 5'!G$77&gt;'Site 5'!$C$7, G59 * (1 + $C$8)^('Site 5'!G$77 - 'Site 5'!$C$7)
)</f>
        <v>0</v>
      </c>
      <c r="H78" s="70" cm="1">
        <f t="array" ref="H78">_xlfn.IFS(
  'Site 5'!H$77&lt;$C$14, 0,
  'Site 5'!H$77=$C$14, H59,
  AND('Site 5'!H$77&gt;$C$14, 'Site 5'!H$77&lt;'Site 5'!$C$7), H59 * (1 + $C$8)^('Site 5'!H$77 - $C$14),
  'Site 5'!H$77='Site 5'!$C$7, H59,
  'Site 5'!H$77&gt;'Site 5'!$C$7, H59 * (1 + $C$8)^('Site 5'!H$77 - 'Site 5'!$C$7)
)</f>
        <v>0</v>
      </c>
      <c r="I78" s="70" cm="1">
        <f t="array" ref="I78">_xlfn.IFS(
  'Site 5'!I$77&lt;$C$14, 0,
  'Site 5'!I$77=$C$14, I59,
  AND('Site 5'!I$77&gt;$C$14, 'Site 5'!I$77&lt;'Site 5'!$C$7), I59 * (1 + $C$8)^('Site 5'!I$77 - $C$14),
  'Site 5'!I$77='Site 5'!$C$7, I59,
  'Site 5'!I$77&gt;'Site 5'!$C$7, I59 * (1 + $C$8)^('Site 5'!I$77 - 'Site 5'!$C$7)
)</f>
        <v>0</v>
      </c>
      <c r="J78" s="70" cm="1">
        <f t="array" ref="J78">_xlfn.IFS(
  'Site 5'!J$77&lt;$C$14, 0,
  'Site 5'!J$77=$C$14, J59,
  AND('Site 5'!J$77&gt;$C$14, 'Site 5'!J$77&lt;'Site 5'!$C$7), J59 * (1 + $C$8)^('Site 5'!J$77 - $C$14),
  'Site 5'!J$77='Site 5'!$C$7, J59,
  'Site 5'!J$77&gt;'Site 5'!$C$7, J59 * (1 + $C$8)^('Site 5'!J$77 - 'Site 5'!$C$7)
)</f>
        <v>0</v>
      </c>
      <c r="K78" s="70" cm="1">
        <f t="array" ref="K78">_xlfn.IFS(
  'Site 5'!K$77&lt;$C$14, 0,
  'Site 5'!K$77=$C$14, K59,
  AND('Site 5'!K$77&gt;$C$14, 'Site 5'!K$77&lt;'Site 5'!$C$7), K59 * (1 + $C$8)^('Site 5'!K$77 - $C$14),
  'Site 5'!K$77='Site 5'!$C$7, K59,
  'Site 5'!K$77&gt;'Site 5'!$C$7, K59 * (1 + $C$8)^('Site 5'!K$77 - 'Site 5'!$C$7)
)</f>
        <v>0</v>
      </c>
      <c r="L78" s="70" cm="1">
        <f t="array" ref="L78">_xlfn.IFS(
  'Site 5'!L$77&lt;$C$14, 0,
  'Site 5'!L$77=$C$14, L59,
  AND('Site 5'!L$77&gt;$C$14, 'Site 5'!L$77&lt;'Site 5'!$C$7), L59 * (1 + $C$8)^('Site 5'!L$77 - $C$14),
  'Site 5'!L$77='Site 5'!$C$7, L59,
  'Site 5'!L$77&gt;'Site 5'!$C$7, L59 * (1 + $C$8)^('Site 5'!L$77 - 'Site 5'!$C$7)
)</f>
        <v>0</v>
      </c>
      <c r="M78" s="70" cm="1">
        <f t="array" ref="M78">_xlfn.IFS(
  'Site 5'!M$77&lt;$C$14, 0,
  'Site 5'!M$77=$C$14, M59,
  AND('Site 5'!M$77&gt;$C$14, 'Site 5'!M$77&lt;'Site 5'!$C$7), M59 * (1 + $C$8)^('Site 5'!M$77 - $C$14),
  'Site 5'!M$77='Site 5'!$C$7, M59,
  'Site 5'!M$77&gt;'Site 5'!$C$7, M59 * (1 + $C$8)^('Site 5'!M$77 - 'Site 5'!$C$7)
)</f>
        <v>0</v>
      </c>
      <c r="N78" s="70" cm="1">
        <f t="array" ref="N78">_xlfn.IFS(
  'Site 5'!N$77&lt;$C$14, 0,
  'Site 5'!N$77=$C$14, N59,
  AND('Site 5'!N$77&gt;$C$14, 'Site 5'!N$77&lt;'Site 5'!$C$7), N59 * (1 + $C$8)^('Site 5'!N$77 - $C$14),
  'Site 5'!N$77='Site 5'!$C$7, N59,
  'Site 5'!N$77&gt;'Site 5'!$C$7, N59 * (1 + $C$8)^('Site 5'!N$77 - 'Site 5'!$C$7)
)</f>
        <v>0</v>
      </c>
      <c r="O78" s="70" cm="1">
        <f t="array" ref="O78">_xlfn.IFS(
  'Site 5'!O$77&lt;$C$14, 0,
  'Site 5'!O$77=$C$14, O59,
  AND('Site 5'!O$77&gt;$C$14, 'Site 5'!O$77&lt;'Site 5'!$C$7), O59 * (1 + $C$8)^('Site 5'!O$77 - $C$14),
  'Site 5'!O$77='Site 5'!$C$7, O59,
  'Site 5'!O$77&gt;'Site 5'!$C$7, O59 * (1 + $C$8)^('Site 5'!O$77 - 'Site 5'!$C$7)
)</f>
        <v>0</v>
      </c>
      <c r="P78" s="70" cm="1">
        <f t="array" ref="P78">_xlfn.IFS(
  'Site 5'!P$77&lt;$C$14, 0,
  'Site 5'!P$77=$C$14, P59,
  AND('Site 5'!P$77&gt;$C$14, 'Site 5'!P$77&lt;'Site 5'!$C$7), P59 * (1 + $C$8)^('Site 5'!P$77 - $C$14),
  'Site 5'!P$77='Site 5'!$C$7, P59,
  'Site 5'!P$77&gt;'Site 5'!$C$7, P59 * (1 + $C$8)^('Site 5'!P$77 - 'Site 5'!$C$7)
)</f>
        <v>0</v>
      </c>
      <c r="Q78" s="70" cm="1">
        <f t="array" ref="Q78">_xlfn.IFS(
  'Site 5'!Q$77&lt;$C$14, 0,
  'Site 5'!Q$77=$C$14, Q59,
  AND('Site 5'!Q$77&gt;$C$14, 'Site 5'!Q$77&lt;'Site 5'!$C$7), Q59 * (1 + $C$8)^('Site 5'!Q$77 - $C$14),
  'Site 5'!Q$77='Site 5'!$C$7, Q59,
  'Site 5'!Q$77&gt;'Site 5'!$C$7, Q59 * (1 + $C$8)^('Site 5'!Q$77 - 'Site 5'!$C$7)
)</f>
        <v>0</v>
      </c>
      <c r="R78" s="70" cm="1">
        <f t="array" ref="R78">_xlfn.IFS(
  'Site 5'!R$77&lt;$C$14, 0,
  'Site 5'!R$77=$C$14, R59,
  AND('Site 5'!R$77&gt;$C$14, 'Site 5'!R$77&lt;'Site 5'!$C$7), R59 * (1 + $C$8)^('Site 5'!R$77 - $C$14),
  'Site 5'!R$77='Site 5'!$C$7, R59,
  'Site 5'!R$77&gt;'Site 5'!$C$7, R59 * (1 + $C$8)^('Site 5'!R$77 - 'Site 5'!$C$7)
)</f>
        <v>0</v>
      </c>
      <c r="S78" s="70" cm="1">
        <f t="array" ref="S78">_xlfn.IFS(
  'Site 5'!S$77&lt;$C$14, 0,
  'Site 5'!S$77=$C$14, S59,
  AND('Site 5'!S$77&gt;$C$14, 'Site 5'!S$77&lt;'Site 5'!$C$7), S59 * (1 + $C$8)^('Site 5'!S$77 - $C$14),
  'Site 5'!S$77='Site 5'!$C$7, S59,
  'Site 5'!S$77&gt;'Site 5'!$C$7, S59 * (1 + $C$8)^('Site 5'!S$77 - 'Site 5'!$C$7)
)</f>
        <v>0</v>
      </c>
      <c r="T78" s="70" cm="1">
        <f t="array" ref="T78">_xlfn.IFS(
  'Site 5'!T$77&lt;$C$14, 0,
  'Site 5'!T$77=$C$14, T59,
  AND('Site 5'!T$77&gt;$C$14, 'Site 5'!T$77&lt;'Site 5'!$C$7), T59 * (1 + $C$8)^('Site 5'!T$77 - $C$14),
  'Site 5'!T$77='Site 5'!$C$7, T59,
  'Site 5'!T$77&gt;'Site 5'!$C$7, T59 * (1 + $C$8)^('Site 5'!T$77 - 'Site 5'!$C$7)
)</f>
        <v>0</v>
      </c>
      <c r="U78" s="70" cm="1">
        <f t="array" ref="U78">_xlfn.IFS(
  'Site 5'!U$77&lt;$C$14, 0,
  'Site 5'!U$77=$C$14, U59,
  AND('Site 5'!U$77&gt;$C$14, 'Site 5'!U$77&lt;'Site 5'!$C$7), U59 * (1 + $C$8)^('Site 5'!U$77 - $C$14),
  'Site 5'!U$77='Site 5'!$C$7, U59,
  'Site 5'!U$77&gt;'Site 5'!$C$7, U59 * (1 + $C$8)^('Site 5'!U$77 - 'Site 5'!$C$7)
)</f>
        <v>0</v>
      </c>
      <c r="V78" s="70" cm="1">
        <f t="array" ref="V78">_xlfn.IFS(
  'Site 5'!V$77&lt;$C$14, 0,
  'Site 5'!V$77=$C$14, V59,
  AND('Site 5'!V$77&gt;$C$14, 'Site 5'!V$77&lt;'Site 5'!$C$7), V59 * (1 + $C$8)^('Site 5'!V$77 - $C$14),
  'Site 5'!V$77='Site 5'!$C$7, V59,
  'Site 5'!V$77&gt;'Site 5'!$C$7, V59 * (1 + $C$8)^('Site 5'!V$77 - 'Site 5'!$C$7)
)</f>
        <v>0</v>
      </c>
      <c r="W78" s="70" cm="1">
        <f t="array" ref="W78">_xlfn.IFS(
  'Site 5'!W$77&lt;$C$14, 0,
  'Site 5'!W$77=$C$14, W59,
  AND('Site 5'!W$77&gt;$C$14, 'Site 5'!W$77&lt;'Site 5'!$C$7), W59 * (1 + $C$8)^('Site 5'!W$77 - $C$14),
  'Site 5'!W$77='Site 5'!$C$7, W59,
  'Site 5'!W$77&gt;'Site 5'!$C$7, W59 * (1 + $C$8)^('Site 5'!W$77 - 'Site 5'!$C$7)
)</f>
        <v>0</v>
      </c>
      <c r="X78" s="70" cm="1">
        <f t="array" ref="X78">_xlfn.IFS(
  'Site 5'!X$77&lt;$C$14, 0,
  'Site 5'!X$77=$C$14, X59,
  AND('Site 5'!X$77&gt;$C$14, 'Site 5'!X$77&lt;'Site 5'!$C$7), X59 * (1 + $C$8)^('Site 5'!X$77 - $C$14),
  'Site 5'!X$77='Site 5'!$C$7, X59,
  'Site 5'!X$77&gt;'Site 5'!$C$7, X59 * (1 + $C$8)^('Site 5'!X$77 - 'Site 5'!$C$7)
)</f>
        <v>0</v>
      </c>
      <c r="Y78" s="70" cm="1">
        <f t="array" ref="Y78">_xlfn.IFS(
  'Site 5'!Y$77&lt;$C$14, 0,
  'Site 5'!Y$77=$C$14, Y59,
  AND('Site 5'!Y$77&gt;$C$14, 'Site 5'!Y$77&lt;'Site 5'!$C$7), Y59 * (1 + $C$8)^('Site 5'!Y$77 - $C$14),
  'Site 5'!Y$77='Site 5'!$C$7, Y59,
  'Site 5'!Y$77&gt;'Site 5'!$C$7, Y59 * (1 + $C$8)^('Site 5'!Y$77 - 'Site 5'!$C$7)
)</f>
        <v>0</v>
      </c>
      <c r="Z78" s="70" cm="1">
        <f t="array" ref="Z78">_xlfn.IFS(
  'Site 5'!Z$77&lt;$C$14, 0,
  'Site 5'!Z$77=$C$14, Z59,
  AND('Site 5'!Z$77&gt;$C$14, 'Site 5'!Z$77&lt;'Site 5'!$C$7), Z59 * (1 + $C$8)^('Site 5'!Z$77 - $C$14),
  'Site 5'!Z$77='Site 5'!$C$7, Z59,
  'Site 5'!Z$77&gt;'Site 5'!$C$7, Z59 * (1 + $C$8)^('Site 5'!Z$77 - 'Site 5'!$C$7)
)</f>
        <v>0</v>
      </c>
      <c r="AA78" s="70" cm="1">
        <f t="array" ref="AA78">_xlfn.IFS(
  'Site 5'!AA$77&lt;$C$14, 0,
  'Site 5'!AA$77=$C$14, AA59,
  AND('Site 5'!AA$77&gt;$C$14, 'Site 5'!AA$77&lt;'Site 5'!$C$7), AA59 * (1 + $C$8)^('Site 5'!AA$77 - $C$14),
  'Site 5'!AA$77='Site 5'!$C$7, AA59,
  'Site 5'!AA$77&gt;'Site 5'!$C$7, AA59 * (1 + $C$8)^('Site 5'!AA$77 - 'Site 5'!$C$7)
)</f>
        <v>0</v>
      </c>
      <c r="AB78" s="70" cm="1">
        <f t="array" ref="AB78">_xlfn.IFS(
  'Site 5'!AB$77&lt;$C$14, 0,
  'Site 5'!AB$77=$C$14, AB59,
  AND('Site 5'!AB$77&gt;$C$14, 'Site 5'!AB$77&lt;'Site 5'!$C$7), AB59 * (1 + $C$8)^('Site 5'!AB$77 - $C$14),
  'Site 5'!AB$77='Site 5'!$C$7, AB59,
  'Site 5'!AB$77&gt;'Site 5'!$C$7, AB59 * (1 + $C$8)^('Site 5'!AB$77 - 'Site 5'!$C$7)
)</f>
        <v>0</v>
      </c>
      <c r="AC78" s="70" cm="1">
        <f t="array" ref="AC78">_xlfn.IFS(
  'Site 5'!AC$77&lt;$C$14, 0,
  'Site 5'!AC$77=$C$14, AC59,
  AND('Site 5'!AC$77&gt;$C$14, 'Site 5'!AC$77&lt;'Site 5'!$C$7), AC59 * (1 + $C$8)^('Site 5'!AC$77 - $C$14),
  'Site 5'!AC$77='Site 5'!$C$7, AC59,
  'Site 5'!AC$77&gt;'Site 5'!$C$7, AC59 * (1 + $C$8)^('Site 5'!AC$77 - 'Site 5'!$C$7)
)</f>
        <v>0</v>
      </c>
      <c r="AD78" s="70" cm="1">
        <f t="array" ref="AD78">_xlfn.IFS(
  'Site 5'!AD$77&lt;$C$14, 0,
  'Site 5'!AD$77=$C$14, AD59,
  AND('Site 5'!AD$77&gt;$C$14, 'Site 5'!AD$77&lt;'Site 5'!$C$7), AD59 * (1 + $C$8)^('Site 5'!AD$77 - $C$14),
  'Site 5'!AD$77='Site 5'!$C$7, AD59,
  'Site 5'!AD$77&gt;'Site 5'!$C$7, AD59 * (1 + $C$8)^('Site 5'!AD$77 - 'Site 5'!$C$7)
)</f>
        <v>0</v>
      </c>
      <c r="AE78" s="70" cm="1">
        <f t="array" ref="AE78">_xlfn.IFS(
  'Site 5'!AE$77&lt;$C$14, 0,
  'Site 5'!AE$77=$C$14, AE59,
  AND('Site 5'!AE$77&gt;$C$14, 'Site 5'!AE$77&lt;'Site 5'!$C$7), AE59 * (1 + $C$8)^('Site 5'!AE$77 - $C$14),
  'Site 5'!AE$77='Site 5'!$C$7, AE59,
  'Site 5'!AE$77&gt;'Site 5'!$C$7, AE59 * (1 + $C$8)^('Site 5'!AE$77 - 'Site 5'!$C$7)
)</f>
        <v>0</v>
      </c>
      <c r="AF78" s="70" cm="1">
        <f t="array" ref="AF78">_xlfn.IFS(
  'Site 5'!AF$77&lt;$C$14, 0,
  'Site 5'!AF$77=$C$14, AF59,
  AND('Site 5'!AF$77&gt;$C$14, 'Site 5'!AF$77&lt;'Site 5'!$C$7), AF59 * (1 + $C$8)^('Site 5'!AF$77 - $C$14),
  'Site 5'!AF$77='Site 5'!$C$7, AF59,
  'Site 5'!AF$77&gt;'Site 5'!$C$7, AF59 * (1 + $C$8)^('Site 5'!AF$77 - 'Site 5'!$C$7)
)</f>
        <v>0</v>
      </c>
      <c r="AG78" s="70" cm="1">
        <f t="array" ref="AG78">_xlfn.IFS(
  'Site 5'!AG$77&lt;$C$14, 0,
  'Site 5'!AG$77=$C$14, AG59,
  AND('Site 5'!AG$77&gt;$C$14, 'Site 5'!AG$77&lt;'Site 5'!$C$7), AG59 * (1 + $C$8)^('Site 5'!AG$77 - $C$14),
  'Site 5'!AG$77='Site 5'!$C$7, AG59,
  'Site 5'!AG$77&gt;'Site 5'!$C$7, AG59 * (1 + $C$8)^('Site 5'!AG$77 - 'Site 5'!$C$7)
)</f>
        <v>0</v>
      </c>
      <c r="AH78" s="70" cm="1">
        <f t="array" ref="AH78">_xlfn.IFS(
  'Site 5'!AH$77&lt;$C$14, 0,
  'Site 5'!AH$77=$C$14, AH59,
  AND('Site 5'!AH$77&gt;$C$14, 'Site 5'!AH$77&lt;'Site 5'!$C$7), AH59 * (1 + $C$8)^('Site 5'!AH$77 - $C$14),
  'Site 5'!AH$77='Site 5'!$C$7, AH59,
  'Site 5'!AH$77&gt;'Site 5'!$C$7, AH59 * (1 + $C$8)^('Site 5'!AH$77 - 'Site 5'!$C$7)
)</f>
        <v>0</v>
      </c>
      <c r="AI78" s="70" cm="1">
        <f t="array" ref="AI78">_xlfn.IFS(
  'Site 5'!AI$77&lt;$C$14, 0,
  'Site 5'!AI$77=$C$14, AI59,
  AND('Site 5'!AI$77&gt;$C$14, 'Site 5'!AI$77&lt;'Site 5'!$C$7), AI59 * (1 + $C$8)^('Site 5'!AI$77 - $C$14),
  'Site 5'!AI$77='Site 5'!$C$7, AI59,
  'Site 5'!AI$77&gt;'Site 5'!$C$7, AI59 * (1 + $C$8)^('Site 5'!AI$77 - 'Site 5'!$C$7)
)</f>
        <v>0</v>
      </c>
      <c r="AJ78" s="71" cm="1">
        <f t="array" ref="AJ78">_xlfn.IFS(
  'Site 5'!AJ$77&lt;$C$14, 0,
  'Site 5'!AJ$77=$C$14, AJ59,
  AND('Site 5'!AJ$77&gt;$C$14, 'Site 5'!AJ$77&lt;'Site 5'!$C$7), AJ59 * (1 + $C$8)^('Site 5'!AJ$77 - $C$14),
  'Site 5'!AJ$77='Site 5'!$C$7, AJ59,
  'Site 5'!AJ$77&gt;'Site 5'!$C$7, AJ59 * (1 + $C$8)^('Site 5'!AJ$77 - 'Site 5'!$C$7)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5'!E$77&lt;$C$14, 0,
  'Site 5'!E$77=$C$14, E63,
  AND('Site 5'!E$77&gt;$C$14, 'Site 5'!E$77&lt;'Site 5'!$C$7), E63 * (1 + $C$8)^('Site 5'!E$77 - $C$14),
  'Site 5'!E$77='Site 5'!$C$7, E63,
  'Site 5'!E$77&gt;'Site 5'!$C$7, E63 * (1 + $C$8)^('Site 5'!E$77 - 'Site 5'!$C$7)
)</f>
        <v>0</v>
      </c>
      <c r="F82" s="54" cm="1">
        <f t="array" ref="F82">_xlfn.IFS(
  'Site 5'!F$77&lt;$C$14, 0,
  'Site 5'!F$77=$C$14, F63,
  AND('Site 5'!F$77&gt;$C$14, 'Site 5'!F$77&lt;'Site 5'!$C$7), F63 * (1 + $C$8)^('Site 5'!F$77 - $C$14),
  'Site 5'!F$77='Site 5'!$C$7, F63,
  'Site 5'!F$77&gt;'Site 5'!$C$7, F63 * (1 + $C$8)^('Site 5'!F$77 - 'Site 5'!$C$7)
)</f>
        <v>0</v>
      </c>
      <c r="G82" s="54" cm="1">
        <f t="array" ref="G82">_xlfn.IFS(
  'Site 5'!G$77&lt;$C$14, 0,
  'Site 5'!G$77=$C$14, G63,
  AND('Site 5'!G$77&gt;$C$14, 'Site 5'!G$77&lt;'Site 5'!$C$7), G63 * (1 + $C$8)^('Site 5'!G$77 - $C$14),
  'Site 5'!G$77='Site 5'!$C$7, G63,
  'Site 5'!G$77&gt;'Site 5'!$C$7, G63 * (1 + $C$8)^('Site 5'!G$77 - 'Site 5'!$C$7)
)</f>
        <v>0</v>
      </c>
      <c r="H82" s="54" cm="1">
        <f t="array" ref="H82">_xlfn.IFS(
  'Site 5'!H$77&lt;$C$14, 0,
  'Site 5'!H$77=$C$14, H63,
  AND('Site 5'!H$77&gt;$C$14, 'Site 5'!H$77&lt;'Site 5'!$C$7), H63 * (1 + $C$8)^('Site 5'!H$77 - $C$14),
  'Site 5'!H$77='Site 5'!$C$7, H63,
  'Site 5'!H$77&gt;'Site 5'!$C$7, H63 * (1 + $C$8)^('Site 5'!H$77 - 'Site 5'!$C$7)
)</f>
        <v>0</v>
      </c>
      <c r="I82" s="54" cm="1">
        <f t="array" ref="I82">_xlfn.IFS(
  'Site 5'!I$77&lt;$C$14, 0,
  'Site 5'!I$77=$C$14, I63,
  AND('Site 5'!I$77&gt;$C$14, 'Site 5'!I$77&lt;'Site 5'!$C$7), I63 * (1 + $C$8)^('Site 5'!I$77 - $C$14),
  'Site 5'!I$77='Site 5'!$C$7, I63,
  'Site 5'!I$77&gt;'Site 5'!$C$7, I63 * (1 + $C$8)^('Site 5'!I$77 - 'Site 5'!$C$7)
)</f>
        <v>0</v>
      </c>
      <c r="J82" s="54" cm="1">
        <f t="array" ref="J82">_xlfn.IFS(
  'Site 5'!J$77&lt;$C$14, 0,
  'Site 5'!J$77=$C$14, J63,
  AND('Site 5'!J$77&gt;$C$14, 'Site 5'!J$77&lt;'Site 5'!$C$7), J63 * (1 + $C$8)^('Site 5'!J$77 - $C$14),
  'Site 5'!J$77='Site 5'!$C$7, J63,
  'Site 5'!J$77&gt;'Site 5'!$C$7, J63 * (1 + $C$8)^('Site 5'!J$77 - 'Site 5'!$C$7)
)</f>
        <v>0</v>
      </c>
      <c r="K82" s="54" cm="1">
        <f t="array" ref="K82">_xlfn.IFS(
  'Site 5'!K$77&lt;$C$14, 0,
  'Site 5'!K$77=$C$14, K63,
  AND('Site 5'!K$77&gt;$C$14, 'Site 5'!K$77&lt;'Site 5'!$C$7), K63 * (1 + $C$8)^('Site 5'!K$77 - $C$14),
  'Site 5'!K$77='Site 5'!$C$7, K63,
  'Site 5'!K$77&gt;'Site 5'!$C$7, K63 * (1 + $C$8)^('Site 5'!K$77 - 'Site 5'!$C$7)
)</f>
        <v>0</v>
      </c>
      <c r="L82" s="54" cm="1">
        <f t="array" ref="L82">_xlfn.IFS(
  'Site 5'!L$77&lt;$C$14, 0,
  'Site 5'!L$77=$C$14, L63,
  AND('Site 5'!L$77&gt;$C$14, 'Site 5'!L$77&lt;'Site 5'!$C$7), L63 * (1 + $C$8)^('Site 5'!L$77 - $C$14),
  'Site 5'!L$77='Site 5'!$C$7, L63,
  'Site 5'!L$77&gt;'Site 5'!$C$7, L63 * (1 + $C$8)^('Site 5'!L$77 - 'Site 5'!$C$7)
)</f>
        <v>0</v>
      </c>
      <c r="M82" s="54" cm="1">
        <f t="array" ref="M82">_xlfn.IFS(
  'Site 5'!M$77&lt;$C$14, 0,
  'Site 5'!M$77=$C$14, M63,
  AND('Site 5'!M$77&gt;$C$14, 'Site 5'!M$77&lt;'Site 5'!$C$7), M63 * (1 + $C$8)^('Site 5'!M$77 - $C$14),
  'Site 5'!M$77='Site 5'!$C$7, M63,
  'Site 5'!M$77&gt;'Site 5'!$C$7, M63 * (1 + $C$8)^('Site 5'!M$77 - 'Site 5'!$C$7)
)</f>
        <v>0</v>
      </c>
      <c r="N82" s="54" cm="1">
        <f t="array" ref="N82">_xlfn.IFS(
  'Site 5'!N$77&lt;$C$14, 0,
  'Site 5'!N$77=$C$14, N63,
  AND('Site 5'!N$77&gt;$C$14, 'Site 5'!N$77&lt;'Site 5'!$C$7), N63 * (1 + $C$8)^('Site 5'!N$77 - $C$14),
  'Site 5'!N$77='Site 5'!$C$7, N63,
  'Site 5'!N$77&gt;'Site 5'!$C$7, N63 * (1 + $C$8)^('Site 5'!N$77 - 'Site 5'!$C$7)
)</f>
        <v>0</v>
      </c>
      <c r="O82" s="54" cm="1">
        <f t="array" ref="O82">_xlfn.IFS(
  'Site 5'!O$77&lt;$C$14, 0,
  'Site 5'!O$77=$C$14, O63,
  AND('Site 5'!O$77&gt;$C$14, 'Site 5'!O$77&lt;'Site 5'!$C$7), O63 * (1 + $C$8)^('Site 5'!O$77 - $C$14),
  'Site 5'!O$77='Site 5'!$C$7, O63,
  'Site 5'!O$77&gt;'Site 5'!$C$7, O63 * (1 + $C$8)^('Site 5'!O$77 - 'Site 5'!$C$7)
)</f>
        <v>0</v>
      </c>
      <c r="P82" s="54" cm="1">
        <f t="array" ref="P82">_xlfn.IFS(
  'Site 5'!P$77&lt;$C$14, 0,
  'Site 5'!P$77=$C$14, P63,
  AND('Site 5'!P$77&gt;$C$14, 'Site 5'!P$77&lt;'Site 5'!$C$7), P63 * (1 + $C$8)^('Site 5'!P$77 - $C$14),
  'Site 5'!P$77='Site 5'!$C$7, P63,
  'Site 5'!P$77&gt;'Site 5'!$C$7, P63 * (1 + $C$8)^('Site 5'!P$77 - 'Site 5'!$C$7)
)</f>
        <v>0</v>
      </c>
      <c r="Q82" s="54" cm="1">
        <f t="array" ref="Q82">_xlfn.IFS(
  'Site 5'!Q$77&lt;$C$14, 0,
  'Site 5'!Q$77=$C$14, Q63,
  AND('Site 5'!Q$77&gt;$C$14, 'Site 5'!Q$77&lt;'Site 5'!$C$7), Q63 * (1 + $C$8)^('Site 5'!Q$77 - $C$14),
  'Site 5'!Q$77='Site 5'!$C$7, Q63,
  'Site 5'!Q$77&gt;'Site 5'!$C$7, Q63 * (1 + $C$8)^('Site 5'!Q$77 - 'Site 5'!$C$7)
)</f>
        <v>0</v>
      </c>
      <c r="R82" s="54" cm="1">
        <f t="array" ref="R82">_xlfn.IFS(
  'Site 5'!R$77&lt;$C$14, 0,
  'Site 5'!R$77=$C$14, R63,
  AND('Site 5'!R$77&gt;$C$14, 'Site 5'!R$77&lt;'Site 5'!$C$7), R63 * (1 + $C$8)^('Site 5'!R$77 - $C$14),
  'Site 5'!R$77='Site 5'!$C$7, R63,
  'Site 5'!R$77&gt;'Site 5'!$C$7, R63 * (1 + $C$8)^('Site 5'!R$77 - 'Site 5'!$C$7)
)</f>
        <v>0</v>
      </c>
      <c r="S82" s="54" cm="1">
        <f t="array" ref="S82">_xlfn.IFS(
  'Site 5'!S$77&lt;$C$14, 0,
  'Site 5'!S$77=$C$14, S63,
  AND('Site 5'!S$77&gt;$C$14, 'Site 5'!S$77&lt;'Site 5'!$C$7), S63 * (1 + $C$8)^('Site 5'!S$77 - $C$14),
  'Site 5'!S$77='Site 5'!$C$7, S63,
  'Site 5'!S$77&gt;'Site 5'!$C$7, S63 * (1 + $C$8)^('Site 5'!S$77 - 'Site 5'!$C$7)
)</f>
        <v>0</v>
      </c>
      <c r="T82" s="54" cm="1">
        <f t="array" ref="T82">_xlfn.IFS(
  'Site 5'!T$77&lt;$C$14, 0,
  'Site 5'!T$77=$C$14, T63,
  AND('Site 5'!T$77&gt;$C$14, 'Site 5'!T$77&lt;'Site 5'!$C$7), T63 * (1 + $C$8)^('Site 5'!T$77 - $C$14),
  'Site 5'!T$77='Site 5'!$C$7, T63,
  'Site 5'!T$77&gt;'Site 5'!$C$7, T63 * (1 + $C$8)^('Site 5'!T$77 - 'Site 5'!$C$7)
)</f>
        <v>0</v>
      </c>
      <c r="U82" s="54" cm="1">
        <f t="array" ref="U82">_xlfn.IFS(
  'Site 5'!U$77&lt;$C$14, 0,
  'Site 5'!U$77=$C$14, U63,
  AND('Site 5'!U$77&gt;$C$14, 'Site 5'!U$77&lt;'Site 5'!$C$7), U63 * (1 + $C$8)^('Site 5'!U$77 - $C$14),
  'Site 5'!U$77='Site 5'!$C$7, U63,
  'Site 5'!U$77&gt;'Site 5'!$C$7, U63 * (1 + $C$8)^('Site 5'!U$77 - 'Site 5'!$C$7)
)</f>
        <v>0</v>
      </c>
      <c r="V82" s="54" cm="1">
        <f t="array" ref="V82">_xlfn.IFS(
  'Site 5'!V$77&lt;$C$14, 0,
  'Site 5'!V$77=$C$14, V63,
  AND('Site 5'!V$77&gt;$C$14, 'Site 5'!V$77&lt;'Site 5'!$C$7), V63 * (1 + $C$8)^('Site 5'!V$77 - $C$14),
  'Site 5'!V$77='Site 5'!$C$7, V63,
  'Site 5'!V$77&gt;'Site 5'!$C$7, V63 * (1 + $C$8)^('Site 5'!V$77 - 'Site 5'!$C$7)
)</f>
        <v>0</v>
      </c>
      <c r="W82" s="54" cm="1">
        <f t="array" ref="W82">_xlfn.IFS(
  'Site 5'!W$77&lt;$C$14, 0,
  'Site 5'!W$77=$C$14, W63,
  AND('Site 5'!W$77&gt;$C$14, 'Site 5'!W$77&lt;'Site 5'!$C$7), W63 * (1 + $C$8)^('Site 5'!W$77 - $C$14),
  'Site 5'!W$77='Site 5'!$C$7, W63,
  'Site 5'!W$77&gt;'Site 5'!$C$7, W63 * (1 + $C$8)^('Site 5'!W$77 - 'Site 5'!$C$7)
)</f>
        <v>0</v>
      </c>
      <c r="X82" s="54" cm="1">
        <f t="array" ref="X82">_xlfn.IFS(
  'Site 5'!X$77&lt;$C$14, 0,
  'Site 5'!X$77=$C$14, X63,
  AND('Site 5'!X$77&gt;$C$14, 'Site 5'!X$77&lt;'Site 5'!$C$7), X63 * (1 + $C$8)^('Site 5'!X$77 - $C$14),
  'Site 5'!X$77='Site 5'!$C$7, X63,
  'Site 5'!X$77&gt;'Site 5'!$C$7, X63 * (1 + $C$8)^('Site 5'!X$77 - 'Site 5'!$C$7)
)</f>
        <v>0</v>
      </c>
      <c r="Y82" s="54" cm="1">
        <f t="array" ref="Y82">_xlfn.IFS(
  'Site 5'!Y$77&lt;$C$14, 0,
  'Site 5'!Y$77=$C$14, Y63,
  AND('Site 5'!Y$77&gt;$C$14, 'Site 5'!Y$77&lt;'Site 5'!$C$7), Y63 * (1 + $C$8)^('Site 5'!Y$77 - $C$14),
  'Site 5'!Y$77='Site 5'!$C$7, Y63,
  'Site 5'!Y$77&gt;'Site 5'!$C$7, Y63 * (1 + $C$8)^('Site 5'!Y$77 - 'Site 5'!$C$7)
)</f>
        <v>0</v>
      </c>
      <c r="Z82" s="54" cm="1">
        <f t="array" ref="Z82">_xlfn.IFS(
  'Site 5'!Z$77&lt;$C$14, 0,
  'Site 5'!Z$77=$C$14, Z63,
  AND('Site 5'!Z$77&gt;$C$14, 'Site 5'!Z$77&lt;'Site 5'!$C$7), Z63 * (1 + $C$8)^('Site 5'!Z$77 - $C$14),
  'Site 5'!Z$77='Site 5'!$C$7, Z63,
  'Site 5'!Z$77&gt;'Site 5'!$C$7, Z63 * (1 + $C$8)^('Site 5'!Z$77 - 'Site 5'!$C$7)
)</f>
        <v>0</v>
      </c>
      <c r="AA82" s="54" cm="1">
        <f t="array" ref="AA82">_xlfn.IFS(
  'Site 5'!AA$77&lt;$C$14, 0,
  'Site 5'!AA$77=$C$14, AA63,
  AND('Site 5'!AA$77&gt;$C$14, 'Site 5'!AA$77&lt;'Site 5'!$C$7), AA63 * (1 + $C$8)^('Site 5'!AA$77 - $C$14),
  'Site 5'!AA$77='Site 5'!$C$7, AA63,
  'Site 5'!AA$77&gt;'Site 5'!$C$7, AA63 * (1 + $C$8)^('Site 5'!AA$77 - 'Site 5'!$C$7)
)</f>
        <v>0</v>
      </c>
      <c r="AB82" s="54" cm="1">
        <f t="array" ref="AB82">_xlfn.IFS(
  'Site 5'!AB$77&lt;$C$14, 0,
  'Site 5'!AB$77=$C$14, AB63,
  AND('Site 5'!AB$77&gt;$C$14, 'Site 5'!AB$77&lt;'Site 5'!$C$7), AB63 * (1 + $C$8)^('Site 5'!AB$77 - $C$14),
  'Site 5'!AB$77='Site 5'!$C$7, AB63,
  'Site 5'!AB$77&gt;'Site 5'!$C$7, AB63 * (1 + $C$8)^('Site 5'!AB$77 - 'Site 5'!$C$7)
)</f>
        <v>0</v>
      </c>
      <c r="AC82" s="54" cm="1">
        <f t="array" ref="AC82">_xlfn.IFS(
  'Site 5'!AC$77&lt;$C$14, 0,
  'Site 5'!AC$77=$C$14, AC63,
  AND('Site 5'!AC$77&gt;$C$14, 'Site 5'!AC$77&lt;'Site 5'!$C$7), AC63 * (1 + $C$8)^('Site 5'!AC$77 - $C$14),
  'Site 5'!AC$77='Site 5'!$C$7, AC63,
  'Site 5'!AC$77&gt;'Site 5'!$C$7, AC63 * (1 + $C$8)^('Site 5'!AC$77 - 'Site 5'!$C$7)
)</f>
        <v>0</v>
      </c>
      <c r="AD82" s="54" cm="1">
        <f t="array" ref="AD82">_xlfn.IFS(
  'Site 5'!AD$77&lt;$C$14, 0,
  'Site 5'!AD$77=$C$14, AD63,
  AND('Site 5'!AD$77&gt;$C$14, 'Site 5'!AD$77&lt;'Site 5'!$C$7), AD63 * (1 + $C$8)^('Site 5'!AD$77 - $C$14),
  'Site 5'!AD$77='Site 5'!$C$7, AD63,
  'Site 5'!AD$77&gt;'Site 5'!$C$7, AD63 * (1 + $C$8)^('Site 5'!AD$77 - 'Site 5'!$C$7)
)</f>
        <v>0</v>
      </c>
      <c r="AE82" s="54" cm="1">
        <f t="array" ref="AE82">_xlfn.IFS(
  'Site 5'!AE$77&lt;$C$14, 0,
  'Site 5'!AE$77=$C$14, AE63,
  AND('Site 5'!AE$77&gt;$C$14, 'Site 5'!AE$77&lt;'Site 5'!$C$7), AE63 * (1 + $C$8)^('Site 5'!AE$77 - $C$14),
  'Site 5'!AE$77='Site 5'!$C$7, AE63,
  'Site 5'!AE$77&gt;'Site 5'!$C$7, AE63 * (1 + $C$8)^('Site 5'!AE$77 - 'Site 5'!$C$7)
)</f>
        <v>0</v>
      </c>
      <c r="AF82" s="54" cm="1">
        <f t="array" ref="AF82">_xlfn.IFS(
  'Site 5'!AF$77&lt;$C$14, 0,
  'Site 5'!AF$77=$C$14, AF63,
  AND('Site 5'!AF$77&gt;$C$14, 'Site 5'!AF$77&lt;'Site 5'!$C$7), AF63 * (1 + $C$8)^('Site 5'!AF$77 - $C$14),
  'Site 5'!AF$77='Site 5'!$C$7, AF63,
  'Site 5'!AF$77&gt;'Site 5'!$C$7, AF63 * (1 + $C$8)^('Site 5'!AF$77 - 'Site 5'!$C$7)
)</f>
        <v>0</v>
      </c>
      <c r="AG82" s="54" cm="1">
        <f t="array" ref="AG82">_xlfn.IFS(
  'Site 5'!AG$77&lt;$C$14, 0,
  'Site 5'!AG$77=$C$14, AG63,
  AND('Site 5'!AG$77&gt;$C$14, 'Site 5'!AG$77&lt;'Site 5'!$C$7), AG63 * (1 + $C$8)^('Site 5'!AG$77 - $C$14),
  'Site 5'!AG$77='Site 5'!$C$7, AG63,
  'Site 5'!AG$77&gt;'Site 5'!$C$7, AG63 * (1 + $C$8)^('Site 5'!AG$77 - 'Site 5'!$C$7)
)</f>
        <v>0</v>
      </c>
      <c r="AH82" s="54" cm="1">
        <f t="array" ref="AH82">_xlfn.IFS(
  'Site 5'!AH$77&lt;$C$14, 0,
  'Site 5'!AH$77=$C$14, AH63,
  AND('Site 5'!AH$77&gt;$C$14, 'Site 5'!AH$77&lt;'Site 5'!$C$7), AH63 * (1 + $C$8)^('Site 5'!AH$77 - $C$14),
  'Site 5'!AH$77='Site 5'!$C$7, AH63,
  'Site 5'!AH$77&gt;'Site 5'!$C$7, AH63 * (1 + $C$8)^('Site 5'!AH$77 - 'Site 5'!$C$7)
)</f>
        <v>0</v>
      </c>
      <c r="AI82" s="54" cm="1">
        <f t="array" ref="AI82">_xlfn.IFS(
  'Site 5'!AI$77&lt;$C$14, 0,
  'Site 5'!AI$77=$C$14, AI63,
  AND('Site 5'!AI$77&gt;$C$14, 'Site 5'!AI$77&lt;'Site 5'!$C$7), AI63 * (1 + $C$8)^('Site 5'!AI$77 - $C$14),
  'Site 5'!AI$77='Site 5'!$C$7, AI63,
  'Site 5'!AI$77&gt;'Site 5'!$C$7, AI63 * (1 + $C$8)^('Site 5'!AI$77 - 'Site 5'!$C$7)
)</f>
        <v>0</v>
      </c>
      <c r="AJ82" s="72" cm="1">
        <f t="array" ref="AJ82">_xlfn.IFS(
  'Site 5'!AJ$77&lt;$C$14, 0,
  'Site 5'!AJ$77=$C$14, AJ63,
  AND('Site 5'!AJ$77&gt;$C$14, 'Site 5'!AJ$77&lt;'Site 5'!$C$7), AJ63 * (1 + $C$8)^('Site 5'!AJ$77 - $C$14),
  'Site 5'!AJ$77='Site 5'!$C$7, AJ63,
  'Site 5'!AJ$77&gt;'Site 5'!$C$7, AJ63 * (1 + $C$8)^('Site 5'!AJ$77 - 'Site 5'!$C$7)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5'!E$77&lt;$C$14, 0,
  'Site 5'!E$77=$C$14, E71,
  AND('Site 5'!E$77&gt;$C$14, 'Site 5'!E$77&lt;'Site 5'!$C$7), E71 * (1 + $C$8)^('Site 5'!E$77 - $C$14),
  'Site 5'!E$77='Site 5'!$C$7, E71,
  'Site 5'!E$77&gt;'Site 5'!$C$7, E71 * (1 + $C$8)^('Site 5'!E$77 - 'Site 5'!$C$7)
)</f>
        <v>0</v>
      </c>
      <c r="F90" s="56" cm="1">
        <f t="array" ref="F90">_xlfn.IFS(
  'Site 5'!F$77&lt;$C$14, 0,
  'Site 5'!F$77=$C$14, F71,
  AND('Site 5'!F$77&gt;$C$14, 'Site 5'!F$77&lt;'Site 5'!$C$7), F71 * (1 + $C$8)^('Site 5'!F$77 - $C$14),
  'Site 5'!F$77='Site 5'!$C$7, F71,
  'Site 5'!F$77&gt;'Site 5'!$C$7, F71 * (1 + $C$8)^('Site 5'!F$77 - 'Site 5'!$C$7)
)</f>
        <v>0</v>
      </c>
      <c r="G90" s="56" cm="1">
        <f t="array" ref="G90">_xlfn.IFS(
  'Site 5'!G$77&lt;$C$14, 0,
  'Site 5'!G$77=$C$14, G71,
  AND('Site 5'!G$77&gt;$C$14, 'Site 5'!G$77&lt;'Site 5'!$C$7), G71 * (1 + $C$8)^('Site 5'!G$77 - $C$14),
  'Site 5'!G$77='Site 5'!$C$7, G71,
  'Site 5'!G$77&gt;'Site 5'!$C$7, G71 * (1 + $C$8)^('Site 5'!G$77 - 'Site 5'!$C$7)
)</f>
        <v>0</v>
      </c>
      <c r="H90" s="56" cm="1">
        <f t="array" ref="H90">_xlfn.IFS(
  'Site 5'!H$77&lt;$C$14, 0,
  'Site 5'!H$77=$C$14, H71,
  AND('Site 5'!H$77&gt;$C$14, 'Site 5'!H$77&lt;'Site 5'!$C$7), H71 * (1 + $C$8)^('Site 5'!H$77 - $C$14),
  'Site 5'!H$77='Site 5'!$C$7, H71,
  'Site 5'!H$77&gt;'Site 5'!$C$7, H71 * (1 + $C$8)^('Site 5'!H$77 - 'Site 5'!$C$7)
)</f>
        <v>0</v>
      </c>
      <c r="I90" s="56" cm="1">
        <f t="array" ref="I90">_xlfn.IFS(
  'Site 5'!I$77&lt;$C$14, 0,
  'Site 5'!I$77=$C$14, I71,
  AND('Site 5'!I$77&gt;$C$14, 'Site 5'!I$77&lt;'Site 5'!$C$7), I71 * (1 + $C$8)^('Site 5'!I$77 - $C$14),
  'Site 5'!I$77='Site 5'!$C$7, I71,
  'Site 5'!I$77&gt;'Site 5'!$C$7, I71 * (1 + $C$8)^('Site 5'!I$77 - 'Site 5'!$C$7)
)</f>
        <v>0</v>
      </c>
      <c r="J90" s="56" cm="1">
        <f t="array" ref="J90">_xlfn.IFS(
  'Site 5'!J$77&lt;$C$14, 0,
  'Site 5'!J$77=$C$14, J71,
  AND('Site 5'!J$77&gt;$C$14, 'Site 5'!J$77&lt;'Site 5'!$C$7), J71 * (1 + $C$8)^('Site 5'!J$77 - $C$14),
  'Site 5'!J$77='Site 5'!$C$7, J71,
  'Site 5'!J$77&gt;'Site 5'!$C$7, J71 * (1 + $C$8)^('Site 5'!J$77 - 'Site 5'!$C$7)
)</f>
        <v>0</v>
      </c>
      <c r="K90" s="56" cm="1">
        <f t="array" ref="K90">_xlfn.IFS(
  'Site 5'!K$77&lt;$C$14, 0,
  'Site 5'!K$77=$C$14, K71,
  AND('Site 5'!K$77&gt;$C$14, 'Site 5'!K$77&lt;'Site 5'!$C$7), K71 * (1 + $C$8)^('Site 5'!K$77 - $C$14),
  'Site 5'!K$77='Site 5'!$C$7, K71,
  'Site 5'!K$77&gt;'Site 5'!$C$7, K71 * (1 + $C$8)^('Site 5'!K$77 - 'Site 5'!$C$7)
)</f>
        <v>0</v>
      </c>
      <c r="L90" s="56" cm="1">
        <f t="array" ref="L90">_xlfn.IFS(
  'Site 5'!L$77&lt;$C$14, 0,
  'Site 5'!L$77=$C$14, L71,
  AND('Site 5'!L$77&gt;$C$14, 'Site 5'!L$77&lt;'Site 5'!$C$7), L71 * (1 + $C$8)^('Site 5'!L$77 - $C$14),
  'Site 5'!L$77='Site 5'!$C$7, L71,
  'Site 5'!L$77&gt;'Site 5'!$C$7, L71 * (1 + $C$8)^('Site 5'!L$77 - 'Site 5'!$C$7)
)</f>
        <v>0</v>
      </c>
      <c r="M90" s="56" cm="1">
        <f t="array" ref="M90">_xlfn.IFS(
  'Site 5'!M$77&lt;$C$14, 0,
  'Site 5'!M$77=$C$14, M71,
  AND('Site 5'!M$77&gt;$C$14, 'Site 5'!M$77&lt;'Site 5'!$C$7), M71 * (1 + $C$8)^('Site 5'!M$77 - $C$14),
  'Site 5'!M$77='Site 5'!$C$7, M71,
  'Site 5'!M$77&gt;'Site 5'!$C$7, M71 * (1 + $C$8)^('Site 5'!M$77 - 'Site 5'!$C$7)
)</f>
        <v>0</v>
      </c>
      <c r="N90" s="56" cm="1">
        <f t="array" ref="N90">_xlfn.IFS(
  'Site 5'!N$77&lt;$C$14, 0,
  'Site 5'!N$77=$C$14, N71,
  AND('Site 5'!N$77&gt;$C$14, 'Site 5'!N$77&lt;'Site 5'!$C$7), N71 * (1 + $C$8)^('Site 5'!N$77 - $C$14),
  'Site 5'!N$77='Site 5'!$C$7, N71,
  'Site 5'!N$77&gt;'Site 5'!$C$7, N71 * (1 + $C$8)^('Site 5'!N$77 - 'Site 5'!$C$7)
)</f>
        <v>0</v>
      </c>
      <c r="O90" s="56" cm="1">
        <f t="array" ref="O90">_xlfn.IFS(
  'Site 5'!O$77&lt;$C$14, 0,
  'Site 5'!O$77=$C$14, O71,
  AND('Site 5'!O$77&gt;$C$14, 'Site 5'!O$77&lt;'Site 5'!$C$7), O71 * (1 + $C$8)^('Site 5'!O$77 - $C$14),
  'Site 5'!O$77='Site 5'!$C$7, O71,
  'Site 5'!O$77&gt;'Site 5'!$C$7, O71 * (1 + $C$8)^('Site 5'!O$77 - 'Site 5'!$C$7)
)</f>
        <v>0</v>
      </c>
      <c r="P90" s="56" cm="1">
        <f t="array" ref="P90">_xlfn.IFS(
  'Site 5'!P$77&lt;$C$14, 0,
  'Site 5'!P$77=$C$14, P71,
  AND('Site 5'!P$77&gt;$C$14, 'Site 5'!P$77&lt;'Site 5'!$C$7), P71 * (1 + $C$8)^('Site 5'!P$77 - $C$14),
  'Site 5'!P$77='Site 5'!$C$7, P71,
  'Site 5'!P$77&gt;'Site 5'!$C$7, P71 * (1 + $C$8)^('Site 5'!P$77 - 'Site 5'!$C$7)
)</f>
        <v>0</v>
      </c>
      <c r="Q90" s="56" cm="1">
        <f t="array" ref="Q90">_xlfn.IFS(
  'Site 5'!Q$77&lt;$C$14, 0,
  'Site 5'!Q$77=$C$14, Q71,
  AND('Site 5'!Q$77&gt;$C$14, 'Site 5'!Q$77&lt;'Site 5'!$C$7), Q71 * (1 + $C$8)^('Site 5'!Q$77 - $C$14),
  'Site 5'!Q$77='Site 5'!$C$7, Q71,
  'Site 5'!Q$77&gt;'Site 5'!$C$7, Q71 * (1 + $C$8)^('Site 5'!Q$77 - 'Site 5'!$C$7)
)</f>
        <v>0</v>
      </c>
      <c r="R90" s="56" cm="1">
        <f t="array" ref="R90">_xlfn.IFS(
  'Site 5'!R$77&lt;$C$14, 0,
  'Site 5'!R$77=$C$14, R71,
  AND('Site 5'!R$77&gt;$C$14, 'Site 5'!R$77&lt;'Site 5'!$C$7), R71 * (1 + $C$8)^('Site 5'!R$77 - $C$14),
  'Site 5'!R$77='Site 5'!$C$7, R71,
  'Site 5'!R$77&gt;'Site 5'!$C$7, R71 * (1 + $C$8)^('Site 5'!R$77 - 'Site 5'!$C$7)
)</f>
        <v>0</v>
      </c>
      <c r="S90" s="56" cm="1">
        <f t="array" ref="S90">_xlfn.IFS(
  'Site 5'!S$77&lt;$C$14, 0,
  'Site 5'!S$77=$C$14, S71,
  AND('Site 5'!S$77&gt;$C$14, 'Site 5'!S$77&lt;'Site 5'!$C$7), S71 * (1 + $C$8)^('Site 5'!S$77 - $C$14),
  'Site 5'!S$77='Site 5'!$C$7, S71,
  'Site 5'!S$77&gt;'Site 5'!$C$7, S71 * (1 + $C$8)^('Site 5'!S$77 - 'Site 5'!$C$7)
)</f>
        <v>0</v>
      </c>
      <c r="T90" s="56" cm="1">
        <f t="array" ref="T90">_xlfn.IFS(
  'Site 5'!T$77&lt;$C$14, 0,
  'Site 5'!T$77=$C$14, T71,
  AND('Site 5'!T$77&gt;$C$14, 'Site 5'!T$77&lt;'Site 5'!$C$7), T71 * (1 + $C$8)^('Site 5'!T$77 - $C$14),
  'Site 5'!T$77='Site 5'!$C$7, T71,
  'Site 5'!T$77&gt;'Site 5'!$C$7, T71 * (1 + $C$8)^('Site 5'!T$77 - 'Site 5'!$C$7)
)</f>
        <v>0</v>
      </c>
      <c r="U90" s="56" cm="1">
        <f t="array" ref="U90">_xlfn.IFS(
  'Site 5'!U$77&lt;$C$14, 0,
  'Site 5'!U$77=$C$14, U71,
  AND('Site 5'!U$77&gt;$C$14, 'Site 5'!U$77&lt;'Site 5'!$C$7), U71 * (1 + $C$8)^('Site 5'!U$77 - $C$14),
  'Site 5'!U$77='Site 5'!$C$7, U71,
  'Site 5'!U$77&gt;'Site 5'!$C$7, U71 * (1 + $C$8)^('Site 5'!U$77 - 'Site 5'!$C$7)
)</f>
        <v>0</v>
      </c>
      <c r="V90" s="56" cm="1">
        <f t="array" ref="V90">_xlfn.IFS(
  'Site 5'!V$77&lt;$C$14, 0,
  'Site 5'!V$77=$C$14, V71,
  AND('Site 5'!V$77&gt;$C$14, 'Site 5'!V$77&lt;'Site 5'!$C$7), V71 * (1 + $C$8)^('Site 5'!V$77 - $C$14),
  'Site 5'!V$77='Site 5'!$C$7, V71,
  'Site 5'!V$77&gt;'Site 5'!$C$7, V71 * (1 + $C$8)^('Site 5'!V$77 - 'Site 5'!$C$7)
)</f>
        <v>0</v>
      </c>
      <c r="W90" s="56" cm="1">
        <f t="array" ref="W90">_xlfn.IFS(
  'Site 5'!W$77&lt;$C$14, 0,
  'Site 5'!W$77=$C$14, W71,
  AND('Site 5'!W$77&gt;$C$14, 'Site 5'!W$77&lt;'Site 5'!$C$7), W71 * (1 + $C$8)^('Site 5'!W$77 - $C$14),
  'Site 5'!W$77='Site 5'!$C$7, W71,
  'Site 5'!W$77&gt;'Site 5'!$C$7, W71 * (1 + $C$8)^('Site 5'!W$77 - 'Site 5'!$C$7)
)</f>
        <v>0</v>
      </c>
      <c r="X90" s="56" cm="1">
        <f t="array" ref="X90">_xlfn.IFS(
  'Site 5'!X$77&lt;$C$14, 0,
  'Site 5'!X$77=$C$14, X71,
  AND('Site 5'!X$77&gt;$C$14, 'Site 5'!X$77&lt;'Site 5'!$C$7), X71 * (1 + $C$8)^('Site 5'!X$77 - $C$14),
  'Site 5'!X$77='Site 5'!$C$7, X71,
  'Site 5'!X$77&gt;'Site 5'!$C$7, X71 * (1 + $C$8)^('Site 5'!X$77 - 'Site 5'!$C$7)
)</f>
        <v>0</v>
      </c>
      <c r="Y90" s="56" cm="1">
        <f t="array" ref="Y90">_xlfn.IFS(
  'Site 5'!Y$77&lt;$C$14, 0,
  'Site 5'!Y$77=$C$14, Y71,
  AND('Site 5'!Y$77&gt;$C$14, 'Site 5'!Y$77&lt;'Site 5'!$C$7), Y71 * (1 + $C$8)^('Site 5'!Y$77 - $C$14),
  'Site 5'!Y$77='Site 5'!$C$7, Y71,
  'Site 5'!Y$77&gt;'Site 5'!$C$7, Y71 * (1 + $C$8)^('Site 5'!Y$77 - 'Site 5'!$C$7)
)</f>
        <v>0</v>
      </c>
      <c r="Z90" s="56" cm="1">
        <f t="array" ref="Z90">_xlfn.IFS(
  'Site 5'!Z$77&lt;$C$14, 0,
  'Site 5'!Z$77=$C$14, Z71,
  AND('Site 5'!Z$77&gt;$C$14, 'Site 5'!Z$77&lt;'Site 5'!$C$7), Z71 * (1 + $C$8)^('Site 5'!Z$77 - $C$14),
  'Site 5'!Z$77='Site 5'!$C$7, Z71,
  'Site 5'!Z$77&gt;'Site 5'!$C$7, Z71 * (1 + $C$8)^('Site 5'!Z$77 - 'Site 5'!$C$7)
)</f>
        <v>0</v>
      </c>
      <c r="AA90" s="56" cm="1">
        <f t="array" ref="AA90">_xlfn.IFS(
  'Site 5'!AA$77&lt;$C$14, 0,
  'Site 5'!AA$77=$C$14, AA71,
  AND('Site 5'!AA$77&gt;$C$14, 'Site 5'!AA$77&lt;'Site 5'!$C$7), AA71 * (1 + $C$8)^('Site 5'!AA$77 - $C$14),
  'Site 5'!AA$77='Site 5'!$C$7, AA71,
  'Site 5'!AA$77&gt;'Site 5'!$C$7, AA71 * (1 + $C$8)^('Site 5'!AA$77 - 'Site 5'!$C$7)
)</f>
        <v>0</v>
      </c>
      <c r="AB90" s="56" cm="1">
        <f t="array" ref="AB90">_xlfn.IFS(
  'Site 5'!AB$77&lt;$C$14, 0,
  'Site 5'!AB$77=$C$14, AB71,
  AND('Site 5'!AB$77&gt;$C$14, 'Site 5'!AB$77&lt;'Site 5'!$C$7), AB71 * (1 + $C$8)^('Site 5'!AB$77 - $C$14),
  'Site 5'!AB$77='Site 5'!$C$7, AB71,
  'Site 5'!AB$77&gt;'Site 5'!$C$7, AB71 * (1 + $C$8)^('Site 5'!AB$77 - 'Site 5'!$C$7)
)</f>
        <v>0</v>
      </c>
      <c r="AC90" s="56" cm="1">
        <f t="array" ref="AC90">_xlfn.IFS(
  'Site 5'!AC$77&lt;$C$14, 0,
  'Site 5'!AC$77=$C$14, AC71,
  AND('Site 5'!AC$77&gt;$C$14, 'Site 5'!AC$77&lt;'Site 5'!$C$7), AC71 * (1 + $C$8)^('Site 5'!AC$77 - $C$14),
  'Site 5'!AC$77='Site 5'!$C$7, AC71,
  'Site 5'!AC$77&gt;'Site 5'!$C$7, AC71 * (1 + $C$8)^('Site 5'!AC$77 - 'Site 5'!$C$7)
)</f>
        <v>0</v>
      </c>
      <c r="AD90" s="56" cm="1">
        <f t="array" ref="AD90">_xlfn.IFS(
  'Site 5'!AD$77&lt;$C$14, 0,
  'Site 5'!AD$77=$C$14, AD71,
  AND('Site 5'!AD$77&gt;$C$14, 'Site 5'!AD$77&lt;'Site 5'!$C$7), AD71 * (1 + $C$8)^('Site 5'!AD$77 - $C$14),
  'Site 5'!AD$77='Site 5'!$C$7, AD71,
  'Site 5'!AD$77&gt;'Site 5'!$C$7, AD71 * (1 + $C$8)^('Site 5'!AD$77 - 'Site 5'!$C$7)
)</f>
        <v>0</v>
      </c>
      <c r="AE90" s="56" cm="1">
        <f t="array" ref="AE90">_xlfn.IFS(
  'Site 5'!AE$77&lt;$C$14, 0,
  'Site 5'!AE$77=$C$14, AE71,
  AND('Site 5'!AE$77&gt;$C$14, 'Site 5'!AE$77&lt;'Site 5'!$C$7), AE71 * (1 + $C$8)^('Site 5'!AE$77 - $C$14),
  'Site 5'!AE$77='Site 5'!$C$7, AE71,
  'Site 5'!AE$77&gt;'Site 5'!$C$7, AE71 * (1 + $C$8)^('Site 5'!AE$77 - 'Site 5'!$C$7)
)</f>
        <v>0</v>
      </c>
      <c r="AF90" s="56" cm="1">
        <f t="array" ref="AF90">_xlfn.IFS(
  'Site 5'!AF$77&lt;$C$14, 0,
  'Site 5'!AF$77=$C$14, AF71,
  AND('Site 5'!AF$77&gt;$C$14, 'Site 5'!AF$77&lt;'Site 5'!$C$7), AF71 * (1 + $C$8)^('Site 5'!AF$77 - $C$14),
  'Site 5'!AF$77='Site 5'!$C$7, AF71,
  'Site 5'!AF$77&gt;'Site 5'!$C$7, AF71 * (1 + $C$8)^('Site 5'!AF$77 - 'Site 5'!$C$7)
)</f>
        <v>0</v>
      </c>
      <c r="AG90" s="56" cm="1">
        <f t="array" ref="AG90">_xlfn.IFS(
  'Site 5'!AG$77&lt;$C$14, 0,
  'Site 5'!AG$77=$C$14, AG71,
  AND('Site 5'!AG$77&gt;$C$14, 'Site 5'!AG$77&lt;'Site 5'!$C$7), AG71 * (1 + $C$8)^('Site 5'!AG$77 - $C$14),
  'Site 5'!AG$77='Site 5'!$C$7, AG71,
  'Site 5'!AG$77&gt;'Site 5'!$C$7, AG71 * (1 + $C$8)^('Site 5'!AG$77 - 'Site 5'!$C$7)
)</f>
        <v>0</v>
      </c>
      <c r="AH90" s="56" cm="1">
        <f t="array" ref="AH90">_xlfn.IFS(
  'Site 5'!AH$77&lt;$C$14, 0,
  'Site 5'!AH$77=$C$14, AH71,
  AND('Site 5'!AH$77&gt;$C$14, 'Site 5'!AH$77&lt;'Site 5'!$C$7), AH71 * (1 + $C$8)^('Site 5'!AH$77 - $C$14),
  'Site 5'!AH$77='Site 5'!$C$7, AH71,
  'Site 5'!AH$77&gt;'Site 5'!$C$7, AH71 * (1 + $C$8)^('Site 5'!AH$77 - 'Site 5'!$C$7)
)</f>
        <v>0</v>
      </c>
      <c r="AI90" s="56" cm="1">
        <f t="array" ref="AI90">_xlfn.IFS(
  'Site 5'!AI$77&lt;$C$14, 0,
  'Site 5'!AI$77=$C$14, AI71,
  AND('Site 5'!AI$77&gt;$C$14, 'Site 5'!AI$77&lt;'Site 5'!$C$7), AI71 * (1 + $C$8)^('Site 5'!AI$77 - $C$14),
  'Site 5'!AI$77='Site 5'!$C$7, AI71,
  'Site 5'!AI$77&gt;'Site 5'!$C$7, AI71 * (1 + $C$8)^('Site 5'!AI$77 - 'Site 5'!$C$7)
)</f>
        <v>0</v>
      </c>
      <c r="AJ90" s="59" cm="1">
        <f t="array" ref="AJ90">_xlfn.IFS(
  'Site 5'!AJ$77&lt;$C$14, 0,
  'Site 5'!AJ$77=$C$14, AJ71,
  AND('Site 5'!AJ$77&gt;$C$14, 'Site 5'!AJ$77&lt;'Site 5'!$C$7), AJ71 * (1 + $C$8)^('Site 5'!AJ$77 - $C$14),
  'Site 5'!AJ$77='Site 5'!$C$7, AJ71,
  'Site 5'!AJ$77&gt;'Site 5'!$C$7, AJ71 * (1 + $C$8)^('Site 5'!AJ$77 - 'Site 5'!$C$7)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4"/>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56.5" thickBot="1" x14ac:dyDescent="0.35">
      <c r="B96" s="141" t="s">
        <v>139</v>
      </c>
      <c r="C96" s="142" t="s">
        <v>103</v>
      </c>
      <c r="D96" s="143" t="s">
        <v>155</v>
      </c>
      <c r="E96" s="420" t="s">
        <v>37</v>
      </c>
      <c r="F96" s="435" t="s">
        <v>303</v>
      </c>
      <c r="G96" s="424" t="s">
        <v>304</v>
      </c>
      <c r="H96" s="420"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74">
        <f>$C$14</f>
        <v>0</v>
      </c>
      <c r="G97" s="425" t="e">
        <f>_xlfn.XLOOKUP(F97,$D$39:$AJ$39,D41:AJ41)</f>
        <v>#N/A</v>
      </c>
      <c r="H97" s="477">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75">
        <f>$C$14</f>
        <v>0</v>
      </c>
      <c r="G98" s="426" t="e">
        <f>_xlfn.XLOOKUP(F98,$D$39:$AJ$39,D45:AJ45)</f>
        <v>#N/A</v>
      </c>
      <c r="H98" s="478">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76">
        <f>C20</f>
        <v>0</v>
      </c>
      <c r="G99" s="427" t="e">
        <f>_xlfn.XLOOKUP(F99,$D$39:$AJ$39,D53:AJ53)</f>
        <v>#N/A</v>
      </c>
      <c r="H99" s="479">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74">
        <f>$D$14</f>
        <v>0</v>
      </c>
      <c r="G100" s="425" t="e">
        <f>_xlfn.XLOOKUP(F100,$D$39:$AJ$39,D42:AJ42)</f>
        <v>#N/A</v>
      </c>
      <c r="H100" s="477">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75">
        <f>$D$14</f>
        <v>0</v>
      </c>
      <c r="G101" s="426" t="e">
        <f>_xlfn.XLOOKUP(F101,$D$39:$AJ$39,D46:AJ46)</f>
        <v>#N/A</v>
      </c>
      <c r="H101" s="478">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76">
        <f>D20</f>
        <v>0</v>
      </c>
      <c r="G102" s="427" t="e">
        <f>_xlfn.XLOOKUP(F102,$D$39:$AJ$39,D54:AJ54)</f>
        <v>#N/A</v>
      </c>
      <c r="H102" s="479">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74">
        <f>$E$14</f>
        <v>0</v>
      </c>
      <c r="G103" s="425" t="e">
        <f>_xlfn.XLOOKUP(F103,$D$39:$AJ$39,D43:AJ43)</f>
        <v>#N/A</v>
      </c>
      <c r="H103" s="477">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75">
        <f>$E$14</f>
        <v>0</v>
      </c>
      <c r="G104" s="426" t="e">
        <f>_xlfn.XLOOKUP(F104,$D$39:$AJ$39,D47:AJ47)</f>
        <v>#N/A</v>
      </c>
      <c r="H104" s="478">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76">
        <f>E20</f>
        <v>0</v>
      </c>
      <c r="G105" s="427" t="e">
        <f>_xlfn.XLOOKUP(F105,$D$39:$AJ$39,D55:AJ55)</f>
        <v>#N/A</v>
      </c>
      <c r="H105" s="479">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ht="14.15"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6D734-5ACD-4968-8DEC-0A9C0C4E80F9}">
  <sheetPr>
    <tabColor theme="8"/>
  </sheetPr>
  <dimension ref="A1:AK191"/>
  <sheetViews>
    <sheetView showGridLines="0" topLeftCell="E1" zoomScale="80" zoomScaleNormal="80" workbookViewId="0">
      <pane ySplit="1" topLeftCell="A89" activePane="bottomLeft" state="frozen"/>
      <selection activeCell="O14" sqref="O14"/>
      <selection pane="bottomLeft" activeCell="S98" sqref="S98"/>
    </sheetView>
  </sheetViews>
  <sheetFormatPr defaultColWidth="10.296875" defaultRowHeight="14" x14ac:dyDescent="0.3"/>
  <cols>
    <col min="1" max="1" width="5.69921875" style="18" customWidth="1"/>
    <col min="2" max="2" width="117.09765625" style="18" customWidth="1"/>
    <col min="3" max="5" width="33" style="18" customWidth="1"/>
    <col min="6" max="6" width="9.8984375" style="18" bestFit="1" customWidth="1"/>
    <col min="7" max="7" width="28.59765625" style="18" customWidth="1"/>
    <col min="8" max="8" width="20.3984375" style="18" customWidth="1"/>
    <col min="9" max="9" width="12" style="18" bestFit="1" customWidth="1"/>
    <col min="10" max="10" width="21.296875" style="18" bestFit="1" customWidth="1"/>
    <col min="11" max="11" width="15.296875" style="18" bestFit="1" customWidth="1"/>
    <col min="12" max="12" width="24.3984375" style="18" customWidth="1"/>
    <col min="13" max="13" width="16.3984375" style="18" bestFit="1" customWidth="1"/>
    <col min="14" max="14" width="35.8984375" style="18" customWidth="1"/>
    <col min="15" max="15" width="17.09765625" style="18" customWidth="1"/>
    <col min="16" max="16" width="9.69921875" style="18" bestFit="1" customWidth="1"/>
    <col min="17"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Entry'!B70</f>
        <v>0</v>
      </c>
      <c r="G5" s="28"/>
    </row>
    <row r="6" spans="1:7" ht="16.5" x14ac:dyDescent="0.3">
      <c r="B6" s="103" t="s">
        <v>57</v>
      </c>
      <c r="C6" s="105">
        <f>'2. Forecasting Data Entry'!C70</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2"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28"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Entry'!E70</f>
        <v>0</v>
      </c>
      <c r="D24" s="201">
        <f>'2. Forecasting Data Entry'!G70</f>
        <v>0</v>
      </c>
      <c r="E24" s="196">
        <f>'2. Forecasting Data Entry'!I70</f>
        <v>0</v>
      </c>
    </row>
    <row r="25" spans="2:5" ht="17.25" thickBot="1" x14ac:dyDescent="0.35">
      <c r="B25" s="193" t="s">
        <v>228</v>
      </c>
      <c r="C25" s="127">
        <f>'2. Forecasting Data Entry'!F70</f>
        <v>0</v>
      </c>
      <c r="D25" s="132">
        <f>'2. Forecasting Data Entry'!H70</f>
        <v>0</v>
      </c>
      <c r="E25" s="127">
        <f>'2. Forecasting Data Entry'!J70</f>
        <v>0</v>
      </c>
    </row>
    <row r="26" spans="2:5" ht="17.25" thickBot="1" x14ac:dyDescent="0.35">
      <c r="D26" s="30"/>
    </row>
    <row r="27" spans="2:5" ht="16.5" x14ac:dyDescent="0.3">
      <c r="B27" s="108" t="s">
        <v>28</v>
      </c>
      <c r="C27" s="109"/>
      <c r="D27" s="30"/>
    </row>
    <row r="28" spans="2:5" ht="16.5" x14ac:dyDescent="0.3">
      <c r="B28" s="103" t="s">
        <v>99</v>
      </c>
      <c r="C28" s="111">
        <f>'2. Forecasting Data Entry'!K70</f>
        <v>0</v>
      </c>
      <c r="D28" s="30"/>
    </row>
    <row r="29" spans="2:5" ht="16.5" x14ac:dyDescent="0.3">
      <c r="B29" s="103" t="s">
        <v>100</v>
      </c>
      <c r="C29" s="111">
        <f>'2. Forecasting Data Entry'!L70</f>
        <v>0</v>
      </c>
      <c r="D29" s="30"/>
    </row>
    <row r="30" spans="2:5" ht="16.5" x14ac:dyDescent="0.3">
      <c r="B30" s="103" t="s">
        <v>101</v>
      </c>
      <c r="C30" s="111">
        <f>'2. Forecasting Data Entry'!M70</f>
        <v>0</v>
      </c>
      <c r="D30" s="30"/>
    </row>
    <row r="31" spans="2:5" ht="16.5" x14ac:dyDescent="0.3">
      <c r="B31" s="110" t="s">
        <v>34</v>
      </c>
      <c r="C31" s="112"/>
      <c r="D31" s="30"/>
    </row>
    <row r="32" spans="2:5" ht="16.5" x14ac:dyDescent="0.3">
      <c r="B32" s="103" t="s">
        <v>99</v>
      </c>
      <c r="C32" s="111">
        <f>'2. Forecasting Data Entry'!N70</f>
        <v>0</v>
      </c>
      <c r="D32" s="30"/>
    </row>
    <row r="33" spans="1:36" ht="16.5" x14ac:dyDescent="0.3">
      <c r="B33" s="103" t="s">
        <v>100</v>
      </c>
      <c r="C33" s="111">
        <f>'2. Forecasting Data Entry'!O70</f>
        <v>0</v>
      </c>
      <c r="D33" s="30"/>
    </row>
    <row r="34" spans="1:36" ht="17.25" thickBot="1" x14ac:dyDescent="0.35">
      <c r="B34" s="106" t="s">
        <v>101</v>
      </c>
      <c r="C34" s="113">
        <f>'2. Forecasting Data Entry'!P70</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6'!E$39&lt;$C$14, 0,
  'Site 6'!E$39&gt;=$C$14, $C$28
)</f>
        <v>0</v>
      </c>
      <c r="F40" s="70" cm="1">
        <f t="array" ref="F40">_xlfn.IFS(
  $C$14=0, 0,
  'Site 6'!F$39&lt;$C$14, 0,
  'Site 6'!F$39&gt;=$C$14, $C$28
)</f>
        <v>0</v>
      </c>
      <c r="G40" s="70" cm="1">
        <f t="array" ref="G40">_xlfn.IFS(
  $C$14=0, 0,
  'Site 6'!G$39&lt;$C$14, 0,
  'Site 6'!G$39&gt;=$C$14, $C$28
)</f>
        <v>0</v>
      </c>
      <c r="H40" s="70" cm="1">
        <f t="array" ref="H40">_xlfn.IFS(
  $C$14=0, 0,
  'Site 6'!H$39&lt;$C$14, 0,
  'Site 6'!H$39&gt;=$C$14, $C$28
)</f>
        <v>0</v>
      </c>
      <c r="I40" s="70" cm="1">
        <f t="array" ref="I40">_xlfn.IFS(
  $C$14=0, 0,
  'Site 6'!I$39&lt;$C$14, 0,
  'Site 6'!I$39&gt;=$C$14, $C$28
)</f>
        <v>0</v>
      </c>
      <c r="J40" s="70" cm="1">
        <f t="array" ref="J40">_xlfn.IFS(
  $C$14=0, 0,
  'Site 6'!J$39&lt;$C$14, 0,
  'Site 6'!J$39&gt;=$C$14, $C$28
)</f>
        <v>0</v>
      </c>
      <c r="K40" s="70" cm="1">
        <f t="array" ref="K40">_xlfn.IFS(
  $C$14=0, 0,
  'Site 6'!K$39&lt;$C$14, 0,
  'Site 6'!K$39&gt;=$C$14, $C$28
)</f>
        <v>0</v>
      </c>
      <c r="L40" s="70" cm="1">
        <f t="array" ref="L40">_xlfn.IFS(
  $C$14=0, 0,
  'Site 6'!L$39&lt;$C$14, 0,
  'Site 6'!L$39&gt;=$C$14, $C$28
)</f>
        <v>0</v>
      </c>
      <c r="M40" s="70" cm="1">
        <f t="array" ref="M40">_xlfn.IFS(
  $C$14=0, 0,
  'Site 6'!M$39&lt;$C$14, 0,
  'Site 6'!M$39&gt;=$C$14, $C$28
)</f>
        <v>0</v>
      </c>
      <c r="N40" s="70" cm="1">
        <f t="array" ref="N40">_xlfn.IFS(
  $C$14=0, 0,
  'Site 6'!N$39&lt;$C$14, 0,
  'Site 6'!N$39&gt;=$C$14, $C$28
)</f>
        <v>0</v>
      </c>
      <c r="O40" s="70" cm="1">
        <f t="array" ref="O40">_xlfn.IFS(
  $C$14=0, 0,
  'Site 6'!O$39&lt;$C$14, 0,
  'Site 6'!O$39&gt;=$C$14, $C$28
)</f>
        <v>0</v>
      </c>
      <c r="P40" s="70" cm="1">
        <f t="array" ref="P40">_xlfn.IFS(
  $C$14=0, 0,
  'Site 6'!P$39&lt;$C$14, 0,
  'Site 6'!P$39&gt;=$C$14, $C$28
)</f>
        <v>0</v>
      </c>
      <c r="Q40" s="70" cm="1">
        <f t="array" ref="Q40">_xlfn.IFS(
  $C$14=0, 0,
  'Site 6'!Q$39&lt;$C$14, 0,
  'Site 6'!Q$39&gt;=$C$14, $C$28
)</f>
        <v>0</v>
      </c>
      <c r="R40" s="70" cm="1">
        <f t="array" ref="R40">_xlfn.IFS(
  $C$14=0, 0,
  'Site 6'!R$39&lt;$C$14, 0,
  'Site 6'!R$39&gt;=$C$14, $C$28
)</f>
        <v>0</v>
      </c>
      <c r="S40" s="70" cm="1">
        <f t="array" ref="S40">_xlfn.IFS(
  $C$14=0, 0,
  'Site 6'!S$39&lt;$C$14, 0,
  'Site 6'!S$39&gt;=$C$14, $C$28
)</f>
        <v>0</v>
      </c>
      <c r="T40" s="70" cm="1">
        <f t="array" ref="T40">_xlfn.IFS(
  $C$14=0, 0,
  'Site 6'!T$39&lt;$C$14, 0,
  'Site 6'!T$39&gt;=$C$14, $C$28
)</f>
        <v>0</v>
      </c>
      <c r="U40" s="70" cm="1">
        <f t="array" ref="U40">_xlfn.IFS(
  $C$14=0, 0,
  'Site 6'!U$39&lt;$C$14, 0,
  'Site 6'!U$39&gt;=$C$14, $C$28
)</f>
        <v>0</v>
      </c>
      <c r="V40" s="70" cm="1">
        <f t="array" ref="V40">_xlfn.IFS(
  $C$14=0, 0,
  'Site 6'!V$39&lt;$C$14, 0,
  'Site 6'!V$39&gt;=$C$14, $C$28
)</f>
        <v>0</v>
      </c>
      <c r="W40" s="70" cm="1">
        <f t="array" ref="W40">_xlfn.IFS(
  $C$14=0, 0,
  'Site 6'!W$39&lt;$C$14, 0,
  'Site 6'!W$39&gt;=$C$14, $C$28
)</f>
        <v>0</v>
      </c>
      <c r="X40" s="70" cm="1">
        <f t="array" ref="X40">_xlfn.IFS(
  $C$14=0, 0,
  'Site 6'!X$39&lt;$C$14, 0,
  'Site 6'!X$39&gt;=$C$14, $C$28
)</f>
        <v>0</v>
      </c>
      <c r="Y40" s="70" cm="1">
        <f t="array" ref="Y40">_xlfn.IFS(
  $C$14=0, 0,
  'Site 6'!Y$39&lt;$C$14, 0,
  'Site 6'!Y$39&gt;=$C$14, $C$28
)</f>
        <v>0</v>
      </c>
      <c r="Z40" s="70" cm="1">
        <f t="array" ref="Z40">_xlfn.IFS(
  $C$14=0, 0,
  'Site 6'!Z$39&lt;$C$14, 0,
  'Site 6'!Z$39&gt;=$C$14, $C$28
)</f>
        <v>0</v>
      </c>
      <c r="AA40" s="70" cm="1">
        <f t="array" ref="AA40">_xlfn.IFS(
  $C$14=0, 0,
  'Site 6'!AA$39&lt;$C$14, 0,
  'Site 6'!AA$39&gt;=$C$14, $C$28
)</f>
        <v>0</v>
      </c>
      <c r="AB40" s="70" cm="1">
        <f t="array" ref="AB40">_xlfn.IFS(
  $C$14=0, 0,
  'Site 6'!AB$39&lt;$C$14, 0,
  'Site 6'!AB$39&gt;=$C$14, $C$28
)</f>
        <v>0</v>
      </c>
      <c r="AC40" s="70" cm="1">
        <f t="array" ref="AC40">_xlfn.IFS(
  $C$14=0, 0,
  'Site 6'!AC$39&lt;$C$14, 0,
  'Site 6'!AC$39&gt;=$C$14, $C$28
)</f>
        <v>0</v>
      </c>
      <c r="AD40" s="70" cm="1">
        <f t="array" ref="AD40">_xlfn.IFS(
  $C$14=0, 0,
  'Site 6'!AD$39&lt;$C$14, 0,
  'Site 6'!AD$39&gt;=$C$14, $C$28
)</f>
        <v>0</v>
      </c>
      <c r="AE40" s="70" cm="1">
        <f t="array" ref="AE40">_xlfn.IFS(
  $C$14=0, 0,
  'Site 6'!AE$39&lt;$C$14, 0,
  'Site 6'!AE$39&gt;=$C$14, $C$28
)</f>
        <v>0</v>
      </c>
      <c r="AF40" s="70" cm="1">
        <f t="array" ref="AF40">_xlfn.IFS(
  $C$14=0, 0,
  'Site 6'!AF$39&lt;$C$14, 0,
  'Site 6'!AF$39&gt;=$C$14, $C$28
)</f>
        <v>0</v>
      </c>
      <c r="AG40" s="70" cm="1">
        <f t="array" ref="AG40">_xlfn.IFS(
  $C$14=0, 0,
  'Site 6'!AG$39&lt;$C$14, 0,
  'Site 6'!AG$39&gt;=$C$14, $C$28
)</f>
        <v>0</v>
      </c>
      <c r="AH40" s="70" cm="1">
        <f t="array" ref="AH40">_xlfn.IFS(
  $C$14=0, 0,
  'Site 6'!AH$39&lt;$C$14, 0,
  'Site 6'!AH$39&gt;=$C$14, $C$28
)</f>
        <v>0</v>
      </c>
      <c r="AI40" s="70" cm="1">
        <f t="array" ref="AI40">_xlfn.IFS(
  $C$14=0, 0,
  'Site 6'!AI$39&lt;$C$14, 0,
  'Site 6'!AI$39&gt;=$C$14, $C$28
)</f>
        <v>0</v>
      </c>
      <c r="AJ40" s="71" cm="1">
        <f t="array" ref="AJ40">_xlfn.IFS(
  $C$14=0, 0,
  'Site 6'!AJ$39&lt;$C$14, 0,
  'Site 6'!AJ$39&gt;=$C$14,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6'!E$39&lt;$C$14, 0,
  'Site 6'!E$39&gt;=$C$14, $C$29
)</f>
        <v>0</v>
      </c>
      <c r="F44" s="54" cm="1">
        <f t="array" ref="F44">_xlfn.IFS(
  $C$14=0, 0,
  'Site 6'!F$39&lt;$C$14, 0,
  'Site 6'!F$39&gt;=$C$14, $C$29
)</f>
        <v>0</v>
      </c>
      <c r="G44" s="54" cm="1">
        <f t="array" ref="G44">_xlfn.IFS(
  $C$14=0, 0,
  'Site 6'!G$39&lt;$C$14, 0,
  'Site 6'!G$39&gt;=$C$14, $C$29
)</f>
        <v>0</v>
      </c>
      <c r="H44" s="54" cm="1">
        <f t="array" ref="H44">_xlfn.IFS(
  $C$14=0, 0,
  'Site 6'!H$39&lt;$C$14, 0,
  'Site 6'!H$39&gt;=$C$14, $C$29
)</f>
        <v>0</v>
      </c>
      <c r="I44" s="54" cm="1">
        <f t="array" ref="I44">_xlfn.IFS(
  $C$14=0, 0,
  'Site 6'!I$39&lt;$C$14, 0,
  'Site 6'!I$39&gt;=$C$14, $C$29
)</f>
        <v>0</v>
      </c>
      <c r="J44" s="54" cm="1">
        <f t="array" ref="J44">_xlfn.IFS(
  $C$14=0, 0,
  'Site 6'!J$39&lt;$C$14, 0,
  'Site 6'!J$39&gt;=$C$14, $C$29
)</f>
        <v>0</v>
      </c>
      <c r="K44" s="54" cm="1">
        <f t="array" ref="K44">_xlfn.IFS(
  $C$14=0, 0,
  'Site 6'!K$39&lt;$C$14, 0,
  'Site 6'!K$39&gt;=$C$14, $C$29
)</f>
        <v>0</v>
      </c>
      <c r="L44" s="54" cm="1">
        <f t="array" ref="L44">_xlfn.IFS(
  $C$14=0, 0,
  'Site 6'!L$39&lt;$C$14, 0,
  'Site 6'!L$39&gt;=$C$14, $C$29
)</f>
        <v>0</v>
      </c>
      <c r="M44" s="54" cm="1">
        <f t="array" ref="M44">_xlfn.IFS(
  $C$14=0, 0,
  'Site 6'!M$39&lt;$C$14, 0,
  'Site 6'!M$39&gt;=$C$14, $C$29
)</f>
        <v>0</v>
      </c>
      <c r="N44" s="54" cm="1">
        <f t="array" ref="N44">_xlfn.IFS(
  $C$14=0, 0,
  'Site 6'!N$39&lt;$C$14, 0,
  'Site 6'!N$39&gt;=$C$14, $C$29
)</f>
        <v>0</v>
      </c>
      <c r="O44" s="54" cm="1">
        <f t="array" ref="O44">_xlfn.IFS(
  $C$14=0, 0,
  'Site 6'!O$39&lt;$C$14, 0,
  'Site 6'!O$39&gt;=$C$14, $C$29
)</f>
        <v>0</v>
      </c>
      <c r="P44" s="54" cm="1">
        <f t="array" ref="P44">_xlfn.IFS(
  $C$14=0, 0,
  'Site 6'!P$39&lt;$C$14, 0,
  'Site 6'!P$39&gt;=$C$14, $C$29
)</f>
        <v>0</v>
      </c>
      <c r="Q44" s="54" cm="1">
        <f t="array" ref="Q44">_xlfn.IFS(
  $C$14=0, 0,
  'Site 6'!Q$39&lt;$C$14, 0,
  'Site 6'!Q$39&gt;=$C$14, $C$29
)</f>
        <v>0</v>
      </c>
      <c r="R44" s="54" cm="1">
        <f t="array" ref="R44">_xlfn.IFS(
  $C$14=0, 0,
  'Site 6'!R$39&lt;$C$14, 0,
  'Site 6'!R$39&gt;=$C$14, $C$29
)</f>
        <v>0</v>
      </c>
      <c r="S44" s="54" cm="1">
        <f t="array" ref="S44">_xlfn.IFS(
  $C$14=0, 0,
  'Site 6'!S$39&lt;$C$14, 0,
  'Site 6'!S$39&gt;=$C$14, $C$29
)</f>
        <v>0</v>
      </c>
      <c r="T44" s="54" cm="1">
        <f t="array" ref="T44">_xlfn.IFS(
  $C$14=0, 0,
  'Site 6'!T$39&lt;$C$14, 0,
  'Site 6'!T$39&gt;=$C$14, $C$29
)</f>
        <v>0</v>
      </c>
      <c r="U44" s="54" cm="1">
        <f t="array" ref="U44">_xlfn.IFS(
  $C$14=0, 0,
  'Site 6'!U$39&lt;$C$14, 0,
  'Site 6'!U$39&gt;=$C$14, $C$29
)</f>
        <v>0</v>
      </c>
      <c r="V44" s="54" cm="1">
        <f t="array" ref="V44">_xlfn.IFS(
  $C$14=0, 0,
  'Site 6'!V$39&lt;$C$14, 0,
  'Site 6'!V$39&gt;=$C$14, $C$29
)</f>
        <v>0</v>
      </c>
      <c r="W44" s="54" cm="1">
        <f t="array" ref="W44">_xlfn.IFS(
  $C$14=0, 0,
  'Site 6'!W$39&lt;$C$14, 0,
  'Site 6'!W$39&gt;=$C$14, $C$29
)</f>
        <v>0</v>
      </c>
      <c r="X44" s="54" cm="1">
        <f t="array" ref="X44">_xlfn.IFS(
  $C$14=0, 0,
  'Site 6'!X$39&lt;$C$14, 0,
  'Site 6'!X$39&gt;=$C$14, $C$29
)</f>
        <v>0</v>
      </c>
      <c r="Y44" s="54" cm="1">
        <f t="array" ref="Y44">_xlfn.IFS(
  $C$14=0, 0,
  'Site 6'!Y$39&lt;$C$14, 0,
  'Site 6'!Y$39&gt;=$C$14, $C$29
)</f>
        <v>0</v>
      </c>
      <c r="Z44" s="54" cm="1">
        <f t="array" ref="Z44">_xlfn.IFS(
  $C$14=0, 0,
  'Site 6'!Z$39&lt;$C$14, 0,
  'Site 6'!Z$39&gt;=$C$14, $C$29
)</f>
        <v>0</v>
      </c>
      <c r="AA44" s="54" cm="1">
        <f t="array" ref="AA44">_xlfn.IFS(
  $C$14=0, 0,
  'Site 6'!AA$39&lt;$C$14, 0,
  'Site 6'!AA$39&gt;=$C$14, $C$29
)</f>
        <v>0</v>
      </c>
      <c r="AB44" s="54" cm="1">
        <f t="array" ref="AB44">_xlfn.IFS(
  $C$14=0, 0,
  'Site 6'!AB$39&lt;$C$14, 0,
  'Site 6'!AB$39&gt;=$C$14, $C$29
)</f>
        <v>0</v>
      </c>
      <c r="AC44" s="54" cm="1">
        <f t="array" ref="AC44">_xlfn.IFS(
  $C$14=0, 0,
  'Site 6'!AC$39&lt;$C$14, 0,
  'Site 6'!AC$39&gt;=$C$14, $C$29
)</f>
        <v>0</v>
      </c>
      <c r="AD44" s="54" cm="1">
        <f t="array" ref="AD44">_xlfn.IFS(
  $C$14=0, 0,
  'Site 6'!AD$39&lt;$C$14, 0,
  'Site 6'!AD$39&gt;=$C$14, $C$29
)</f>
        <v>0</v>
      </c>
      <c r="AE44" s="54" cm="1">
        <f t="array" ref="AE44">_xlfn.IFS(
  $C$14=0, 0,
  'Site 6'!AE$39&lt;$C$14, 0,
  'Site 6'!AE$39&gt;=$C$14, $C$29
)</f>
        <v>0</v>
      </c>
      <c r="AF44" s="54" cm="1">
        <f t="array" ref="AF44">_xlfn.IFS(
  $C$14=0, 0,
  'Site 6'!AF$39&lt;$C$14, 0,
  'Site 6'!AF$39&gt;=$C$14, $C$29
)</f>
        <v>0</v>
      </c>
      <c r="AG44" s="54" cm="1">
        <f t="array" ref="AG44">_xlfn.IFS(
  $C$14=0, 0,
  'Site 6'!AG$39&lt;$C$14, 0,
  'Site 6'!AG$39&gt;=$C$14, $C$29
)</f>
        <v>0</v>
      </c>
      <c r="AH44" s="54" cm="1">
        <f t="array" ref="AH44">_xlfn.IFS(
  $C$14=0, 0,
  'Site 6'!AH$39&lt;$C$14, 0,
  'Site 6'!AH$39&gt;=$C$14, $C$29
)</f>
        <v>0</v>
      </c>
      <c r="AI44" s="54" cm="1">
        <f t="array" ref="AI44">_xlfn.IFS(
  $C$14=0, 0,
  'Site 6'!AI$39&lt;$C$14, 0,
  'Site 6'!AI$39&gt;=$C$14, $C$29
)</f>
        <v>0</v>
      </c>
      <c r="AJ44" s="72" cm="1">
        <f t="array" ref="AJ44">_xlfn.IFS(
  $C$14=0, 0,
  'Site 6'!AJ$39&lt;$C$14, 0,
  'Site 6'!AJ$39&gt;=$C$14,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6'!E$39&lt;$C$14, 0,
  'Site 6'!E$39&gt;=$C$14, $C$30
)</f>
        <v>0</v>
      </c>
      <c r="F52" s="56" cm="1">
        <f t="array" ref="F52">_xlfn.IFS(
  $C$14=0, 0,
  'Site 6'!F$39&lt;$C$14, 0,
  'Site 6'!F$39&gt;=$C$14, $C$30
)</f>
        <v>0</v>
      </c>
      <c r="G52" s="56" cm="1">
        <f t="array" ref="G52">_xlfn.IFS(
  $C$14=0, 0,
  'Site 6'!G$39&lt;$C$14, 0,
  'Site 6'!G$39&gt;=$C$14, $C$30
)</f>
        <v>0</v>
      </c>
      <c r="H52" s="56" cm="1">
        <f t="array" ref="H52">_xlfn.IFS(
  $C$14=0, 0,
  'Site 6'!H$39&lt;$C$14, 0,
  'Site 6'!H$39&gt;=$C$14, $C$30
)</f>
        <v>0</v>
      </c>
      <c r="I52" s="56" cm="1">
        <f t="array" ref="I52">_xlfn.IFS(
  $C$14=0, 0,
  'Site 6'!I$39&lt;$C$14, 0,
  'Site 6'!I$39&gt;=$C$14, $C$30
)</f>
        <v>0</v>
      </c>
      <c r="J52" s="56" cm="1">
        <f t="array" ref="J52">_xlfn.IFS(
  $C$14=0, 0,
  'Site 6'!J$39&lt;$C$14, 0,
  'Site 6'!J$39&gt;=$C$14, $C$30
)</f>
        <v>0</v>
      </c>
      <c r="K52" s="56" cm="1">
        <f t="array" ref="K52">_xlfn.IFS(
  $C$14=0, 0,
  'Site 6'!K$39&lt;$C$14, 0,
  'Site 6'!K$39&gt;=$C$14, $C$30
)</f>
        <v>0</v>
      </c>
      <c r="L52" s="56" cm="1">
        <f t="array" ref="L52">_xlfn.IFS(
  $C$14=0, 0,
  'Site 6'!L$39&lt;$C$14, 0,
  'Site 6'!L$39&gt;=$C$14, $C$30
)</f>
        <v>0</v>
      </c>
      <c r="M52" s="56" cm="1">
        <f t="array" ref="M52">_xlfn.IFS(
  $C$14=0, 0,
  'Site 6'!M$39&lt;$C$14, 0,
  'Site 6'!M$39&gt;=$C$14, $C$30
)</f>
        <v>0</v>
      </c>
      <c r="N52" s="56" cm="1">
        <f t="array" ref="N52">_xlfn.IFS(
  $C$14=0, 0,
  'Site 6'!N$39&lt;$C$14, 0,
  'Site 6'!N$39&gt;=$C$14, $C$30
)</f>
        <v>0</v>
      </c>
      <c r="O52" s="56" cm="1">
        <f t="array" ref="O52">_xlfn.IFS(
  $C$14=0, 0,
  'Site 6'!O$39&lt;$C$14, 0,
  'Site 6'!O$39&gt;=$C$14, $C$30
)</f>
        <v>0</v>
      </c>
      <c r="P52" s="56" cm="1">
        <f t="array" ref="P52">_xlfn.IFS(
  $C$14=0, 0,
  'Site 6'!P$39&lt;$C$14, 0,
  'Site 6'!P$39&gt;=$C$14, $C$30
)</f>
        <v>0</v>
      </c>
      <c r="Q52" s="56" cm="1">
        <f t="array" ref="Q52">_xlfn.IFS(
  $C$14=0, 0,
  'Site 6'!Q$39&lt;$C$14, 0,
  'Site 6'!Q$39&gt;=$C$14, $C$30
)</f>
        <v>0</v>
      </c>
      <c r="R52" s="56" cm="1">
        <f t="array" ref="R52">_xlfn.IFS(
  $C$14=0, 0,
  'Site 6'!R$39&lt;$C$14, 0,
  'Site 6'!R$39&gt;=$C$14, $C$30
)</f>
        <v>0</v>
      </c>
      <c r="S52" s="56" cm="1">
        <f t="array" ref="S52">_xlfn.IFS(
  $C$14=0, 0,
  'Site 6'!S$39&lt;$C$14, 0,
  'Site 6'!S$39&gt;=$C$14, $C$30
)</f>
        <v>0</v>
      </c>
      <c r="T52" s="56" cm="1">
        <f t="array" ref="T52">_xlfn.IFS(
  $C$14=0, 0,
  'Site 6'!T$39&lt;$C$14, 0,
  'Site 6'!T$39&gt;=$C$14, $C$30
)</f>
        <v>0</v>
      </c>
      <c r="U52" s="56" cm="1">
        <f t="array" ref="U52">_xlfn.IFS(
  $C$14=0, 0,
  'Site 6'!U$39&lt;$C$14, 0,
  'Site 6'!U$39&gt;=$C$14, $C$30
)</f>
        <v>0</v>
      </c>
      <c r="V52" s="56" cm="1">
        <f t="array" ref="V52">_xlfn.IFS(
  $C$14=0, 0,
  'Site 6'!V$39&lt;$C$14, 0,
  'Site 6'!V$39&gt;=$C$14, $C$30
)</f>
        <v>0</v>
      </c>
      <c r="W52" s="56" cm="1">
        <f t="array" ref="W52">_xlfn.IFS(
  $C$14=0, 0,
  'Site 6'!W$39&lt;$C$14, 0,
  'Site 6'!W$39&gt;=$C$14, $C$30
)</f>
        <v>0</v>
      </c>
      <c r="X52" s="56" cm="1">
        <f t="array" ref="X52">_xlfn.IFS(
  $C$14=0, 0,
  'Site 6'!X$39&lt;$C$14, 0,
  'Site 6'!X$39&gt;=$C$14, $C$30
)</f>
        <v>0</v>
      </c>
      <c r="Y52" s="56" cm="1">
        <f t="array" ref="Y52">_xlfn.IFS(
  $C$14=0, 0,
  'Site 6'!Y$39&lt;$C$14, 0,
  'Site 6'!Y$39&gt;=$C$14, $C$30
)</f>
        <v>0</v>
      </c>
      <c r="Z52" s="56" cm="1">
        <f t="array" ref="Z52">_xlfn.IFS(
  $C$14=0, 0,
  'Site 6'!Z$39&lt;$C$14, 0,
  'Site 6'!Z$39&gt;=$C$14, $C$30
)</f>
        <v>0</v>
      </c>
      <c r="AA52" s="56" cm="1">
        <f t="array" ref="AA52">_xlfn.IFS(
  $C$14=0, 0,
  'Site 6'!AA$39&lt;$C$14, 0,
  'Site 6'!AA$39&gt;=$C$14, $C$30
)</f>
        <v>0</v>
      </c>
      <c r="AB52" s="56" cm="1">
        <f t="array" ref="AB52">_xlfn.IFS(
  $C$14=0, 0,
  'Site 6'!AB$39&lt;$C$14, 0,
  'Site 6'!AB$39&gt;=$C$14, $C$30
)</f>
        <v>0</v>
      </c>
      <c r="AC52" s="56" cm="1">
        <f t="array" ref="AC52">_xlfn.IFS(
  $C$14=0, 0,
  'Site 6'!AC$39&lt;$C$14, 0,
  'Site 6'!AC$39&gt;=$C$14, $C$30
)</f>
        <v>0</v>
      </c>
      <c r="AD52" s="56" cm="1">
        <f t="array" ref="AD52">_xlfn.IFS(
  $C$14=0, 0,
  'Site 6'!AD$39&lt;$C$14, 0,
  'Site 6'!AD$39&gt;=$C$14, $C$30
)</f>
        <v>0</v>
      </c>
      <c r="AE52" s="56" cm="1">
        <f t="array" ref="AE52">_xlfn.IFS(
  $C$14=0, 0,
  'Site 6'!AE$39&lt;$C$14, 0,
  'Site 6'!AE$39&gt;=$C$14, $C$30
)</f>
        <v>0</v>
      </c>
      <c r="AF52" s="56" cm="1">
        <f t="array" ref="AF52">_xlfn.IFS(
  $C$14=0, 0,
  'Site 6'!AF$39&lt;$C$14, 0,
  'Site 6'!AF$39&gt;=$C$14, $C$30
)</f>
        <v>0</v>
      </c>
      <c r="AG52" s="56" cm="1">
        <f t="array" ref="AG52">_xlfn.IFS(
  $C$14=0, 0,
  'Site 6'!AG$39&lt;$C$14, 0,
  'Site 6'!AG$39&gt;=$C$14, $C$30
)</f>
        <v>0</v>
      </c>
      <c r="AH52" s="56" cm="1">
        <f t="array" ref="AH52">_xlfn.IFS(
  $C$14=0, 0,
  'Site 6'!AH$39&lt;$C$14, 0,
  'Site 6'!AH$39&gt;=$C$14, $C$30
)</f>
        <v>0</v>
      </c>
      <c r="AI52" s="56" cm="1">
        <f t="array" ref="AI52">_xlfn.IFS(
  $C$14=0, 0,
  'Site 6'!AI$39&lt;$C$14, 0,
  'Site 6'!AI$39&gt;=$C$14, $C$30
)</f>
        <v>0</v>
      </c>
      <c r="AJ52" s="59" cm="1">
        <f t="array" ref="AJ52">_xlfn.IFS(
  $C$14=0, 0,
  'Site 6'!AJ$39&lt;$C$14, 0,
  'Site 6'!AJ$39&gt;=$C$14,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6'!E$58&lt;$C$14, 'Site 6'!E$58&lt;'Site 6'!$C$7), 0,
  AND('Site 6'!E$58&gt;=$C$14, 'Site 6'!E$58&lt;$C$7),
    $C$28,
  'Site 6'!E$58&gt;='Site 6'!$C$7,
    $C$32)</f>
        <v>0</v>
      </c>
      <c r="F59" s="70" cm="1">
        <f t="array" ref="F59">_xlfn.IFS(
  AND('Site 6'!F$58&lt;$C$14, 'Site 6'!F$58&lt;'Site 6'!$C$7), 0,
  AND('Site 6'!F$58&gt;=$C$14, 'Site 6'!F$58&lt;$C$7),
    $C$28,
  'Site 6'!F$58&gt;='Site 6'!$C$7,
    $C$32)</f>
        <v>0</v>
      </c>
      <c r="G59" s="70" cm="1">
        <f t="array" ref="G59">_xlfn.IFS(
  AND('Site 6'!G$58&lt;$C$14, 'Site 6'!G$58&lt;'Site 6'!$C$7), 0,
  AND('Site 6'!G$58&gt;=$C$14, 'Site 6'!G$58&lt;$C$7),
    $C$28,
  'Site 6'!G$58&gt;='Site 6'!$C$7,
    $C$32)</f>
        <v>0</v>
      </c>
      <c r="H59" s="70" cm="1">
        <f t="array" ref="H59">_xlfn.IFS(
  AND('Site 6'!H$58&lt;$C$14, 'Site 6'!H$58&lt;'Site 6'!$C$7), 0,
  AND('Site 6'!H$58&gt;=$C$14, 'Site 6'!H$58&lt;$C$7),
    $C$28,
  'Site 6'!H$58&gt;='Site 6'!$C$7,
    $C$32)</f>
        <v>0</v>
      </c>
      <c r="I59" s="70" cm="1">
        <f t="array" ref="I59">_xlfn.IFS(
  AND('Site 6'!I$58&lt;$C$14, 'Site 6'!I$58&lt;'Site 6'!$C$7), 0,
  AND('Site 6'!I$58&gt;=$C$14, 'Site 6'!I$58&lt;$C$7),
    $C$28,
  'Site 6'!I$58&gt;='Site 6'!$C$7,
    $C$32)</f>
        <v>0</v>
      </c>
      <c r="J59" s="70" cm="1">
        <f t="array" ref="J59">_xlfn.IFS(
  AND('Site 6'!J$58&lt;$C$14, 'Site 6'!J$58&lt;'Site 6'!$C$7), 0,
  AND('Site 6'!J$58&gt;=$C$14, 'Site 6'!J$58&lt;$C$7),
    $C$28,
  'Site 6'!J$58&gt;='Site 6'!$C$7,
    $C$32)</f>
        <v>0</v>
      </c>
      <c r="K59" s="70" cm="1">
        <f t="array" ref="K59">_xlfn.IFS(
  AND('Site 6'!K$58&lt;$C$14, 'Site 6'!K$58&lt;'Site 6'!$C$7), 0,
  AND('Site 6'!K$58&gt;=$C$14, 'Site 6'!K$58&lt;$C$7),
    $C$28,
  'Site 6'!K$58&gt;='Site 6'!$C$7,
    $C$32)</f>
        <v>0</v>
      </c>
      <c r="L59" s="70" cm="1">
        <f t="array" ref="L59">_xlfn.IFS(
  AND('Site 6'!L$58&lt;$C$14, 'Site 6'!L$58&lt;'Site 6'!$C$7), 0,
  AND('Site 6'!L$58&gt;=$C$14, 'Site 6'!L$58&lt;$C$7),
    $C$28,
  'Site 6'!L$58&gt;='Site 6'!$C$7,
    $C$32)</f>
        <v>0</v>
      </c>
      <c r="M59" s="70" cm="1">
        <f t="array" ref="M59">_xlfn.IFS(
  AND('Site 6'!M$58&lt;$C$14, 'Site 6'!M$58&lt;'Site 6'!$C$7), 0,
  AND('Site 6'!M$58&gt;=$C$14, 'Site 6'!M$58&lt;$C$7),
    $C$28,
  'Site 6'!M$58&gt;='Site 6'!$C$7,
    $C$32)</f>
        <v>0</v>
      </c>
      <c r="N59" s="70" cm="1">
        <f t="array" ref="N59">_xlfn.IFS(
  AND('Site 6'!N$58&lt;$C$14, 'Site 6'!N$58&lt;'Site 6'!$C$7), 0,
  AND('Site 6'!N$58&gt;=$C$14, 'Site 6'!N$58&lt;$C$7),
    $C$28,
  'Site 6'!N$58&gt;='Site 6'!$C$7,
    $C$32)</f>
        <v>0</v>
      </c>
      <c r="O59" s="70" cm="1">
        <f t="array" ref="O59">_xlfn.IFS(
  AND('Site 6'!O$58&lt;$C$14, 'Site 6'!O$58&lt;'Site 6'!$C$7), 0,
  AND('Site 6'!O$58&gt;=$C$14, 'Site 6'!O$58&lt;$C$7),
    $C$28,
  'Site 6'!O$58&gt;='Site 6'!$C$7,
    $C$32)</f>
        <v>0</v>
      </c>
      <c r="P59" s="70" cm="1">
        <f t="array" ref="P59">_xlfn.IFS(
  AND('Site 6'!P$58&lt;$C$14, 'Site 6'!P$58&lt;'Site 6'!$C$7), 0,
  AND('Site 6'!P$58&gt;=$C$14, 'Site 6'!P$58&lt;$C$7),
    $C$28,
  'Site 6'!P$58&gt;='Site 6'!$C$7,
    $C$32)</f>
        <v>0</v>
      </c>
      <c r="Q59" s="70" cm="1">
        <f t="array" ref="Q59">_xlfn.IFS(
  AND('Site 6'!Q$58&lt;$C$14, 'Site 6'!Q$58&lt;'Site 6'!$C$7), 0,
  AND('Site 6'!Q$58&gt;=$C$14, 'Site 6'!Q$58&lt;$C$7),
    $C$28,
  'Site 6'!Q$58&gt;='Site 6'!$C$7,
    $C$32)</f>
        <v>0</v>
      </c>
      <c r="R59" s="70" cm="1">
        <f t="array" ref="R59">_xlfn.IFS(
  AND('Site 6'!R$58&lt;$C$14, 'Site 6'!R$58&lt;'Site 6'!$C$7), 0,
  AND('Site 6'!R$58&gt;=$C$14, 'Site 6'!R$58&lt;$C$7),
    $C$28,
  'Site 6'!R$58&gt;='Site 6'!$C$7,
    $C$32)</f>
        <v>0</v>
      </c>
      <c r="S59" s="70" cm="1">
        <f t="array" ref="S59">_xlfn.IFS(
  AND('Site 6'!S$58&lt;$C$14, 'Site 6'!S$58&lt;'Site 6'!$C$7), 0,
  AND('Site 6'!S$58&gt;=$C$14, 'Site 6'!S$58&lt;$C$7),
    $C$28,
  'Site 6'!S$58&gt;='Site 6'!$C$7,
    $C$32)</f>
        <v>0</v>
      </c>
      <c r="T59" s="70" cm="1">
        <f t="array" ref="T59">_xlfn.IFS(
  AND('Site 6'!T$58&lt;$C$14, 'Site 6'!T$58&lt;'Site 6'!$C$7), 0,
  AND('Site 6'!T$58&gt;=$C$14, 'Site 6'!T$58&lt;$C$7),
    $C$28,
  'Site 6'!T$58&gt;='Site 6'!$C$7,
    $C$32)</f>
        <v>0</v>
      </c>
      <c r="U59" s="70" cm="1">
        <f t="array" ref="U59">_xlfn.IFS(
  AND('Site 6'!U$58&lt;$C$14, 'Site 6'!U$58&lt;'Site 6'!$C$7), 0,
  AND('Site 6'!U$58&gt;=$C$14, 'Site 6'!U$58&lt;$C$7),
    $C$28,
  'Site 6'!U$58&gt;='Site 6'!$C$7,
    $C$32)</f>
        <v>0</v>
      </c>
      <c r="V59" s="70" cm="1">
        <f t="array" ref="V59">_xlfn.IFS(
  AND('Site 6'!V$58&lt;$C$14, 'Site 6'!V$58&lt;'Site 6'!$C$7), 0,
  AND('Site 6'!V$58&gt;=$C$14, 'Site 6'!V$58&lt;$C$7),
    $C$28,
  'Site 6'!V$58&gt;='Site 6'!$C$7,
    $C$32)</f>
        <v>0</v>
      </c>
      <c r="W59" s="70" cm="1">
        <f t="array" ref="W59">_xlfn.IFS(
  AND('Site 6'!W$58&lt;$C$14, 'Site 6'!W$58&lt;'Site 6'!$C$7), 0,
  AND('Site 6'!W$58&gt;=$C$14, 'Site 6'!W$58&lt;$C$7),
    $C$28,
  'Site 6'!W$58&gt;='Site 6'!$C$7,
    $C$32)</f>
        <v>0</v>
      </c>
      <c r="X59" s="70" cm="1">
        <f t="array" ref="X59">_xlfn.IFS(
  AND('Site 6'!X$58&lt;$C$14, 'Site 6'!X$58&lt;'Site 6'!$C$7), 0,
  AND('Site 6'!X$58&gt;=$C$14, 'Site 6'!X$58&lt;$C$7),
    $C$28,
  'Site 6'!X$58&gt;='Site 6'!$C$7,
    $C$32)</f>
        <v>0</v>
      </c>
      <c r="Y59" s="70" cm="1">
        <f t="array" ref="Y59">_xlfn.IFS(
  AND('Site 6'!Y$58&lt;$C$14, 'Site 6'!Y$58&lt;'Site 6'!$C$7), 0,
  AND('Site 6'!Y$58&gt;=$C$14, 'Site 6'!Y$58&lt;$C$7),
    $C$28,
  'Site 6'!Y$58&gt;='Site 6'!$C$7,
    $C$32)</f>
        <v>0</v>
      </c>
      <c r="Z59" s="70" cm="1">
        <f t="array" ref="Z59">_xlfn.IFS(
  AND('Site 6'!Z$58&lt;$C$14, 'Site 6'!Z$58&lt;'Site 6'!$C$7), 0,
  AND('Site 6'!Z$58&gt;=$C$14, 'Site 6'!Z$58&lt;$C$7),
    $C$28,
  'Site 6'!Z$58&gt;='Site 6'!$C$7,
    $C$32)</f>
        <v>0</v>
      </c>
      <c r="AA59" s="70" cm="1">
        <f t="array" ref="AA59">_xlfn.IFS(
  AND('Site 6'!AA$58&lt;$C$14, 'Site 6'!AA$58&lt;'Site 6'!$C$7), 0,
  AND('Site 6'!AA$58&gt;=$C$14, 'Site 6'!AA$58&lt;$C$7),
    $C$28,
  'Site 6'!AA$58&gt;='Site 6'!$C$7,
    $C$32)</f>
        <v>0</v>
      </c>
      <c r="AB59" s="70" cm="1">
        <f t="array" ref="AB59">_xlfn.IFS(
  AND('Site 6'!AB$58&lt;$C$14, 'Site 6'!AB$58&lt;'Site 6'!$C$7), 0,
  AND('Site 6'!AB$58&gt;=$C$14, 'Site 6'!AB$58&lt;$C$7),
    $C$28,
  'Site 6'!AB$58&gt;='Site 6'!$C$7,
    $C$32)</f>
        <v>0</v>
      </c>
      <c r="AC59" s="70" cm="1">
        <f t="array" ref="AC59">_xlfn.IFS(
  AND('Site 6'!AC$58&lt;$C$14, 'Site 6'!AC$58&lt;'Site 6'!$C$7), 0,
  AND('Site 6'!AC$58&gt;=$C$14, 'Site 6'!AC$58&lt;$C$7),
    $C$28,
  'Site 6'!AC$58&gt;='Site 6'!$C$7,
    $C$32)</f>
        <v>0</v>
      </c>
      <c r="AD59" s="70" cm="1">
        <f t="array" ref="AD59">_xlfn.IFS(
  AND('Site 6'!AD$58&lt;$C$14, 'Site 6'!AD$58&lt;'Site 6'!$C$7), 0,
  AND('Site 6'!AD$58&gt;=$C$14, 'Site 6'!AD$58&lt;$C$7),
    $C$28,
  'Site 6'!AD$58&gt;='Site 6'!$C$7,
    $C$32)</f>
        <v>0</v>
      </c>
      <c r="AE59" s="70" cm="1">
        <f t="array" ref="AE59">_xlfn.IFS(
  AND('Site 6'!AE$58&lt;$C$14, 'Site 6'!AE$58&lt;'Site 6'!$C$7), 0,
  AND('Site 6'!AE$58&gt;=$C$14, 'Site 6'!AE$58&lt;$C$7),
    $C$28,
  'Site 6'!AE$58&gt;='Site 6'!$C$7,
    $C$32)</f>
        <v>0</v>
      </c>
      <c r="AF59" s="70" cm="1">
        <f t="array" ref="AF59">_xlfn.IFS(
  AND('Site 6'!AF$58&lt;$C$14, 'Site 6'!AF$58&lt;'Site 6'!$C$7), 0,
  AND('Site 6'!AF$58&gt;=$C$14, 'Site 6'!AF$58&lt;$C$7),
    $C$28,
  'Site 6'!AF$58&gt;='Site 6'!$C$7,
    $C$32)</f>
        <v>0</v>
      </c>
      <c r="AG59" s="70" cm="1">
        <f t="array" ref="AG59">_xlfn.IFS(
  AND('Site 6'!AG$58&lt;$C$14, 'Site 6'!AG$58&lt;'Site 6'!$C$7), 0,
  AND('Site 6'!AG$58&gt;=$C$14, 'Site 6'!AG$58&lt;$C$7),
    $C$28,
  'Site 6'!AG$58&gt;='Site 6'!$C$7,
    $C$32)</f>
        <v>0</v>
      </c>
      <c r="AH59" s="70" cm="1">
        <f t="array" ref="AH59">_xlfn.IFS(
  AND('Site 6'!AH$58&lt;$C$14, 'Site 6'!AH$58&lt;'Site 6'!$C$7), 0,
  AND('Site 6'!AH$58&gt;=$C$14, 'Site 6'!AH$58&lt;$C$7),
    $C$28,
  'Site 6'!AH$58&gt;='Site 6'!$C$7,
    $C$32)</f>
        <v>0</v>
      </c>
      <c r="AI59" s="70" cm="1">
        <f t="array" ref="AI59">_xlfn.IFS(
  AND('Site 6'!AI$58&lt;$C$14, 'Site 6'!AI$58&lt;'Site 6'!$C$7), 0,
  AND('Site 6'!AI$58&gt;=$C$14, 'Site 6'!AI$58&lt;$C$7),
    $C$28,
  'Site 6'!AI$58&gt;='Site 6'!$C$7,
    $C$32)</f>
        <v>0</v>
      </c>
      <c r="AJ59" s="71" cm="1">
        <f t="array" ref="AJ59">_xlfn.IFS(
  AND('Site 6'!AJ$58&lt;$C$14, 'Site 6'!AJ$58&lt;'Site 6'!$C$7), 0,
  AND('Site 6'!AJ$58&gt;=$C$14, 'Site 6'!AJ$58&lt;$C$7),
    $C$28,
  'Site 6'!AJ$58&gt;='Site 6'!$C$7,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6'!E$58&lt;$C$14,'Site 6'!E$58&lt;'Site 6'!$C$7),0,
AND('Site 6'!E$58&gt;=$C$14,'Site 6'!E$58&lt;$C$7),
$C$29,
'Site 6'!E$58&gt;='Site 6'!$C$7,
$C$33)</f>
        <v>0</v>
      </c>
      <c r="F63" s="54" cm="1">
        <f t="array" ref="F63">_xlfn.IFS(
AND('Site 6'!F$58&lt;$C$14,'Site 6'!F$58&lt;'Site 6'!$C$7),0,
AND('Site 6'!F$58&gt;=$C$14,'Site 6'!F$58&lt;$C$7),
$C$29,
'Site 6'!F$58&gt;='Site 6'!$C$7,
$C$33)</f>
        <v>0</v>
      </c>
      <c r="G63" s="54" cm="1">
        <f t="array" ref="G63">_xlfn.IFS(
AND('Site 6'!G$58&lt;$C$14,'Site 6'!G$58&lt;'Site 6'!$C$7),0,
AND('Site 6'!G$58&gt;=$C$14,'Site 6'!G$58&lt;$C$7),
$C$29,
'Site 6'!G$58&gt;='Site 6'!$C$7,
$C$33)</f>
        <v>0</v>
      </c>
      <c r="H63" s="54" cm="1">
        <f t="array" ref="H63">_xlfn.IFS(
AND('Site 6'!H$58&lt;$C$14,'Site 6'!H$58&lt;'Site 6'!$C$7),0,
AND('Site 6'!H$58&gt;=$C$14,'Site 6'!H$58&lt;$C$7),
$C$29,
'Site 6'!H$58&gt;='Site 6'!$C$7,
$C$33)</f>
        <v>0</v>
      </c>
      <c r="I63" s="54" cm="1">
        <f t="array" ref="I63">_xlfn.IFS(
AND('Site 6'!I$58&lt;$C$14,'Site 6'!I$58&lt;'Site 6'!$C$7),0,
AND('Site 6'!I$58&gt;=$C$14,'Site 6'!I$58&lt;$C$7),
$C$29,
'Site 6'!I$58&gt;='Site 6'!$C$7,
$C$33)</f>
        <v>0</v>
      </c>
      <c r="J63" s="54" cm="1">
        <f t="array" ref="J63">_xlfn.IFS(
AND('Site 6'!J$58&lt;$C$14,'Site 6'!J$58&lt;'Site 6'!$C$7),0,
AND('Site 6'!J$58&gt;=$C$14,'Site 6'!J$58&lt;$C$7),
$C$29,
'Site 6'!J$58&gt;='Site 6'!$C$7,
$C$33)</f>
        <v>0</v>
      </c>
      <c r="K63" s="54" cm="1">
        <f t="array" ref="K63">_xlfn.IFS(
AND('Site 6'!K$58&lt;$C$14,'Site 6'!K$58&lt;'Site 6'!$C$7),0,
AND('Site 6'!K$58&gt;=$C$14,'Site 6'!K$58&lt;$C$7),
$C$29,
'Site 6'!K$58&gt;='Site 6'!$C$7,
$C$33)</f>
        <v>0</v>
      </c>
      <c r="L63" s="54" cm="1">
        <f t="array" ref="L63">_xlfn.IFS(
AND('Site 6'!L$58&lt;$C$14,'Site 6'!L$58&lt;'Site 6'!$C$7),0,
AND('Site 6'!L$58&gt;=$C$14,'Site 6'!L$58&lt;$C$7),
$C$29,
'Site 6'!L$58&gt;='Site 6'!$C$7,
$C$33)</f>
        <v>0</v>
      </c>
      <c r="M63" s="54" cm="1">
        <f t="array" ref="M63">_xlfn.IFS(
AND('Site 6'!M$58&lt;$C$14,'Site 6'!M$58&lt;'Site 6'!$C$7),0,
AND('Site 6'!M$58&gt;=$C$14,'Site 6'!M$58&lt;$C$7),
$C$29,
'Site 6'!M$58&gt;='Site 6'!$C$7,
$C$33)</f>
        <v>0</v>
      </c>
      <c r="N63" s="54" cm="1">
        <f t="array" ref="N63">_xlfn.IFS(
AND('Site 6'!N$58&lt;$C$14,'Site 6'!N$58&lt;'Site 6'!$C$7),0,
AND('Site 6'!N$58&gt;=$C$14,'Site 6'!N$58&lt;$C$7),
$C$29,
'Site 6'!N$58&gt;='Site 6'!$C$7,
$C$33)</f>
        <v>0</v>
      </c>
      <c r="O63" s="54" cm="1">
        <f t="array" ref="O63">_xlfn.IFS(
AND('Site 6'!O$58&lt;$C$14,'Site 6'!O$58&lt;'Site 6'!$C$7),0,
AND('Site 6'!O$58&gt;=$C$14,'Site 6'!O$58&lt;$C$7),
$C$29,
'Site 6'!O$58&gt;='Site 6'!$C$7,
$C$33)</f>
        <v>0</v>
      </c>
      <c r="P63" s="54" cm="1">
        <f t="array" ref="P63">_xlfn.IFS(
AND('Site 6'!P$58&lt;$C$14,'Site 6'!P$58&lt;'Site 6'!$C$7),0,
AND('Site 6'!P$58&gt;=$C$14,'Site 6'!P$58&lt;$C$7),
$C$29,
'Site 6'!P$58&gt;='Site 6'!$C$7,
$C$33)</f>
        <v>0</v>
      </c>
      <c r="Q63" s="54" cm="1">
        <f t="array" ref="Q63">_xlfn.IFS(
AND('Site 6'!Q$58&lt;$C$14,'Site 6'!Q$58&lt;'Site 6'!$C$7),0,
AND('Site 6'!Q$58&gt;=$C$14,'Site 6'!Q$58&lt;$C$7),
$C$29,
'Site 6'!Q$58&gt;='Site 6'!$C$7,
$C$33)</f>
        <v>0</v>
      </c>
      <c r="R63" s="54" cm="1">
        <f t="array" ref="R63">_xlfn.IFS(
AND('Site 6'!R$58&lt;$C$14,'Site 6'!R$58&lt;'Site 6'!$C$7),0,
AND('Site 6'!R$58&gt;=$C$14,'Site 6'!R$58&lt;$C$7),
$C$29,
'Site 6'!R$58&gt;='Site 6'!$C$7,
$C$33)</f>
        <v>0</v>
      </c>
      <c r="S63" s="54" cm="1">
        <f t="array" ref="S63">_xlfn.IFS(
AND('Site 6'!S$58&lt;$C$14,'Site 6'!S$58&lt;'Site 6'!$C$7),0,
AND('Site 6'!S$58&gt;=$C$14,'Site 6'!S$58&lt;$C$7),
$C$29,
'Site 6'!S$58&gt;='Site 6'!$C$7,
$C$33)</f>
        <v>0</v>
      </c>
      <c r="T63" s="54" cm="1">
        <f t="array" ref="T63">_xlfn.IFS(
AND('Site 6'!T$58&lt;$C$14,'Site 6'!T$58&lt;'Site 6'!$C$7),0,
AND('Site 6'!T$58&gt;=$C$14,'Site 6'!T$58&lt;$C$7),
$C$29,
'Site 6'!T$58&gt;='Site 6'!$C$7,
$C$33)</f>
        <v>0</v>
      </c>
      <c r="U63" s="54" cm="1">
        <f t="array" ref="U63">_xlfn.IFS(
AND('Site 6'!U$58&lt;$C$14,'Site 6'!U$58&lt;'Site 6'!$C$7),0,
AND('Site 6'!U$58&gt;=$C$14,'Site 6'!U$58&lt;$C$7),
$C$29,
'Site 6'!U$58&gt;='Site 6'!$C$7,
$C$33)</f>
        <v>0</v>
      </c>
      <c r="V63" s="54" cm="1">
        <f t="array" ref="V63">_xlfn.IFS(
AND('Site 6'!V$58&lt;$C$14,'Site 6'!V$58&lt;'Site 6'!$C$7),0,
AND('Site 6'!V$58&gt;=$C$14,'Site 6'!V$58&lt;$C$7),
$C$29,
'Site 6'!V$58&gt;='Site 6'!$C$7,
$C$33)</f>
        <v>0</v>
      </c>
      <c r="W63" s="54" cm="1">
        <f t="array" ref="W63">_xlfn.IFS(
AND('Site 6'!W$58&lt;$C$14,'Site 6'!W$58&lt;'Site 6'!$C$7),0,
AND('Site 6'!W$58&gt;=$C$14,'Site 6'!W$58&lt;$C$7),
$C$29,
'Site 6'!W$58&gt;='Site 6'!$C$7,
$C$33)</f>
        <v>0</v>
      </c>
      <c r="X63" s="54" cm="1">
        <f t="array" ref="X63">_xlfn.IFS(
AND('Site 6'!X$58&lt;$C$14,'Site 6'!X$58&lt;'Site 6'!$C$7),0,
AND('Site 6'!X$58&gt;=$C$14,'Site 6'!X$58&lt;$C$7),
$C$29,
'Site 6'!X$58&gt;='Site 6'!$C$7,
$C$33)</f>
        <v>0</v>
      </c>
      <c r="Y63" s="54" cm="1">
        <f t="array" ref="Y63">_xlfn.IFS(
AND('Site 6'!Y$58&lt;$C$14,'Site 6'!Y$58&lt;'Site 6'!$C$7),0,
AND('Site 6'!Y$58&gt;=$C$14,'Site 6'!Y$58&lt;$C$7),
$C$29,
'Site 6'!Y$58&gt;='Site 6'!$C$7,
$C$33)</f>
        <v>0</v>
      </c>
      <c r="Z63" s="54" cm="1">
        <f t="array" ref="Z63">_xlfn.IFS(
AND('Site 6'!Z$58&lt;$C$14,'Site 6'!Z$58&lt;'Site 6'!$C$7),0,
AND('Site 6'!Z$58&gt;=$C$14,'Site 6'!Z$58&lt;$C$7),
$C$29,
'Site 6'!Z$58&gt;='Site 6'!$C$7,
$C$33)</f>
        <v>0</v>
      </c>
      <c r="AA63" s="54" cm="1">
        <f t="array" ref="AA63">_xlfn.IFS(
AND('Site 6'!AA$58&lt;$C$14,'Site 6'!AA$58&lt;'Site 6'!$C$7),0,
AND('Site 6'!AA$58&gt;=$C$14,'Site 6'!AA$58&lt;$C$7),
$C$29,
'Site 6'!AA$58&gt;='Site 6'!$C$7,
$C$33)</f>
        <v>0</v>
      </c>
      <c r="AB63" s="54" cm="1">
        <f t="array" ref="AB63">_xlfn.IFS(
AND('Site 6'!AB$58&lt;$C$14,'Site 6'!AB$58&lt;'Site 6'!$C$7),0,
AND('Site 6'!AB$58&gt;=$C$14,'Site 6'!AB$58&lt;$C$7),
$C$29,
'Site 6'!AB$58&gt;='Site 6'!$C$7,
$C$33)</f>
        <v>0</v>
      </c>
      <c r="AC63" s="54" cm="1">
        <f t="array" ref="AC63">_xlfn.IFS(
AND('Site 6'!AC$58&lt;$C$14,'Site 6'!AC$58&lt;'Site 6'!$C$7),0,
AND('Site 6'!AC$58&gt;=$C$14,'Site 6'!AC$58&lt;$C$7),
$C$29,
'Site 6'!AC$58&gt;='Site 6'!$C$7,
$C$33)</f>
        <v>0</v>
      </c>
      <c r="AD63" s="54" cm="1">
        <f t="array" ref="AD63">_xlfn.IFS(
AND('Site 6'!AD$58&lt;$C$14,'Site 6'!AD$58&lt;'Site 6'!$C$7),0,
AND('Site 6'!AD$58&gt;=$C$14,'Site 6'!AD$58&lt;$C$7),
$C$29,
'Site 6'!AD$58&gt;='Site 6'!$C$7,
$C$33)</f>
        <v>0</v>
      </c>
      <c r="AE63" s="54" cm="1">
        <f t="array" ref="AE63">_xlfn.IFS(
AND('Site 6'!AE$58&lt;$C$14,'Site 6'!AE$58&lt;'Site 6'!$C$7),0,
AND('Site 6'!AE$58&gt;=$C$14,'Site 6'!AE$58&lt;$C$7),
$C$29,
'Site 6'!AE$58&gt;='Site 6'!$C$7,
$C$33)</f>
        <v>0</v>
      </c>
      <c r="AF63" s="54" cm="1">
        <f t="array" ref="AF63">_xlfn.IFS(
AND('Site 6'!AF$58&lt;$C$14,'Site 6'!AF$58&lt;'Site 6'!$C$7),0,
AND('Site 6'!AF$58&gt;=$C$14,'Site 6'!AF$58&lt;$C$7),
$C$29,
'Site 6'!AF$58&gt;='Site 6'!$C$7,
$C$33)</f>
        <v>0</v>
      </c>
      <c r="AG63" s="54" cm="1">
        <f t="array" ref="AG63">_xlfn.IFS(
AND('Site 6'!AG$58&lt;$C$14,'Site 6'!AG$58&lt;'Site 6'!$C$7),0,
AND('Site 6'!AG$58&gt;=$C$14,'Site 6'!AG$58&lt;$C$7),
$C$29,
'Site 6'!AG$58&gt;='Site 6'!$C$7,
$C$33)</f>
        <v>0</v>
      </c>
      <c r="AH63" s="54" cm="1">
        <f t="array" ref="AH63">_xlfn.IFS(
AND('Site 6'!AH$58&lt;$C$14,'Site 6'!AH$58&lt;'Site 6'!$C$7),0,
AND('Site 6'!AH$58&gt;=$C$14,'Site 6'!AH$58&lt;$C$7),
$C$29,
'Site 6'!AH$58&gt;='Site 6'!$C$7,
$C$33)</f>
        <v>0</v>
      </c>
      <c r="AI63" s="54" cm="1">
        <f t="array" ref="AI63">_xlfn.IFS(
AND('Site 6'!AI$58&lt;$C$14,'Site 6'!AI$58&lt;'Site 6'!$C$7),0,
AND('Site 6'!AI$58&gt;=$C$14,'Site 6'!AI$58&lt;$C$7),
$C$29,
'Site 6'!AI$58&gt;='Site 6'!$C$7,
$C$33)</f>
        <v>0</v>
      </c>
      <c r="AJ63" s="72" cm="1">
        <f t="array" ref="AJ63">_xlfn.IFS(
AND('Site 6'!AJ$58&lt;$C$14,'Site 6'!AJ$58&lt;'Site 6'!$C$7),0,
AND('Site 6'!AJ$58&gt;=$C$14,'Site 6'!AJ$58&lt;$C$7),
$C$29,
'Site 6'!AJ$58&gt;='Site 6'!$C$7,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6'!E$58&lt;$C$14,'Site 6'!E$58&lt;'Site 6'!$C$7),0,
AND('Site 6'!E$58&gt;=$C$14,'Site 6'!E$58&lt;$C$7),
$C$30,
'Site 6'!E$58&gt;='Site 6'!$C$7,
$C$34)</f>
        <v>0</v>
      </c>
      <c r="F71" s="56" cm="1">
        <f t="array" ref="F71">_xlfn.IFS(
AND('Site 6'!F$58&lt;$C$14,'Site 6'!F$58&lt;'Site 6'!$C$7),0,
AND('Site 6'!F$58&gt;=$C$14,'Site 6'!F$58&lt;$C$7),
$C$30,
'Site 6'!F$58&gt;='Site 6'!$C$7,
$C$34)</f>
        <v>0</v>
      </c>
      <c r="G71" s="56" cm="1">
        <f t="array" ref="G71">_xlfn.IFS(
AND('Site 6'!G$58&lt;$C$14,'Site 6'!G$58&lt;'Site 6'!$C$7),0,
AND('Site 6'!G$58&gt;=$C$14,'Site 6'!G$58&lt;$C$7),
$C$30,
'Site 6'!G$58&gt;='Site 6'!$C$7,
$C$34)</f>
        <v>0</v>
      </c>
      <c r="H71" s="56" cm="1">
        <f t="array" ref="H71">_xlfn.IFS(
AND('Site 6'!H$58&lt;$C$14,'Site 6'!H$58&lt;'Site 6'!$C$7),0,
AND('Site 6'!H$58&gt;=$C$14,'Site 6'!H$58&lt;$C$7),
$C$30,
'Site 6'!H$58&gt;='Site 6'!$C$7,
$C$34)</f>
        <v>0</v>
      </c>
      <c r="I71" s="56" cm="1">
        <f t="array" ref="I71">_xlfn.IFS(
AND('Site 6'!I$58&lt;$C$14,'Site 6'!I$58&lt;'Site 6'!$C$7),0,
AND('Site 6'!I$58&gt;=$C$14,'Site 6'!I$58&lt;$C$7),
$C$30,
'Site 6'!I$58&gt;='Site 6'!$C$7,
$C$34)</f>
        <v>0</v>
      </c>
      <c r="J71" s="56" cm="1">
        <f t="array" ref="J71">_xlfn.IFS(
AND('Site 6'!J$58&lt;$C$14,'Site 6'!J$58&lt;'Site 6'!$C$7),0,
AND('Site 6'!J$58&gt;=$C$14,'Site 6'!J$58&lt;$C$7),
$C$30,
'Site 6'!J$58&gt;='Site 6'!$C$7,
$C$34)</f>
        <v>0</v>
      </c>
      <c r="K71" s="56" cm="1">
        <f t="array" ref="K71">_xlfn.IFS(
AND('Site 6'!K$58&lt;$C$14,'Site 6'!K$58&lt;'Site 6'!$C$7),0,
AND('Site 6'!K$58&gt;=$C$14,'Site 6'!K$58&lt;$C$7),
$C$30,
'Site 6'!K$58&gt;='Site 6'!$C$7,
$C$34)</f>
        <v>0</v>
      </c>
      <c r="L71" s="56" cm="1">
        <f t="array" ref="L71">_xlfn.IFS(
AND('Site 6'!L$58&lt;$C$14,'Site 6'!L$58&lt;'Site 6'!$C$7),0,
AND('Site 6'!L$58&gt;=$C$14,'Site 6'!L$58&lt;$C$7),
$C$30,
'Site 6'!L$58&gt;='Site 6'!$C$7,
$C$34)</f>
        <v>0</v>
      </c>
      <c r="M71" s="56" cm="1">
        <f t="array" ref="M71">_xlfn.IFS(
AND('Site 6'!M$58&lt;$C$14,'Site 6'!M$58&lt;'Site 6'!$C$7),0,
AND('Site 6'!M$58&gt;=$C$14,'Site 6'!M$58&lt;$C$7),
$C$30,
'Site 6'!M$58&gt;='Site 6'!$C$7,
$C$34)</f>
        <v>0</v>
      </c>
      <c r="N71" s="56" cm="1">
        <f t="array" ref="N71">_xlfn.IFS(
AND('Site 6'!N$58&lt;$C$14,'Site 6'!N$58&lt;'Site 6'!$C$7),0,
AND('Site 6'!N$58&gt;=$C$14,'Site 6'!N$58&lt;$C$7),
$C$30,
'Site 6'!N$58&gt;='Site 6'!$C$7,
$C$34)</f>
        <v>0</v>
      </c>
      <c r="O71" s="56" cm="1">
        <f t="array" ref="O71">_xlfn.IFS(
AND('Site 6'!O$58&lt;$C$14,'Site 6'!O$58&lt;'Site 6'!$C$7),0,
AND('Site 6'!O$58&gt;=$C$14,'Site 6'!O$58&lt;$C$7),
$C$30,
'Site 6'!O$58&gt;='Site 6'!$C$7,
$C$34)</f>
        <v>0</v>
      </c>
      <c r="P71" s="56" cm="1">
        <f t="array" ref="P71">_xlfn.IFS(
AND('Site 6'!P$58&lt;$C$14,'Site 6'!P$58&lt;'Site 6'!$C$7),0,
AND('Site 6'!P$58&gt;=$C$14,'Site 6'!P$58&lt;$C$7),
$C$30,
'Site 6'!P$58&gt;='Site 6'!$C$7,
$C$34)</f>
        <v>0</v>
      </c>
      <c r="Q71" s="56" cm="1">
        <f t="array" ref="Q71">_xlfn.IFS(
AND('Site 6'!Q$58&lt;$C$14,'Site 6'!Q$58&lt;'Site 6'!$C$7),0,
AND('Site 6'!Q$58&gt;=$C$14,'Site 6'!Q$58&lt;$C$7),
$C$30,
'Site 6'!Q$58&gt;='Site 6'!$C$7,
$C$34)</f>
        <v>0</v>
      </c>
      <c r="R71" s="56" cm="1">
        <f t="array" ref="R71">_xlfn.IFS(
AND('Site 6'!R$58&lt;$C$14,'Site 6'!R$58&lt;'Site 6'!$C$7),0,
AND('Site 6'!R$58&gt;=$C$14,'Site 6'!R$58&lt;$C$7),
$C$30,
'Site 6'!R$58&gt;='Site 6'!$C$7,
$C$34)</f>
        <v>0</v>
      </c>
      <c r="S71" s="56" cm="1">
        <f t="array" ref="S71">_xlfn.IFS(
AND('Site 6'!S$58&lt;$C$14,'Site 6'!S$58&lt;'Site 6'!$C$7),0,
AND('Site 6'!S$58&gt;=$C$14,'Site 6'!S$58&lt;$C$7),
$C$30,
'Site 6'!S$58&gt;='Site 6'!$C$7,
$C$34)</f>
        <v>0</v>
      </c>
      <c r="T71" s="56" cm="1">
        <f t="array" ref="T71">_xlfn.IFS(
AND('Site 6'!T$58&lt;$C$14,'Site 6'!T$58&lt;'Site 6'!$C$7),0,
AND('Site 6'!T$58&gt;=$C$14,'Site 6'!T$58&lt;$C$7),
$C$30,
'Site 6'!T$58&gt;='Site 6'!$C$7,
$C$34)</f>
        <v>0</v>
      </c>
      <c r="U71" s="56" cm="1">
        <f t="array" ref="U71">_xlfn.IFS(
AND('Site 6'!U$58&lt;$C$14,'Site 6'!U$58&lt;'Site 6'!$C$7),0,
AND('Site 6'!U$58&gt;=$C$14,'Site 6'!U$58&lt;$C$7),
$C$30,
'Site 6'!U$58&gt;='Site 6'!$C$7,
$C$34)</f>
        <v>0</v>
      </c>
      <c r="V71" s="56" cm="1">
        <f t="array" ref="V71">_xlfn.IFS(
AND('Site 6'!V$58&lt;$C$14,'Site 6'!V$58&lt;'Site 6'!$C$7),0,
AND('Site 6'!V$58&gt;=$C$14,'Site 6'!V$58&lt;$C$7),
$C$30,
'Site 6'!V$58&gt;='Site 6'!$C$7,
$C$34)</f>
        <v>0</v>
      </c>
      <c r="W71" s="56" cm="1">
        <f t="array" ref="W71">_xlfn.IFS(
AND('Site 6'!W$58&lt;$C$14,'Site 6'!W$58&lt;'Site 6'!$C$7),0,
AND('Site 6'!W$58&gt;=$C$14,'Site 6'!W$58&lt;$C$7),
$C$30,
'Site 6'!W$58&gt;='Site 6'!$C$7,
$C$34)</f>
        <v>0</v>
      </c>
      <c r="X71" s="56" cm="1">
        <f t="array" ref="X71">_xlfn.IFS(
AND('Site 6'!X$58&lt;$C$14,'Site 6'!X$58&lt;'Site 6'!$C$7),0,
AND('Site 6'!X$58&gt;=$C$14,'Site 6'!X$58&lt;$C$7),
$C$30,
'Site 6'!X$58&gt;='Site 6'!$C$7,
$C$34)</f>
        <v>0</v>
      </c>
      <c r="Y71" s="56" cm="1">
        <f t="array" ref="Y71">_xlfn.IFS(
AND('Site 6'!Y$58&lt;$C$14,'Site 6'!Y$58&lt;'Site 6'!$C$7),0,
AND('Site 6'!Y$58&gt;=$C$14,'Site 6'!Y$58&lt;$C$7),
$C$30,
'Site 6'!Y$58&gt;='Site 6'!$C$7,
$C$34)</f>
        <v>0</v>
      </c>
      <c r="Z71" s="56" cm="1">
        <f t="array" ref="Z71">_xlfn.IFS(
AND('Site 6'!Z$58&lt;$C$14,'Site 6'!Z$58&lt;'Site 6'!$C$7),0,
AND('Site 6'!Z$58&gt;=$C$14,'Site 6'!Z$58&lt;$C$7),
$C$30,
'Site 6'!Z$58&gt;='Site 6'!$C$7,
$C$34)</f>
        <v>0</v>
      </c>
      <c r="AA71" s="56" cm="1">
        <f t="array" ref="AA71">_xlfn.IFS(
AND('Site 6'!AA$58&lt;$C$14,'Site 6'!AA$58&lt;'Site 6'!$C$7),0,
AND('Site 6'!AA$58&gt;=$C$14,'Site 6'!AA$58&lt;$C$7),
$C$30,
'Site 6'!AA$58&gt;='Site 6'!$C$7,
$C$34)</f>
        <v>0</v>
      </c>
      <c r="AB71" s="56" cm="1">
        <f t="array" ref="AB71">_xlfn.IFS(
AND('Site 6'!AB$58&lt;$C$14,'Site 6'!AB$58&lt;'Site 6'!$C$7),0,
AND('Site 6'!AB$58&gt;=$C$14,'Site 6'!AB$58&lt;$C$7),
$C$30,
'Site 6'!AB$58&gt;='Site 6'!$C$7,
$C$34)</f>
        <v>0</v>
      </c>
      <c r="AC71" s="56" cm="1">
        <f t="array" ref="AC71">_xlfn.IFS(
AND('Site 6'!AC$58&lt;$C$14,'Site 6'!AC$58&lt;'Site 6'!$C$7),0,
AND('Site 6'!AC$58&gt;=$C$14,'Site 6'!AC$58&lt;$C$7),
$C$30,
'Site 6'!AC$58&gt;='Site 6'!$C$7,
$C$34)</f>
        <v>0</v>
      </c>
      <c r="AD71" s="56" cm="1">
        <f t="array" ref="AD71">_xlfn.IFS(
AND('Site 6'!AD$58&lt;$C$14,'Site 6'!AD$58&lt;'Site 6'!$C$7),0,
AND('Site 6'!AD$58&gt;=$C$14,'Site 6'!AD$58&lt;$C$7),
$C$30,
'Site 6'!AD$58&gt;='Site 6'!$C$7,
$C$34)</f>
        <v>0</v>
      </c>
      <c r="AE71" s="56" cm="1">
        <f t="array" ref="AE71">_xlfn.IFS(
AND('Site 6'!AE$58&lt;$C$14,'Site 6'!AE$58&lt;'Site 6'!$C$7),0,
AND('Site 6'!AE$58&gt;=$C$14,'Site 6'!AE$58&lt;$C$7),
$C$30,
'Site 6'!AE$58&gt;='Site 6'!$C$7,
$C$34)</f>
        <v>0</v>
      </c>
      <c r="AF71" s="56" cm="1">
        <f t="array" ref="AF71">_xlfn.IFS(
AND('Site 6'!AF$58&lt;$C$14,'Site 6'!AF$58&lt;'Site 6'!$C$7),0,
AND('Site 6'!AF$58&gt;=$C$14,'Site 6'!AF$58&lt;$C$7),
$C$30,
'Site 6'!AF$58&gt;='Site 6'!$C$7,
$C$34)</f>
        <v>0</v>
      </c>
      <c r="AG71" s="56" cm="1">
        <f t="array" ref="AG71">_xlfn.IFS(
AND('Site 6'!AG$58&lt;$C$14,'Site 6'!AG$58&lt;'Site 6'!$C$7),0,
AND('Site 6'!AG$58&gt;=$C$14,'Site 6'!AG$58&lt;$C$7),
$C$30,
'Site 6'!AG$58&gt;='Site 6'!$C$7,
$C$34)</f>
        <v>0</v>
      </c>
      <c r="AH71" s="56" cm="1">
        <f t="array" ref="AH71">_xlfn.IFS(
AND('Site 6'!AH$58&lt;$C$14,'Site 6'!AH$58&lt;'Site 6'!$C$7),0,
AND('Site 6'!AH$58&gt;=$C$14,'Site 6'!AH$58&lt;$C$7),
$C$30,
'Site 6'!AH$58&gt;='Site 6'!$C$7,
$C$34)</f>
        <v>0</v>
      </c>
      <c r="AI71" s="56" cm="1">
        <f t="array" ref="AI71">_xlfn.IFS(
AND('Site 6'!AI$58&lt;$C$14,'Site 6'!AI$58&lt;'Site 6'!$C$7),0,
AND('Site 6'!AI$58&gt;=$C$14,'Site 6'!AI$58&lt;$C$7),
$C$30,
'Site 6'!AI$58&gt;='Site 6'!$C$7,
$C$34)</f>
        <v>0</v>
      </c>
      <c r="AJ71" s="59" cm="1">
        <f t="array" ref="AJ71">_xlfn.IFS(
AND('Site 6'!AJ$58&lt;$C$14,'Site 6'!AJ$58&lt;'Site 6'!$C$7),0,
AND('Site 6'!AJ$58&gt;=$C$14,'Site 6'!AJ$58&lt;$C$7),
$C$30,
'Site 6'!AJ$58&gt;='Site 6'!$C$7,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6'!E$77&lt;$C$14, 0,
  'Site 6'!E$77=$C$14, E59,
  AND('Site 6'!E$77&gt;$C$14, 'Site 6'!E$77&lt;'Site 6'!$C$7), E59 * (1 + $C$8)^('Site 6'!E$77 - $C$14),
  'Site 6'!E$77='Site 6'!$C$7, E59,
  'Site 6'!E$77&gt;'Site 6'!$C$7, E59 * (1 + $C$8)^('Site 6'!E$77 - 'Site 6'!$C$7)
)</f>
        <v>0</v>
      </c>
      <c r="F78" s="70" cm="1">
        <f t="array" ref="F78">_xlfn.IFS(
  'Site 6'!F$77&lt;$C$14, 0,
  'Site 6'!F$77=$C$14, F59,
  AND('Site 6'!F$77&gt;$C$14, 'Site 6'!F$77&lt;'Site 6'!$C$7), F59 * (1 + $C$8)^('Site 6'!F$77 - $C$14),
  'Site 6'!F$77='Site 6'!$C$7, F59,
  'Site 6'!F$77&gt;'Site 6'!$C$7, F59 * (1 + $C$8)^('Site 6'!F$77 - 'Site 6'!$C$7)
)</f>
        <v>0</v>
      </c>
      <c r="G78" s="70" cm="1">
        <f t="array" ref="G78">_xlfn.IFS(
  'Site 6'!G$77&lt;$C$14, 0,
  'Site 6'!G$77=$C$14, G59,
  AND('Site 6'!G$77&gt;$C$14, 'Site 6'!G$77&lt;'Site 6'!$C$7), G59 * (1 + $C$8)^('Site 6'!G$77 - $C$14),
  'Site 6'!G$77='Site 6'!$C$7, G59,
  'Site 6'!G$77&gt;'Site 6'!$C$7, G59 * (1 + $C$8)^('Site 6'!G$77 - 'Site 6'!$C$7)
)</f>
        <v>0</v>
      </c>
      <c r="H78" s="70" cm="1">
        <f t="array" ref="H78">_xlfn.IFS(
  'Site 6'!H$77&lt;$C$14, 0,
  'Site 6'!H$77=$C$14, H59,
  AND('Site 6'!H$77&gt;$C$14, 'Site 6'!H$77&lt;'Site 6'!$C$7), H59 * (1 + $C$8)^('Site 6'!H$77 - $C$14),
  'Site 6'!H$77='Site 6'!$C$7, H59,
  'Site 6'!H$77&gt;'Site 6'!$C$7, H59 * (1 + $C$8)^('Site 6'!H$77 - 'Site 6'!$C$7)
)</f>
        <v>0</v>
      </c>
      <c r="I78" s="70" cm="1">
        <f t="array" ref="I78">_xlfn.IFS(
  'Site 6'!I$77&lt;$C$14, 0,
  'Site 6'!I$77=$C$14, I59,
  AND('Site 6'!I$77&gt;$C$14, 'Site 6'!I$77&lt;'Site 6'!$C$7), I59 * (1 + $C$8)^('Site 6'!I$77 - $C$14),
  'Site 6'!I$77='Site 6'!$C$7, I59,
  'Site 6'!I$77&gt;'Site 6'!$C$7, I59 * (1 + $C$8)^('Site 6'!I$77 - 'Site 6'!$C$7)
)</f>
        <v>0</v>
      </c>
      <c r="J78" s="70" cm="1">
        <f t="array" ref="J78">_xlfn.IFS(
  'Site 6'!J$77&lt;$C$14, 0,
  'Site 6'!J$77=$C$14, J59,
  AND('Site 6'!J$77&gt;$C$14, 'Site 6'!J$77&lt;'Site 6'!$C$7), J59 * (1 + $C$8)^('Site 6'!J$77 - $C$14),
  'Site 6'!J$77='Site 6'!$C$7, J59,
  'Site 6'!J$77&gt;'Site 6'!$C$7, J59 * (1 + $C$8)^('Site 6'!J$77 - 'Site 6'!$C$7)
)</f>
        <v>0</v>
      </c>
      <c r="K78" s="70" cm="1">
        <f t="array" ref="K78">_xlfn.IFS(
  'Site 6'!K$77&lt;$C$14, 0,
  'Site 6'!K$77=$C$14, K59,
  AND('Site 6'!K$77&gt;$C$14, 'Site 6'!K$77&lt;'Site 6'!$C$7), K59 * (1 + $C$8)^('Site 6'!K$77 - $C$14),
  'Site 6'!K$77='Site 6'!$C$7, K59,
  'Site 6'!K$77&gt;'Site 6'!$C$7, K59 * (1 + $C$8)^('Site 6'!K$77 - 'Site 6'!$C$7)
)</f>
        <v>0</v>
      </c>
      <c r="L78" s="70" cm="1">
        <f t="array" ref="L78">_xlfn.IFS(
  'Site 6'!L$77&lt;$C$14, 0,
  'Site 6'!L$77=$C$14, L59,
  AND('Site 6'!L$77&gt;$C$14, 'Site 6'!L$77&lt;'Site 6'!$C$7), L59 * (1 + $C$8)^('Site 6'!L$77 - $C$14),
  'Site 6'!L$77='Site 6'!$C$7, L59,
  'Site 6'!L$77&gt;'Site 6'!$C$7, L59 * (1 + $C$8)^('Site 6'!L$77 - 'Site 6'!$C$7)
)</f>
        <v>0</v>
      </c>
      <c r="M78" s="70" cm="1">
        <f t="array" ref="M78">_xlfn.IFS(
  'Site 6'!M$77&lt;$C$14, 0,
  'Site 6'!M$77=$C$14, M59,
  AND('Site 6'!M$77&gt;$C$14, 'Site 6'!M$77&lt;'Site 6'!$C$7), M59 * (1 + $C$8)^('Site 6'!M$77 - $C$14),
  'Site 6'!M$77='Site 6'!$C$7, M59,
  'Site 6'!M$77&gt;'Site 6'!$C$7, M59 * (1 + $C$8)^('Site 6'!M$77 - 'Site 6'!$C$7)
)</f>
        <v>0</v>
      </c>
      <c r="N78" s="70" cm="1">
        <f t="array" ref="N78">_xlfn.IFS(
  'Site 6'!N$77&lt;$C$14, 0,
  'Site 6'!N$77=$C$14, N59,
  AND('Site 6'!N$77&gt;$C$14, 'Site 6'!N$77&lt;'Site 6'!$C$7), N59 * (1 + $C$8)^('Site 6'!N$77 - $C$14),
  'Site 6'!N$77='Site 6'!$C$7, N59,
  'Site 6'!N$77&gt;'Site 6'!$C$7, N59 * (1 + $C$8)^('Site 6'!N$77 - 'Site 6'!$C$7)
)</f>
        <v>0</v>
      </c>
      <c r="O78" s="70" cm="1">
        <f t="array" ref="O78">_xlfn.IFS(
  'Site 6'!O$77&lt;$C$14, 0,
  'Site 6'!O$77=$C$14, O59,
  AND('Site 6'!O$77&gt;$C$14, 'Site 6'!O$77&lt;'Site 6'!$C$7), O59 * (1 + $C$8)^('Site 6'!O$77 - $C$14),
  'Site 6'!O$77='Site 6'!$C$7, O59,
  'Site 6'!O$77&gt;'Site 6'!$C$7, O59 * (1 + $C$8)^('Site 6'!O$77 - 'Site 6'!$C$7)
)</f>
        <v>0</v>
      </c>
      <c r="P78" s="70" cm="1">
        <f t="array" ref="P78">_xlfn.IFS(
  'Site 6'!P$77&lt;$C$14, 0,
  'Site 6'!P$77=$C$14, P59,
  AND('Site 6'!P$77&gt;$C$14, 'Site 6'!P$77&lt;'Site 6'!$C$7), P59 * (1 + $C$8)^('Site 6'!P$77 - $C$14),
  'Site 6'!P$77='Site 6'!$C$7, P59,
  'Site 6'!P$77&gt;'Site 6'!$C$7, P59 * (1 + $C$8)^('Site 6'!P$77 - 'Site 6'!$C$7)
)</f>
        <v>0</v>
      </c>
      <c r="Q78" s="70" cm="1">
        <f t="array" ref="Q78">_xlfn.IFS(
  'Site 6'!Q$77&lt;$C$14, 0,
  'Site 6'!Q$77=$C$14, Q59,
  AND('Site 6'!Q$77&gt;$C$14, 'Site 6'!Q$77&lt;'Site 6'!$C$7), Q59 * (1 + $C$8)^('Site 6'!Q$77 - $C$14),
  'Site 6'!Q$77='Site 6'!$C$7, Q59,
  'Site 6'!Q$77&gt;'Site 6'!$C$7, Q59 * (1 + $C$8)^('Site 6'!Q$77 - 'Site 6'!$C$7)
)</f>
        <v>0</v>
      </c>
      <c r="R78" s="70" cm="1">
        <f t="array" ref="R78">_xlfn.IFS(
  'Site 6'!R$77&lt;$C$14, 0,
  'Site 6'!R$77=$C$14, R59,
  AND('Site 6'!R$77&gt;$C$14, 'Site 6'!R$77&lt;'Site 6'!$C$7), R59 * (1 + $C$8)^('Site 6'!R$77 - $C$14),
  'Site 6'!R$77='Site 6'!$C$7, R59,
  'Site 6'!R$77&gt;'Site 6'!$C$7, R59 * (1 + $C$8)^('Site 6'!R$77 - 'Site 6'!$C$7)
)</f>
        <v>0</v>
      </c>
      <c r="S78" s="70" cm="1">
        <f t="array" ref="S78">_xlfn.IFS(
  'Site 6'!S$77&lt;$C$14, 0,
  'Site 6'!S$77=$C$14, S59,
  AND('Site 6'!S$77&gt;$C$14, 'Site 6'!S$77&lt;'Site 6'!$C$7), S59 * (1 + $C$8)^('Site 6'!S$77 - $C$14),
  'Site 6'!S$77='Site 6'!$C$7, S59,
  'Site 6'!S$77&gt;'Site 6'!$C$7, S59 * (1 + $C$8)^('Site 6'!S$77 - 'Site 6'!$C$7)
)</f>
        <v>0</v>
      </c>
      <c r="T78" s="70" cm="1">
        <f t="array" ref="T78">_xlfn.IFS(
  'Site 6'!T$77&lt;$C$14, 0,
  'Site 6'!T$77=$C$14, T59,
  AND('Site 6'!T$77&gt;$C$14, 'Site 6'!T$77&lt;'Site 6'!$C$7), T59 * (1 + $C$8)^('Site 6'!T$77 - $C$14),
  'Site 6'!T$77='Site 6'!$C$7, T59,
  'Site 6'!T$77&gt;'Site 6'!$C$7, T59 * (1 + $C$8)^('Site 6'!T$77 - 'Site 6'!$C$7)
)</f>
        <v>0</v>
      </c>
      <c r="U78" s="70" cm="1">
        <f t="array" ref="U78">_xlfn.IFS(
  'Site 6'!U$77&lt;$C$14, 0,
  'Site 6'!U$77=$C$14, U59,
  AND('Site 6'!U$77&gt;$C$14, 'Site 6'!U$77&lt;'Site 6'!$C$7), U59 * (1 + $C$8)^('Site 6'!U$77 - $C$14),
  'Site 6'!U$77='Site 6'!$C$7, U59,
  'Site 6'!U$77&gt;'Site 6'!$C$7, U59 * (1 + $C$8)^('Site 6'!U$77 - 'Site 6'!$C$7)
)</f>
        <v>0</v>
      </c>
      <c r="V78" s="70" cm="1">
        <f t="array" ref="V78">_xlfn.IFS(
  'Site 6'!V$77&lt;$C$14, 0,
  'Site 6'!V$77=$C$14, V59,
  AND('Site 6'!V$77&gt;$C$14, 'Site 6'!V$77&lt;'Site 6'!$C$7), V59 * (1 + $C$8)^('Site 6'!V$77 - $C$14),
  'Site 6'!V$77='Site 6'!$C$7, V59,
  'Site 6'!V$77&gt;'Site 6'!$C$7, V59 * (1 + $C$8)^('Site 6'!V$77 - 'Site 6'!$C$7)
)</f>
        <v>0</v>
      </c>
      <c r="W78" s="70" cm="1">
        <f t="array" ref="W78">_xlfn.IFS(
  'Site 6'!W$77&lt;$C$14, 0,
  'Site 6'!W$77=$C$14, W59,
  AND('Site 6'!W$77&gt;$C$14, 'Site 6'!W$77&lt;'Site 6'!$C$7), W59 * (1 + $C$8)^('Site 6'!W$77 - $C$14),
  'Site 6'!W$77='Site 6'!$C$7, W59,
  'Site 6'!W$77&gt;'Site 6'!$C$7, W59 * (1 + $C$8)^('Site 6'!W$77 - 'Site 6'!$C$7)
)</f>
        <v>0</v>
      </c>
      <c r="X78" s="70" cm="1">
        <f t="array" ref="X78">_xlfn.IFS(
  'Site 6'!X$77&lt;$C$14, 0,
  'Site 6'!X$77=$C$14, X59,
  AND('Site 6'!X$77&gt;$C$14, 'Site 6'!X$77&lt;'Site 6'!$C$7), X59 * (1 + $C$8)^('Site 6'!X$77 - $C$14),
  'Site 6'!X$77='Site 6'!$C$7, X59,
  'Site 6'!X$77&gt;'Site 6'!$C$7, X59 * (1 + $C$8)^('Site 6'!X$77 - 'Site 6'!$C$7)
)</f>
        <v>0</v>
      </c>
      <c r="Y78" s="70" cm="1">
        <f t="array" ref="Y78">_xlfn.IFS(
  'Site 6'!Y$77&lt;$C$14, 0,
  'Site 6'!Y$77=$C$14, Y59,
  AND('Site 6'!Y$77&gt;$C$14, 'Site 6'!Y$77&lt;'Site 6'!$C$7), Y59 * (1 + $C$8)^('Site 6'!Y$77 - $C$14),
  'Site 6'!Y$77='Site 6'!$C$7, Y59,
  'Site 6'!Y$77&gt;'Site 6'!$C$7, Y59 * (1 + $C$8)^('Site 6'!Y$77 - 'Site 6'!$C$7)
)</f>
        <v>0</v>
      </c>
      <c r="Z78" s="70" cm="1">
        <f t="array" ref="Z78">_xlfn.IFS(
  'Site 6'!Z$77&lt;$C$14, 0,
  'Site 6'!Z$77=$C$14, Z59,
  AND('Site 6'!Z$77&gt;$C$14, 'Site 6'!Z$77&lt;'Site 6'!$C$7), Z59 * (1 + $C$8)^('Site 6'!Z$77 - $C$14),
  'Site 6'!Z$77='Site 6'!$C$7, Z59,
  'Site 6'!Z$77&gt;'Site 6'!$C$7, Z59 * (1 + $C$8)^('Site 6'!Z$77 - 'Site 6'!$C$7)
)</f>
        <v>0</v>
      </c>
      <c r="AA78" s="70" cm="1">
        <f t="array" ref="AA78">_xlfn.IFS(
  'Site 6'!AA$77&lt;$C$14, 0,
  'Site 6'!AA$77=$C$14, AA59,
  AND('Site 6'!AA$77&gt;$C$14, 'Site 6'!AA$77&lt;'Site 6'!$C$7), AA59 * (1 + $C$8)^('Site 6'!AA$77 - $C$14),
  'Site 6'!AA$77='Site 6'!$C$7, AA59,
  'Site 6'!AA$77&gt;'Site 6'!$C$7, AA59 * (1 + $C$8)^('Site 6'!AA$77 - 'Site 6'!$C$7)
)</f>
        <v>0</v>
      </c>
      <c r="AB78" s="70" cm="1">
        <f t="array" ref="AB78">_xlfn.IFS(
  'Site 6'!AB$77&lt;$C$14, 0,
  'Site 6'!AB$77=$C$14, AB59,
  AND('Site 6'!AB$77&gt;$C$14, 'Site 6'!AB$77&lt;'Site 6'!$C$7), AB59 * (1 + $C$8)^('Site 6'!AB$77 - $C$14),
  'Site 6'!AB$77='Site 6'!$C$7, AB59,
  'Site 6'!AB$77&gt;'Site 6'!$C$7, AB59 * (1 + $C$8)^('Site 6'!AB$77 - 'Site 6'!$C$7)
)</f>
        <v>0</v>
      </c>
      <c r="AC78" s="70" cm="1">
        <f t="array" ref="AC78">_xlfn.IFS(
  'Site 6'!AC$77&lt;$C$14, 0,
  'Site 6'!AC$77=$C$14, AC59,
  AND('Site 6'!AC$77&gt;$C$14, 'Site 6'!AC$77&lt;'Site 6'!$C$7), AC59 * (1 + $C$8)^('Site 6'!AC$77 - $C$14),
  'Site 6'!AC$77='Site 6'!$C$7, AC59,
  'Site 6'!AC$77&gt;'Site 6'!$C$7, AC59 * (1 + $C$8)^('Site 6'!AC$77 - 'Site 6'!$C$7)
)</f>
        <v>0</v>
      </c>
      <c r="AD78" s="70" cm="1">
        <f t="array" ref="AD78">_xlfn.IFS(
  'Site 6'!AD$77&lt;$C$14, 0,
  'Site 6'!AD$77=$C$14, AD59,
  AND('Site 6'!AD$77&gt;$C$14, 'Site 6'!AD$77&lt;'Site 6'!$C$7), AD59 * (1 + $C$8)^('Site 6'!AD$77 - $C$14),
  'Site 6'!AD$77='Site 6'!$C$7, AD59,
  'Site 6'!AD$77&gt;'Site 6'!$C$7, AD59 * (1 + $C$8)^('Site 6'!AD$77 - 'Site 6'!$C$7)
)</f>
        <v>0</v>
      </c>
      <c r="AE78" s="70" cm="1">
        <f t="array" ref="AE78">_xlfn.IFS(
  'Site 6'!AE$77&lt;$C$14, 0,
  'Site 6'!AE$77=$C$14, AE59,
  AND('Site 6'!AE$77&gt;$C$14, 'Site 6'!AE$77&lt;'Site 6'!$C$7), AE59 * (1 + $C$8)^('Site 6'!AE$77 - $C$14),
  'Site 6'!AE$77='Site 6'!$C$7, AE59,
  'Site 6'!AE$77&gt;'Site 6'!$C$7, AE59 * (1 + $C$8)^('Site 6'!AE$77 - 'Site 6'!$C$7)
)</f>
        <v>0</v>
      </c>
      <c r="AF78" s="70" cm="1">
        <f t="array" ref="AF78">_xlfn.IFS(
  'Site 6'!AF$77&lt;$C$14, 0,
  'Site 6'!AF$77=$C$14, AF59,
  AND('Site 6'!AF$77&gt;$C$14, 'Site 6'!AF$77&lt;'Site 6'!$C$7), AF59 * (1 + $C$8)^('Site 6'!AF$77 - $C$14),
  'Site 6'!AF$77='Site 6'!$C$7, AF59,
  'Site 6'!AF$77&gt;'Site 6'!$C$7, AF59 * (1 + $C$8)^('Site 6'!AF$77 - 'Site 6'!$C$7)
)</f>
        <v>0</v>
      </c>
      <c r="AG78" s="70" cm="1">
        <f t="array" ref="AG78">_xlfn.IFS(
  'Site 6'!AG$77&lt;$C$14, 0,
  'Site 6'!AG$77=$C$14, AG59,
  AND('Site 6'!AG$77&gt;$C$14, 'Site 6'!AG$77&lt;'Site 6'!$C$7), AG59 * (1 + $C$8)^('Site 6'!AG$77 - $C$14),
  'Site 6'!AG$77='Site 6'!$C$7, AG59,
  'Site 6'!AG$77&gt;'Site 6'!$C$7, AG59 * (1 + $C$8)^('Site 6'!AG$77 - 'Site 6'!$C$7)
)</f>
        <v>0</v>
      </c>
      <c r="AH78" s="70" cm="1">
        <f t="array" ref="AH78">_xlfn.IFS(
  'Site 6'!AH$77&lt;$C$14, 0,
  'Site 6'!AH$77=$C$14, AH59,
  AND('Site 6'!AH$77&gt;$C$14, 'Site 6'!AH$77&lt;'Site 6'!$C$7), AH59 * (1 + $C$8)^('Site 6'!AH$77 - $C$14),
  'Site 6'!AH$77='Site 6'!$C$7, AH59,
  'Site 6'!AH$77&gt;'Site 6'!$C$7, AH59 * (1 + $C$8)^('Site 6'!AH$77 - 'Site 6'!$C$7)
)</f>
        <v>0</v>
      </c>
      <c r="AI78" s="70" cm="1">
        <f t="array" ref="AI78">_xlfn.IFS(
  'Site 6'!AI$77&lt;$C$14, 0,
  'Site 6'!AI$77=$C$14, AI59,
  AND('Site 6'!AI$77&gt;$C$14, 'Site 6'!AI$77&lt;'Site 6'!$C$7), AI59 * (1 + $C$8)^('Site 6'!AI$77 - $C$14),
  'Site 6'!AI$77='Site 6'!$C$7, AI59,
  'Site 6'!AI$77&gt;'Site 6'!$C$7, AI59 * (1 + $C$8)^('Site 6'!AI$77 - 'Site 6'!$C$7)
)</f>
        <v>0</v>
      </c>
      <c r="AJ78" s="71" cm="1">
        <f t="array" ref="AJ78">_xlfn.IFS(
  'Site 6'!AJ$77&lt;$C$14, 0,
  'Site 6'!AJ$77=$C$14, AJ59,
  AND('Site 6'!AJ$77&gt;$C$14, 'Site 6'!AJ$77&lt;'Site 6'!$C$7), AJ59 * (1 + $C$8)^('Site 6'!AJ$77 - $C$14),
  'Site 6'!AJ$77='Site 6'!$C$7, AJ59,
  'Site 6'!AJ$77&gt;'Site 6'!$C$7, AJ59 * (1 + $C$8)^('Site 6'!AJ$77 - 'Site 6'!$C$7)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6'!E$77&lt;$C$14, 0,
  'Site 6'!E$77=$C$14, E63,
  AND('Site 6'!E$77&gt;$C$14, 'Site 6'!E$77&lt;'Site 6'!$C$7), E63 * (1 + $C$8)^('Site 6'!E$77 - $C$14),
  'Site 6'!E$77='Site 6'!$C$7, E63,
  'Site 6'!E$77&gt;'Site 6'!$C$7, E63 * (1 + $C$8)^('Site 6'!E$77 - 'Site 6'!$C$7)
)</f>
        <v>0</v>
      </c>
      <c r="F82" s="54" cm="1">
        <f t="array" ref="F82">_xlfn.IFS(
  'Site 6'!F$77&lt;$C$14, 0,
  'Site 6'!F$77=$C$14, F63,
  AND('Site 6'!F$77&gt;$C$14, 'Site 6'!F$77&lt;'Site 6'!$C$7), F63 * (1 + $C$8)^('Site 6'!F$77 - $C$14),
  'Site 6'!F$77='Site 6'!$C$7, F63,
  'Site 6'!F$77&gt;'Site 6'!$C$7, F63 * (1 + $C$8)^('Site 6'!F$77 - 'Site 6'!$C$7)
)</f>
        <v>0</v>
      </c>
      <c r="G82" s="54" cm="1">
        <f t="array" ref="G82">_xlfn.IFS(
  'Site 6'!G$77&lt;$C$14, 0,
  'Site 6'!G$77=$C$14, G63,
  AND('Site 6'!G$77&gt;$C$14, 'Site 6'!G$77&lt;'Site 6'!$C$7), G63 * (1 + $C$8)^('Site 6'!G$77 - $C$14),
  'Site 6'!G$77='Site 6'!$C$7, G63,
  'Site 6'!G$77&gt;'Site 6'!$C$7, G63 * (1 + $C$8)^('Site 6'!G$77 - 'Site 6'!$C$7)
)</f>
        <v>0</v>
      </c>
      <c r="H82" s="54" cm="1">
        <f t="array" ref="H82">_xlfn.IFS(
  'Site 6'!H$77&lt;$C$14, 0,
  'Site 6'!H$77=$C$14, H63,
  AND('Site 6'!H$77&gt;$C$14, 'Site 6'!H$77&lt;'Site 6'!$C$7), H63 * (1 + $C$8)^('Site 6'!H$77 - $C$14),
  'Site 6'!H$77='Site 6'!$C$7, H63,
  'Site 6'!H$77&gt;'Site 6'!$C$7, H63 * (1 + $C$8)^('Site 6'!H$77 - 'Site 6'!$C$7)
)</f>
        <v>0</v>
      </c>
      <c r="I82" s="54" cm="1">
        <f t="array" ref="I82">_xlfn.IFS(
  'Site 6'!I$77&lt;$C$14, 0,
  'Site 6'!I$77=$C$14, I63,
  AND('Site 6'!I$77&gt;$C$14, 'Site 6'!I$77&lt;'Site 6'!$C$7), I63 * (1 + $C$8)^('Site 6'!I$77 - $C$14),
  'Site 6'!I$77='Site 6'!$C$7, I63,
  'Site 6'!I$77&gt;'Site 6'!$C$7, I63 * (1 + $C$8)^('Site 6'!I$77 - 'Site 6'!$C$7)
)</f>
        <v>0</v>
      </c>
      <c r="J82" s="54" cm="1">
        <f t="array" ref="J82">_xlfn.IFS(
  'Site 6'!J$77&lt;$C$14, 0,
  'Site 6'!J$77=$C$14, J63,
  AND('Site 6'!J$77&gt;$C$14, 'Site 6'!J$77&lt;'Site 6'!$C$7), J63 * (1 + $C$8)^('Site 6'!J$77 - $C$14),
  'Site 6'!J$77='Site 6'!$C$7, J63,
  'Site 6'!J$77&gt;'Site 6'!$C$7, J63 * (1 + $C$8)^('Site 6'!J$77 - 'Site 6'!$C$7)
)</f>
        <v>0</v>
      </c>
      <c r="K82" s="54" cm="1">
        <f t="array" ref="K82">_xlfn.IFS(
  'Site 6'!K$77&lt;$C$14, 0,
  'Site 6'!K$77=$C$14, K63,
  AND('Site 6'!K$77&gt;$C$14, 'Site 6'!K$77&lt;'Site 6'!$C$7), K63 * (1 + $C$8)^('Site 6'!K$77 - $C$14),
  'Site 6'!K$77='Site 6'!$C$7, K63,
  'Site 6'!K$77&gt;'Site 6'!$C$7, K63 * (1 + $C$8)^('Site 6'!K$77 - 'Site 6'!$C$7)
)</f>
        <v>0</v>
      </c>
      <c r="L82" s="54" cm="1">
        <f t="array" ref="L82">_xlfn.IFS(
  'Site 6'!L$77&lt;$C$14, 0,
  'Site 6'!L$77=$C$14, L63,
  AND('Site 6'!L$77&gt;$C$14, 'Site 6'!L$77&lt;'Site 6'!$C$7), L63 * (1 + $C$8)^('Site 6'!L$77 - $C$14),
  'Site 6'!L$77='Site 6'!$C$7, L63,
  'Site 6'!L$77&gt;'Site 6'!$C$7, L63 * (1 + $C$8)^('Site 6'!L$77 - 'Site 6'!$C$7)
)</f>
        <v>0</v>
      </c>
      <c r="M82" s="54" cm="1">
        <f t="array" ref="M82">_xlfn.IFS(
  'Site 6'!M$77&lt;$C$14, 0,
  'Site 6'!M$77=$C$14, M63,
  AND('Site 6'!M$77&gt;$C$14, 'Site 6'!M$77&lt;'Site 6'!$C$7), M63 * (1 + $C$8)^('Site 6'!M$77 - $C$14),
  'Site 6'!M$77='Site 6'!$C$7, M63,
  'Site 6'!M$77&gt;'Site 6'!$C$7, M63 * (1 + $C$8)^('Site 6'!M$77 - 'Site 6'!$C$7)
)</f>
        <v>0</v>
      </c>
      <c r="N82" s="54" cm="1">
        <f t="array" ref="N82">_xlfn.IFS(
  'Site 6'!N$77&lt;$C$14, 0,
  'Site 6'!N$77=$C$14, N63,
  AND('Site 6'!N$77&gt;$C$14, 'Site 6'!N$77&lt;'Site 6'!$C$7), N63 * (1 + $C$8)^('Site 6'!N$77 - $C$14),
  'Site 6'!N$77='Site 6'!$C$7, N63,
  'Site 6'!N$77&gt;'Site 6'!$C$7, N63 * (1 + $C$8)^('Site 6'!N$77 - 'Site 6'!$C$7)
)</f>
        <v>0</v>
      </c>
      <c r="O82" s="54" cm="1">
        <f t="array" ref="O82">_xlfn.IFS(
  'Site 6'!O$77&lt;$C$14, 0,
  'Site 6'!O$77=$C$14, O63,
  AND('Site 6'!O$77&gt;$C$14, 'Site 6'!O$77&lt;'Site 6'!$C$7), O63 * (1 + $C$8)^('Site 6'!O$77 - $C$14),
  'Site 6'!O$77='Site 6'!$C$7, O63,
  'Site 6'!O$77&gt;'Site 6'!$C$7, O63 * (1 + $C$8)^('Site 6'!O$77 - 'Site 6'!$C$7)
)</f>
        <v>0</v>
      </c>
      <c r="P82" s="54" cm="1">
        <f t="array" ref="P82">_xlfn.IFS(
  'Site 6'!P$77&lt;$C$14, 0,
  'Site 6'!P$77=$C$14, P63,
  AND('Site 6'!P$77&gt;$C$14, 'Site 6'!P$77&lt;'Site 6'!$C$7), P63 * (1 + $C$8)^('Site 6'!P$77 - $C$14),
  'Site 6'!P$77='Site 6'!$C$7, P63,
  'Site 6'!P$77&gt;'Site 6'!$C$7, P63 * (1 + $C$8)^('Site 6'!P$77 - 'Site 6'!$C$7)
)</f>
        <v>0</v>
      </c>
      <c r="Q82" s="54" cm="1">
        <f t="array" ref="Q82">_xlfn.IFS(
  'Site 6'!Q$77&lt;$C$14, 0,
  'Site 6'!Q$77=$C$14, Q63,
  AND('Site 6'!Q$77&gt;$C$14, 'Site 6'!Q$77&lt;'Site 6'!$C$7), Q63 * (1 + $C$8)^('Site 6'!Q$77 - $C$14),
  'Site 6'!Q$77='Site 6'!$C$7, Q63,
  'Site 6'!Q$77&gt;'Site 6'!$C$7, Q63 * (1 + $C$8)^('Site 6'!Q$77 - 'Site 6'!$C$7)
)</f>
        <v>0</v>
      </c>
      <c r="R82" s="54" cm="1">
        <f t="array" ref="R82">_xlfn.IFS(
  'Site 6'!R$77&lt;$C$14, 0,
  'Site 6'!R$77=$C$14, R63,
  AND('Site 6'!R$77&gt;$C$14, 'Site 6'!R$77&lt;'Site 6'!$C$7), R63 * (1 + $C$8)^('Site 6'!R$77 - $C$14),
  'Site 6'!R$77='Site 6'!$C$7, R63,
  'Site 6'!R$77&gt;'Site 6'!$C$7, R63 * (1 + $C$8)^('Site 6'!R$77 - 'Site 6'!$C$7)
)</f>
        <v>0</v>
      </c>
      <c r="S82" s="54" cm="1">
        <f t="array" ref="S82">_xlfn.IFS(
  'Site 6'!S$77&lt;$C$14, 0,
  'Site 6'!S$77=$C$14, S63,
  AND('Site 6'!S$77&gt;$C$14, 'Site 6'!S$77&lt;'Site 6'!$C$7), S63 * (1 + $C$8)^('Site 6'!S$77 - $C$14),
  'Site 6'!S$77='Site 6'!$C$7, S63,
  'Site 6'!S$77&gt;'Site 6'!$C$7, S63 * (1 + $C$8)^('Site 6'!S$77 - 'Site 6'!$C$7)
)</f>
        <v>0</v>
      </c>
      <c r="T82" s="54" cm="1">
        <f t="array" ref="T82">_xlfn.IFS(
  'Site 6'!T$77&lt;$C$14, 0,
  'Site 6'!T$77=$C$14, T63,
  AND('Site 6'!T$77&gt;$C$14, 'Site 6'!T$77&lt;'Site 6'!$C$7), T63 * (1 + $C$8)^('Site 6'!T$77 - $C$14),
  'Site 6'!T$77='Site 6'!$C$7, T63,
  'Site 6'!T$77&gt;'Site 6'!$C$7, T63 * (1 + $C$8)^('Site 6'!T$77 - 'Site 6'!$C$7)
)</f>
        <v>0</v>
      </c>
      <c r="U82" s="54" cm="1">
        <f t="array" ref="U82">_xlfn.IFS(
  'Site 6'!U$77&lt;$C$14, 0,
  'Site 6'!U$77=$C$14, U63,
  AND('Site 6'!U$77&gt;$C$14, 'Site 6'!U$77&lt;'Site 6'!$C$7), U63 * (1 + $C$8)^('Site 6'!U$77 - $C$14),
  'Site 6'!U$77='Site 6'!$C$7, U63,
  'Site 6'!U$77&gt;'Site 6'!$C$7, U63 * (1 + $C$8)^('Site 6'!U$77 - 'Site 6'!$C$7)
)</f>
        <v>0</v>
      </c>
      <c r="V82" s="54" cm="1">
        <f t="array" ref="V82">_xlfn.IFS(
  'Site 6'!V$77&lt;$C$14, 0,
  'Site 6'!V$77=$C$14, V63,
  AND('Site 6'!V$77&gt;$C$14, 'Site 6'!V$77&lt;'Site 6'!$C$7), V63 * (1 + $C$8)^('Site 6'!V$77 - $C$14),
  'Site 6'!V$77='Site 6'!$C$7, V63,
  'Site 6'!V$77&gt;'Site 6'!$C$7, V63 * (1 + $C$8)^('Site 6'!V$77 - 'Site 6'!$C$7)
)</f>
        <v>0</v>
      </c>
      <c r="W82" s="54" cm="1">
        <f t="array" ref="W82">_xlfn.IFS(
  'Site 6'!W$77&lt;$C$14, 0,
  'Site 6'!W$77=$C$14, W63,
  AND('Site 6'!W$77&gt;$C$14, 'Site 6'!W$77&lt;'Site 6'!$C$7), W63 * (1 + $C$8)^('Site 6'!W$77 - $C$14),
  'Site 6'!W$77='Site 6'!$C$7, W63,
  'Site 6'!W$77&gt;'Site 6'!$C$7, W63 * (1 + $C$8)^('Site 6'!W$77 - 'Site 6'!$C$7)
)</f>
        <v>0</v>
      </c>
      <c r="X82" s="54" cm="1">
        <f t="array" ref="X82">_xlfn.IFS(
  'Site 6'!X$77&lt;$C$14, 0,
  'Site 6'!X$77=$C$14, X63,
  AND('Site 6'!X$77&gt;$C$14, 'Site 6'!X$77&lt;'Site 6'!$C$7), X63 * (1 + $C$8)^('Site 6'!X$77 - $C$14),
  'Site 6'!X$77='Site 6'!$C$7, X63,
  'Site 6'!X$77&gt;'Site 6'!$C$7, X63 * (1 + $C$8)^('Site 6'!X$77 - 'Site 6'!$C$7)
)</f>
        <v>0</v>
      </c>
      <c r="Y82" s="54" cm="1">
        <f t="array" ref="Y82">_xlfn.IFS(
  'Site 6'!Y$77&lt;$C$14, 0,
  'Site 6'!Y$77=$C$14, Y63,
  AND('Site 6'!Y$77&gt;$C$14, 'Site 6'!Y$77&lt;'Site 6'!$C$7), Y63 * (1 + $C$8)^('Site 6'!Y$77 - $C$14),
  'Site 6'!Y$77='Site 6'!$C$7, Y63,
  'Site 6'!Y$77&gt;'Site 6'!$C$7, Y63 * (1 + $C$8)^('Site 6'!Y$77 - 'Site 6'!$C$7)
)</f>
        <v>0</v>
      </c>
      <c r="Z82" s="54" cm="1">
        <f t="array" ref="Z82">_xlfn.IFS(
  'Site 6'!Z$77&lt;$C$14, 0,
  'Site 6'!Z$77=$C$14, Z63,
  AND('Site 6'!Z$77&gt;$C$14, 'Site 6'!Z$77&lt;'Site 6'!$C$7), Z63 * (1 + $C$8)^('Site 6'!Z$77 - $C$14),
  'Site 6'!Z$77='Site 6'!$C$7, Z63,
  'Site 6'!Z$77&gt;'Site 6'!$C$7, Z63 * (1 + $C$8)^('Site 6'!Z$77 - 'Site 6'!$C$7)
)</f>
        <v>0</v>
      </c>
      <c r="AA82" s="54" cm="1">
        <f t="array" ref="AA82">_xlfn.IFS(
  'Site 6'!AA$77&lt;$C$14, 0,
  'Site 6'!AA$77=$C$14, AA63,
  AND('Site 6'!AA$77&gt;$C$14, 'Site 6'!AA$77&lt;'Site 6'!$C$7), AA63 * (1 + $C$8)^('Site 6'!AA$77 - $C$14),
  'Site 6'!AA$77='Site 6'!$C$7, AA63,
  'Site 6'!AA$77&gt;'Site 6'!$C$7, AA63 * (1 + $C$8)^('Site 6'!AA$77 - 'Site 6'!$C$7)
)</f>
        <v>0</v>
      </c>
      <c r="AB82" s="54" cm="1">
        <f t="array" ref="AB82">_xlfn.IFS(
  'Site 6'!AB$77&lt;$C$14, 0,
  'Site 6'!AB$77=$C$14, AB63,
  AND('Site 6'!AB$77&gt;$C$14, 'Site 6'!AB$77&lt;'Site 6'!$C$7), AB63 * (1 + $C$8)^('Site 6'!AB$77 - $C$14),
  'Site 6'!AB$77='Site 6'!$C$7, AB63,
  'Site 6'!AB$77&gt;'Site 6'!$C$7, AB63 * (1 + $C$8)^('Site 6'!AB$77 - 'Site 6'!$C$7)
)</f>
        <v>0</v>
      </c>
      <c r="AC82" s="54" cm="1">
        <f t="array" ref="AC82">_xlfn.IFS(
  'Site 6'!AC$77&lt;$C$14, 0,
  'Site 6'!AC$77=$C$14, AC63,
  AND('Site 6'!AC$77&gt;$C$14, 'Site 6'!AC$77&lt;'Site 6'!$C$7), AC63 * (1 + $C$8)^('Site 6'!AC$77 - $C$14),
  'Site 6'!AC$77='Site 6'!$C$7, AC63,
  'Site 6'!AC$77&gt;'Site 6'!$C$7, AC63 * (1 + $C$8)^('Site 6'!AC$77 - 'Site 6'!$C$7)
)</f>
        <v>0</v>
      </c>
      <c r="AD82" s="54" cm="1">
        <f t="array" ref="AD82">_xlfn.IFS(
  'Site 6'!AD$77&lt;$C$14, 0,
  'Site 6'!AD$77=$C$14, AD63,
  AND('Site 6'!AD$77&gt;$C$14, 'Site 6'!AD$77&lt;'Site 6'!$C$7), AD63 * (1 + $C$8)^('Site 6'!AD$77 - $C$14),
  'Site 6'!AD$77='Site 6'!$C$7, AD63,
  'Site 6'!AD$77&gt;'Site 6'!$C$7, AD63 * (1 + $C$8)^('Site 6'!AD$77 - 'Site 6'!$C$7)
)</f>
        <v>0</v>
      </c>
      <c r="AE82" s="54" cm="1">
        <f t="array" ref="AE82">_xlfn.IFS(
  'Site 6'!AE$77&lt;$C$14, 0,
  'Site 6'!AE$77=$C$14, AE63,
  AND('Site 6'!AE$77&gt;$C$14, 'Site 6'!AE$77&lt;'Site 6'!$C$7), AE63 * (1 + $C$8)^('Site 6'!AE$77 - $C$14),
  'Site 6'!AE$77='Site 6'!$C$7, AE63,
  'Site 6'!AE$77&gt;'Site 6'!$C$7, AE63 * (1 + $C$8)^('Site 6'!AE$77 - 'Site 6'!$C$7)
)</f>
        <v>0</v>
      </c>
      <c r="AF82" s="54" cm="1">
        <f t="array" ref="AF82">_xlfn.IFS(
  'Site 6'!AF$77&lt;$C$14, 0,
  'Site 6'!AF$77=$C$14, AF63,
  AND('Site 6'!AF$77&gt;$C$14, 'Site 6'!AF$77&lt;'Site 6'!$C$7), AF63 * (1 + $C$8)^('Site 6'!AF$77 - $C$14),
  'Site 6'!AF$77='Site 6'!$C$7, AF63,
  'Site 6'!AF$77&gt;'Site 6'!$C$7, AF63 * (1 + $C$8)^('Site 6'!AF$77 - 'Site 6'!$C$7)
)</f>
        <v>0</v>
      </c>
      <c r="AG82" s="54" cm="1">
        <f t="array" ref="AG82">_xlfn.IFS(
  'Site 6'!AG$77&lt;$C$14, 0,
  'Site 6'!AG$77=$C$14, AG63,
  AND('Site 6'!AG$77&gt;$C$14, 'Site 6'!AG$77&lt;'Site 6'!$C$7), AG63 * (1 + $C$8)^('Site 6'!AG$77 - $C$14),
  'Site 6'!AG$77='Site 6'!$C$7, AG63,
  'Site 6'!AG$77&gt;'Site 6'!$C$7, AG63 * (1 + $C$8)^('Site 6'!AG$77 - 'Site 6'!$C$7)
)</f>
        <v>0</v>
      </c>
      <c r="AH82" s="54" cm="1">
        <f t="array" ref="AH82">_xlfn.IFS(
  'Site 6'!AH$77&lt;$C$14, 0,
  'Site 6'!AH$77=$C$14, AH63,
  AND('Site 6'!AH$77&gt;$C$14, 'Site 6'!AH$77&lt;'Site 6'!$C$7), AH63 * (1 + $C$8)^('Site 6'!AH$77 - $C$14),
  'Site 6'!AH$77='Site 6'!$C$7, AH63,
  'Site 6'!AH$77&gt;'Site 6'!$C$7, AH63 * (1 + $C$8)^('Site 6'!AH$77 - 'Site 6'!$C$7)
)</f>
        <v>0</v>
      </c>
      <c r="AI82" s="54" cm="1">
        <f t="array" ref="AI82">_xlfn.IFS(
  'Site 6'!AI$77&lt;$C$14, 0,
  'Site 6'!AI$77=$C$14, AI63,
  AND('Site 6'!AI$77&gt;$C$14, 'Site 6'!AI$77&lt;'Site 6'!$C$7), AI63 * (1 + $C$8)^('Site 6'!AI$77 - $C$14),
  'Site 6'!AI$77='Site 6'!$C$7, AI63,
  'Site 6'!AI$77&gt;'Site 6'!$C$7, AI63 * (1 + $C$8)^('Site 6'!AI$77 - 'Site 6'!$C$7)
)</f>
        <v>0</v>
      </c>
      <c r="AJ82" s="72" cm="1">
        <f t="array" ref="AJ82">_xlfn.IFS(
  'Site 6'!AJ$77&lt;$C$14, 0,
  'Site 6'!AJ$77=$C$14, AJ63,
  AND('Site 6'!AJ$77&gt;$C$14, 'Site 6'!AJ$77&lt;'Site 6'!$C$7), AJ63 * (1 + $C$8)^('Site 6'!AJ$77 - $C$14),
  'Site 6'!AJ$77='Site 6'!$C$7, AJ63,
  'Site 6'!AJ$77&gt;'Site 6'!$C$7, AJ63 * (1 + $C$8)^('Site 6'!AJ$77 - 'Site 6'!$C$7)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6'!E$77&lt;$C$14, 0,
  'Site 6'!E$77=$C$14, E71,
  AND('Site 6'!E$77&gt;$C$14, 'Site 6'!E$77&lt;'Site 6'!$C$7), E71 * (1 + $C$8)^('Site 6'!E$77 - $C$14),
  'Site 6'!E$77='Site 6'!$C$7, E71,
  'Site 6'!E$77&gt;'Site 6'!$C$7, E71 * (1 + $C$8)^('Site 6'!E$77 - 'Site 6'!$C$7)
)</f>
        <v>0</v>
      </c>
      <c r="F90" s="56" cm="1">
        <f t="array" ref="F90">_xlfn.IFS(
  'Site 6'!F$77&lt;$C$14, 0,
  'Site 6'!F$77=$C$14, F71,
  AND('Site 6'!F$77&gt;$C$14, 'Site 6'!F$77&lt;'Site 6'!$C$7), F71 * (1 + $C$8)^('Site 6'!F$77 - $C$14),
  'Site 6'!F$77='Site 6'!$C$7, F71,
  'Site 6'!F$77&gt;'Site 6'!$C$7, F71 * (1 + $C$8)^('Site 6'!F$77 - 'Site 6'!$C$7)
)</f>
        <v>0</v>
      </c>
      <c r="G90" s="56" cm="1">
        <f t="array" ref="G90">_xlfn.IFS(
  'Site 6'!G$77&lt;$C$14, 0,
  'Site 6'!G$77=$C$14, G71,
  AND('Site 6'!G$77&gt;$C$14, 'Site 6'!G$77&lt;'Site 6'!$C$7), G71 * (1 + $C$8)^('Site 6'!G$77 - $C$14),
  'Site 6'!G$77='Site 6'!$C$7, G71,
  'Site 6'!G$77&gt;'Site 6'!$C$7, G71 * (1 + $C$8)^('Site 6'!G$77 - 'Site 6'!$C$7)
)</f>
        <v>0</v>
      </c>
      <c r="H90" s="56" cm="1">
        <f t="array" ref="H90">_xlfn.IFS(
  'Site 6'!H$77&lt;$C$14, 0,
  'Site 6'!H$77=$C$14, H71,
  AND('Site 6'!H$77&gt;$C$14, 'Site 6'!H$77&lt;'Site 6'!$C$7), H71 * (1 + $C$8)^('Site 6'!H$77 - $C$14),
  'Site 6'!H$77='Site 6'!$C$7, H71,
  'Site 6'!H$77&gt;'Site 6'!$C$7, H71 * (1 + $C$8)^('Site 6'!H$77 - 'Site 6'!$C$7)
)</f>
        <v>0</v>
      </c>
      <c r="I90" s="56" cm="1">
        <f t="array" ref="I90">_xlfn.IFS(
  'Site 6'!I$77&lt;$C$14, 0,
  'Site 6'!I$77=$C$14, I71,
  AND('Site 6'!I$77&gt;$C$14, 'Site 6'!I$77&lt;'Site 6'!$C$7), I71 * (1 + $C$8)^('Site 6'!I$77 - $C$14),
  'Site 6'!I$77='Site 6'!$C$7, I71,
  'Site 6'!I$77&gt;'Site 6'!$C$7, I71 * (1 + $C$8)^('Site 6'!I$77 - 'Site 6'!$C$7)
)</f>
        <v>0</v>
      </c>
      <c r="J90" s="56" cm="1">
        <f t="array" ref="J90">_xlfn.IFS(
  'Site 6'!J$77&lt;$C$14, 0,
  'Site 6'!J$77=$C$14, J71,
  AND('Site 6'!J$77&gt;$C$14, 'Site 6'!J$77&lt;'Site 6'!$C$7), J71 * (1 + $C$8)^('Site 6'!J$77 - $C$14),
  'Site 6'!J$77='Site 6'!$C$7, J71,
  'Site 6'!J$77&gt;'Site 6'!$C$7, J71 * (1 + $C$8)^('Site 6'!J$77 - 'Site 6'!$C$7)
)</f>
        <v>0</v>
      </c>
      <c r="K90" s="56" cm="1">
        <f t="array" ref="K90">_xlfn.IFS(
  'Site 6'!K$77&lt;$C$14, 0,
  'Site 6'!K$77=$C$14, K71,
  AND('Site 6'!K$77&gt;$C$14, 'Site 6'!K$77&lt;'Site 6'!$C$7), K71 * (1 + $C$8)^('Site 6'!K$77 - $C$14),
  'Site 6'!K$77='Site 6'!$C$7, K71,
  'Site 6'!K$77&gt;'Site 6'!$C$7, K71 * (1 + $C$8)^('Site 6'!K$77 - 'Site 6'!$C$7)
)</f>
        <v>0</v>
      </c>
      <c r="L90" s="56" cm="1">
        <f t="array" ref="L90">_xlfn.IFS(
  'Site 6'!L$77&lt;$C$14, 0,
  'Site 6'!L$77=$C$14, L71,
  AND('Site 6'!L$77&gt;$C$14, 'Site 6'!L$77&lt;'Site 6'!$C$7), L71 * (1 + $C$8)^('Site 6'!L$77 - $C$14),
  'Site 6'!L$77='Site 6'!$C$7, L71,
  'Site 6'!L$77&gt;'Site 6'!$C$7, L71 * (1 + $C$8)^('Site 6'!L$77 - 'Site 6'!$C$7)
)</f>
        <v>0</v>
      </c>
      <c r="M90" s="56" cm="1">
        <f t="array" ref="M90">_xlfn.IFS(
  'Site 6'!M$77&lt;$C$14, 0,
  'Site 6'!M$77=$C$14, M71,
  AND('Site 6'!M$77&gt;$C$14, 'Site 6'!M$77&lt;'Site 6'!$C$7), M71 * (1 + $C$8)^('Site 6'!M$77 - $C$14),
  'Site 6'!M$77='Site 6'!$C$7, M71,
  'Site 6'!M$77&gt;'Site 6'!$C$7, M71 * (1 + $C$8)^('Site 6'!M$77 - 'Site 6'!$C$7)
)</f>
        <v>0</v>
      </c>
      <c r="N90" s="56" cm="1">
        <f t="array" ref="N90">_xlfn.IFS(
  'Site 6'!N$77&lt;$C$14, 0,
  'Site 6'!N$77=$C$14, N71,
  AND('Site 6'!N$77&gt;$C$14, 'Site 6'!N$77&lt;'Site 6'!$C$7), N71 * (1 + $C$8)^('Site 6'!N$77 - $C$14),
  'Site 6'!N$77='Site 6'!$C$7, N71,
  'Site 6'!N$77&gt;'Site 6'!$C$7, N71 * (1 + $C$8)^('Site 6'!N$77 - 'Site 6'!$C$7)
)</f>
        <v>0</v>
      </c>
      <c r="O90" s="56" cm="1">
        <f t="array" ref="O90">_xlfn.IFS(
  'Site 6'!O$77&lt;$C$14, 0,
  'Site 6'!O$77=$C$14, O71,
  AND('Site 6'!O$77&gt;$C$14, 'Site 6'!O$77&lt;'Site 6'!$C$7), O71 * (1 + $C$8)^('Site 6'!O$77 - $C$14),
  'Site 6'!O$77='Site 6'!$C$7, O71,
  'Site 6'!O$77&gt;'Site 6'!$C$7, O71 * (1 + $C$8)^('Site 6'!O$77 - 'Site 6'!$C$7)
)</f>
        <v>0</v>
      </c>
      <c r="P90" s="56" cm="1">
        <f t="array" ref="P90">_xlfn.IFS(
  'Site 6'!P$77&lt;$C$14, 0,
  'Site 6'!P$77=$C$14, P71,
  AND('Site 6'!P$77&gt;$C$14, 'Site 6'!P$77&lt;'Site 6'!$C$7), P71 * (1 + $C$8)^('Site 6'!P$77 - $C$14),
  'Site 6'!P$77='Site 6'!$C$7, P71,
  'Site 6'!P$77&gt;'Site 6'!$C$7, P71 * (1 + $C$8)^('Site 6'!P$77 - 'Site 6'!$C$7)
)</f>
        <v>0</v>
      </c>
      <c r="Q90" s="56" cm="1">
        <f t="array" ref="Q90">_xlfn.IFS(
  'Site 6'!Q$77&lt;$C$14, 0,
  'Site 6'!Q$77=$C$14, Q71,
  AND('Site 6'!Q$77&gt;$C$14, 'Site 6'!Q$77&lt;'Site 6'!$C$7), Q71 * (1 + $C$8)^('Site 6'!Q$77 - $C$14),
  'Site 6'!Q$77='Site 6'!$C$7, Q71,
  'Site 6'!Q$77&gt;'Site 6'!$C$7, Q71 * (1 + $C$8)^('Site 6'!Q$77 - 'Site 6'!$C$7)
)</f>
        <v>0</v>
      </c>
      <c r="R90" s="56" cm="1">
        <f t="array" ref="R90">_xlfn.IFS(
  'Site 6'!R$77&lt;$C$14, 0,
  'Site 6'!R$77=$C$14, R71,
  AND('Site 6'!R$77&gt;$C$14, 'Site 6'!R$77&lt;'Site 6'!$C$7), R71 * (1 + $C$8)^('Site 6'!R$77 - $C$14),
  'Site 6'!R$77='Site 6'!$C$7, R71,
  'Site 6'!R$77&gt;'Site 6'!$C$7, R71 * (1 + $C$8)^('Site 6'!R$77 - 'Site 6'!$C$7)
)</f>
        <v>0</v>
      </c>
      <c r="S90" s="56" cm="1">
        <f t="array" ref="S90">_xlfn.IFS(
  'Site 6'!S$77&lt;$C$14, 0,
  'Site 6'!S$77=$C$14, S71,
  AND('Site 6'!S$77&gt;$C$14, 'Site 6'!S$77&lt;'Site 6'!$C$7), S71 * (1 + $C$8)^('Site 6'!S$77 - $C$14),
  'Site 6'!S$77='Site 6'!$C$7, S71,
  'Site 6'!S$77&gt;'Site 6'!$C$7, S71 * (1 + $C$8)^('Site 6'!S$77 - 'Site 6'!$C$7)
)</f>
        <v>0</v>
      </c>
      <c r="T90" s="56" cm="1">
        <f t="array" ref="T90">_xlfn.IFS(
  'Site 6'!T$77&lt;$C$14, 0,
  'Site 6'!T$77=$C$14, T71,
  AND('Site 6'!T$77&gt;$C$14, 'Site 6'!T$77&lt;'Site 6'!$C$7), T71 * (1 + $C$8)^('Site 6'!T$77 - $C$14),
  'Site 6'!T$77='Site 6'!$C$7, T71,
  'Site 6'!T$77&gt;'Site 6'!$C$7, T71 * (1 + $C$8)^('Site 6'!T$77 - 'Site 6'!$C$7)
)</f>
        <v>0</v>
      </c>
      <c r="U90" s="56" cm="1">
        <f t="array" ref="U90">_xlfn.IFS(
  'Site 6'!U$77&lt;$C$14, 0,
  'Site 6'!U$77=$C$14, U71,
  AND('Site 6'!U$77&gt;$C$14, 'Site 6'!U$77&lt;'Site 6'!$C$7), U71 * (1 + $C$8)^('Site 6'!U$77 - $C$14),
  'Site 6'!U$77='Site 6'!$C$7, U71,
  'Site 6'!U$77&gt;'Site 6'!$C$7, U71 * (1 + $C$8)^('Site 6'!U$77 - 'Site 6'!$C$7)
)</f>
        <v>0</v>
      </c>
      <c r="V90" s="56" cm="1">
        <f t="array" ref="V90">_xlfn.IFS(
  'Site 6'!V$77&lt;$C$14, 0,
  'Site 6'!V$77=$C$14, V71,
  AND('Site 6'!V$77&gt;$C$14, 'Site 6'!V$77&lt;'Site 6'!$C$7), V71 * (1 + $C$8)^('Site 6'!V$77 - $C$14),
  'Site 6'!V$77='Site 6'!$C$7, V71,
  'Site 6'!V$77&gt;'Site 6'!$C$7, V71 * (1 + $C$8)^('Site 6'!V$77 - 'Site 6'!$C$7)
)</f>
        <v>0</v>
      </c>
      <c r="W90" s="56" cm="1">
        <f t="array" ref="W90">_xlfn.IFS(
  'Site 6'!W$77&lt;$C$14, 0,
  'Site 6'!W$77=$C$14, W71,
  AND('Site 6'!W$77&gt;$C$14, 'Site 6'!W$77&lt;'Site 6'!$C$7), W71 * (1 + $C$8)^('Site 6'!W$77 - $C$14),
  'Site 6'!W$77='Site 6'!$C$7, W71,
  'Site 6'!W$77&gt;'Site 6'!$C$7, W71 * (1 + $C$8)^('Site 6'!W$77 - 'Site 6'!$C$7)
)</f>
        <v>0</v>
      </c>
      <c r="X90" s="56" cm="1">
        <f t="array" ref="X90">_xlfn.IFS(
  'Site 6'!X$77&lt;$C$14, 0,
  'Site 6'!X$77=$C$14, X71,
  AND('Site 6'!X$77&gt;$C$14, 'Site 6'!X$77&lt;'Site 6'!$C$7), X71 * (1 + $C$8)^('Site 6'!X$77 - $C$14),
  'Site 6'!X$77='Site 6'!$C$7, X71,
  'Site 6'!X$77&gt;'Site 6'!$C$7, X71 * (1 + $C$8)^('Site 6'!X$77 - 'Site 6'!$C$7)
)</f>
        <v>0</v>
      </c>
      <c r="Y90" s="56" cm="1">
        <f t="array" ref="Y90">_xlfn.IFS(
  'Site 6'!Y$77&lt;$C$14, 0,
  'Site 6'!Y$77=$C$14, Y71,
  AND('Site 6'!Y$77&gt;$C$14, 'Site 6'!Y$77&lt;'Site 6'!$C$7), Y71 * (1 + $C$8)^('Site 6'!Y$77 - $C$14),
  'Site 6'!Y$77='Site 6'!$C$7, Y71,
  'Site 6'!Y$77&gt;'Site 6'!$C$7, Y71 * (1 + $C$8)^('Site 6'!Y$77 - 'Site 6'!$C$7)
)</f>
        <v>0</v>
      </c>
      <c r="Z90" s="56" cm="1">
        <f t="array" ref="Z90">_xlfn.IFS(
  'Site 6'!Z$77&lt;$C$14, 0,
  'Site 6'!Z$77=$C$14, Z71,
  AND('Site 6'!Z$77&gt;$C$14, 'Site 6'!Z$77&lt;'Site 6'!$C$7), Z71 * (1 + $C$8)^('Site 6'!Z$77 - $C$14),
  'Site 6'!Z$77='Site 6'!$C$7, Z71,
  'Site 6'!Z$77&gt;'Site 6'!$C$7, Z71 * (1 + $C$8)^('Site 6'!Z$77 - 'Site 6'!$C$7)
)</f>
        <v>0</v>
      </c>
      <c r="AA90" s="56" cm="1">
        <f t="array" ref="AA90">_xlfn.IFS(
  'Site 6'!AA$77&lt;$C$14, 0,
  'Site 6'!AA$77=$C$14, AA71,
  AND('Site 6'!AA$77&gt;$C$14, 'Site 6'!AA$77&lt;'Site 6'!$C$7), AA71 * (1 + $C$8)^('Site 6'!AA$77 - $C$14),
  'Site 6'!AA$77='Site 6'!$C$7, AA71,
  'Site 6'!AA$77&gt;'Site 6'!$C$7, AA71 * (1 + $C$8)^('Site 6'!AA$77 - 'Site 6'!$C$7)
)</f>
        <v>0</v>
      </c>
      <c r="AB90" s="56" cm="1">
        <f t="array" ref="AB90">_xlfn.IFS(
  'Site 6'!AB$77&lt;$C$14, 0,
  'Site 6'!AB$77=$C$14, AB71,
  AND('Site 6'!AB$77&gt;$C$14, 'Site 6'!AB$77&lt;'Site 6'!$C$7), AB71 * (1 + $C$8)^('Site 6'!AB$77 - $C$14),
  'Site 6'!AB$77='Site 6'!$C$7, AB71,
  'Site 6'!AB$77&gt;'Site 6'!$C$7, AB71 * (1 + $C$8)^('Site 6'!AB$77 - 'Site 6'!$C$7)
)</f>
        <v>0</v>
      </c>
      <c r="AC90" s="56" cm="1">
        <f t="array" ref="AC90">_xlfn.IFS(
  'Site 6'!AC$77&lt;$C$14, 0,
  'Site 6'!AC$77=$C$14, AC71,
  AND('Site 6'!AC$77&gt;$C$14, 'Site 6'!AC$77&lt;'Site 6'!$C$7), AC71 * (1 + $C$8)^('Site 6'!AC$77 - $C$14),
  'Site 6'!AC$77='Site 6'!$C$7, AC71,
  'Site 6'!AC$77&gt;'Site 6'!$C$7, AC71 * (1 + $C$8)^('Site 6'!AC$77 - 'Site 6'!$C$7)
)</f>
        <v>0</v>
      </c>
      <c r="AD90" s="56" cm="1">
        <f t="array" ref="AD90">_xlfn.IFS(
  'Site 6'!AD$77&lt;$C$14, 0,
  'Site 6'!AD$77=$C$14, AD71,
  AND('Site 6'!AD$77&gt;$C$14, 'Site 6'!AD$77&lt;'Site 6'!$C$7), AD71 * (1 + $C$8)^('Site 6'!AD$77 - $C$14),
  'Site 6'!AD$77='Site 6'!$C$7, AD71,
  'Site 6'!AD$77&gt;'Site 6'!$C$7, AD71 * (1 + $C$8)^('Site 6'!AD$77 - 'Site 6'!$C$7)
)</f>
        <v>0</v>
      </c>
      <c r="AE90" s="56" cm="1">
        <f t="array" ref="AE90">_xlfn.IFS(
  'Site 6'!AE$77&lt;$C$14, 0,
  'Site 6'!AE$77=$C$14, AE71,
  AND('Site 6'!AE$77&gt;$C$14, 'Site 6'!AE$77&lt;'Site 6'!$C$7), AE71 * (1 + $C$8)^('Site 6'!AE$77 - $C$14),
  'Site 6'!AE$77='Site 6'!$C$7, AE71,
  'Site 6'!AE$77&gt;'Site 6'!$C$7, AE71 * (1 + $C$8)^('Site 6'!AE$77 - 'Site 6'!$C$7)
)</f>
        <v>0</v>
      </c>
      <c r="AF90" s="56" cm="1">
        <f t="array" ref="AF90">_xlfn.IFS(
  'Site 6'!AF$77&lt;$C$14, 0,
  'Site 6'!AF$77=$C$14, AF71,
  AND('Site 6'!AF$77&gt;$C$14, 'Site 6'!AF$77&lt;'Site 6'!$C$7), AF71 * (1 + $C$8)^('Site 6'!AF$77 - $C$14),
  'Site 6'!AF$77='Site 6'!$C$7, AF71,
  'Site 6'!AF$77&gt;'Site 6'!$C$7, AF71 * (1 + $C$8)^('Site 6'!AF$77 - 'Site 6'!$C$7)
)</f>
        <v>0</v>
      </c>
      <c r="AG90" s="56" cm="1">
        <f t="array" ref="AG90">_xlfn.IFS(
  'Site 6'!AG$77&lt;$C$14, 0,
  'Site 6'!AG$77=$C$14, AG71,
  AND('Site 6'!AG$77&gt;$C$14, 'Site 6'!AG$77&lt;'Site 6'!$C$7), AG71 * (1 + $C$8)^('Site 6'!AG$77 - $C$14),
  'Site 6'!AG$77='Site 6'!$C$7, AG71,
  'Site 6'!AG$77&gt;'Site 6'!$C$7, AG71 * (1 + $C$8)^('Site 6'!AG$77 - 'Site 6'!$C$7)
)</f>
        <v>0</v>
      </c>
      <c r="AH90" s="56" cm="1">
        <f t="array" ref="AH90">_xlfn.IFS(
  'Site 6'!AH$77&lt;$C$14, 0,
  'Site 6'!AH$77=$C$14, AH71,
  AND('Site 6'!AH$77&gt;$C$14, 'Site 6'!AH$77&lt;'Site 6'!$C$7), AH71 * (1 + $C$8)^('Site 6'!AH$77 - $C$14),
  'Site 6'!AH$77='Site 6'!$C$7, AH71,
  'Site 6'!AH$77&gt;'Site 6'!$C$7, AH71 * (1 + $C$8)^('Site 6'!AH$77 - 'Site 6'!$C$7)
)</f>
        <v>0</v>
      </c>
      <c r="AI90" s="56" cm="1">
        <f t="array" ref="AI90">_xlfn.IFS(
  'Site 6'!AI$77&lt;$C$14, 0,
  'Site 6'!AI$77=$C$14, AI71,
  AND('Site 6'!AI$77&gt;$C$14, 'Site 6'!AI$77&lt;'Site 6'!$C$7), AI71 * (1 + $C$8)^('Site 6'!AI$77 - $C$14),
  'Site 6'!AI$77='Site 6'!$C$7, AI71,
  'Site 6'!AI$77&gt;'Site 6'!$C$7, AI71 * (1 + $C$8)^('Site 6'!AI$77 - 'Site 6'!$C$7)
)</f>
        <v>0</v>
      </c>
      <c r="AJ90" s="59" cm="1">
        <f t="array" ref="AJ90">_xlfn.IFS(
  'Site 6'!AJ$77&lt;$C$14, 0,
  'Site 6'!AJ$77=$C$14, AJ71,
  AND('Site 6'!AJ$77&gt;$C$14, 'Site 6'!AJ$77&lt;'Site 6'!$C$7), AJ71 * (1 + $C$8)^('Site 6'!AJ$77 - $C$14),
  'Site 6'!AJ$77='Site 6'!$C$7, AJ71,
  'Site 6'!AJ$77&gt;'Site 6'!$C$7, AJ71 * (1 + $C$8)^('Site 6'!AJ$77 - 'Site 6'!$C$7)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5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J78-J109</f>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6F4CC-4306-4E1E-88CE-327136550CEB}">
  <sheetPr>
    <tabColor theme="8"/>
  </sheetPr>
  <dimension ref="A1:AK191"/>
  <sheetViews>
    <sheetView showGridLines="0" topLeftCell="C1" zoomScale="80" zoomScaleNormal="80" workbookViewId="0">
      <pane ySplit="1" topLeftCell="A88" activePane="bottomLeft" state="frozen"/>
      <selection activeCell="O14" sqref="O14"/>
      <selection pane="bottomLeft" activeCell="R97" sqref="R97"/>
    </sheetView>
  </sheetViews>
  <sheetFormatPr defaultColWidth="10.296875" defaultRowHeight="14" x14ac:dyDescent="0.3"/>
  <cols>
    <col min="1" max="1" width="5.69921875" style="18" customWidth="1"/>
    <col min="2" max="2" width="117.09765625" style="18" customWidth="1"/>
    <col min="3" max="5" width="33" style="18" customWidth="1"/>
    <col min="6" max="6" width="13.59765625" style="18" bestFit="1" customWidth="1"/>
    <col min="7" max="7" width="20.09765625" style="18" bestFit="1" customWidth="1"/>
    <col min="8" max="8" width="19.3984375" style="18" bestFit="1" customWidth="1"/>
    <col min="9" max="9" width="12" style="18" bestFit="1" customWidth="1"/>
    <col min="10" max="10" width="17.8984375" style="18" bestFit="1" customWidth="1"/>
    <col min="11" max="12" width="15.296875" style="18" bestFit="1" customWidth="1"/>
    <col min="13" max="13" width="10.59765625" style="18" bestFit="1" customWidth="1"/>
    <col min="14" max="14" width="35.8984375" style="18" bestFit="1" customWidth="1"/>
    <col min="15" max="15" width="19.5976562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Entry'!B71</f>
        <v>0</v>
      </c>
      <c r="G5" s="28"/>
    </row>
    <row r="6" spans="1:7" ht="16.5" x14ac:dyDescent="0.3">
      <c r="B6" s="103" t="s">
        <v>57</v>
      </c>
      <c r="C6" s="105">
        <f>'2. Forecasting Data Entry'!C71</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Entry'!E71</f>
        <v>0</v>
      </c>
      <c r="D24" s="201">
        <f>'2. Forecasting Data Entry'!G71</f>
        <v>0</v>
      </c>
      <c r="E24" s="196">
        <f>'2. Forecasting Data Entry'!I71</f>
        <v>0</v>
      </c>
    </row>
    <row r="25" spans="2:5" ht="17.25" thickBot="1" x14ac:dyDescent="0.35">
      <c r="B25" s="193" t="s">
        <v>228</v>
      </c>
      <c r="C25" s="127">
        <f>'2. Forecasting Data Entry'!F71</f>
        <v>0</v>
      </c>
      <c r="D25" s="132">
        <f>'2. Forecasting Data Entry'!H71</f>
        <v>0</v>
      </c>
      <c r="E25" s="127">
        <f>'2. Forecasting Data Entry'!J71</f>
        <v>0</v>
      </c>
    </row>
    <row r="26" spans="2:5" ht="17.25" thickBot="1" x14ac:dyDescent="0.35">
      <c r="D26" s="30"/>
    </row>
    <row r="27" spans="2:5" ht="16.5" x14ac:dyDescent="0.3">
      <c r="B27" s="108" t="s">
        <v>28</v>
      </c>
      <c r="C27" s="109"/>
      <c r="D27" s="30"/>
    </row>
    <row r="28" spans="2:5" ht="16.5" x14ac:dyDescent="0.3">
      <c r="B28" s="103" t="s">
        <v>99</v>
      </c>
      <c r="C28" s="111">
        <f>'2. Forecasting Data Entry'!K71</f>
        <v>0</v>
      </c>
      <c r="D28" s="30"/>
    </row>
    <row r="29" spans="2:5" ht="16.5" x14ac:dyDescent="0.3">
      <c r="B29" s="103" t="s">
        <v>100</v>
      </c>
      <c r="C29" s="111">
        <f>'2. Forecasting Data Entry'!L71</f>
        <v>0</v>
      </c>
      <c r="D29" s="30"/>
    </row>
    <row r="30" spans="2:5" ht="16.5" x14ac:dyDescent="0.3">
      <c r="B30" s="103" t="s">
        <v>101</v>
      </c>
      <c r="C30" s="111">
        <f>'2. Forecasting Data Entry'!M71</f>
        <v>0</v>
      </c>
      <c r="D30" s="30"/>
    </row>
    <row r="31" spans="2:5" ht="16.5" x14ac:dyDescent="0.3">
      <c r="B31" s="110" t="s">
        <v>34</v>
      </c>
      <c r="C31" s="112"/>
      <c r="D31" s="30"/>
    </row>
    <row r="32" spans="2:5" ht="16.5" x14ac:dyDescent="0.3">
      <c r="B32" s="103" t="s">
        <v>99</v>
      </c>
      <c r="C32" s="111">
        <f>'2. Forecasting Data Entry'!N71</f>
        <v>0</v>
      </c>
      <c r="D32" s="30"/>
    </row>
    <row r="33" spans="1:36" ht="16.5" x14ac:dyDescent="0.3">
      <c r="B33" s="103" t="s">
        <v>100</v>
      </c>
      <c r="C33" s="111">
        <f>'2. Forecasting Data Entry'!O71</f>
        <v>0</v>
      </c>
      <c r="D33" s="30"/>
    </row>
    <row r="34" spans="1:36" ht="17.25" thickBot="1" x14ac:dyDescent="0.35">
      <c r="B34" s="106" t="s">
        <v>101</v>
      </c>
      <c r="C34" s="113">
        <f>'2. Forecasting Data Entry'!P71</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7'!E$39&lt;$C$14, 0,
  'Site 7'!E$39&gt;=$C$14, $C$28
)</f>
        <v>0</v>
      </c>
      <c r="F40" s="70" cm="1">
        <f t="array" ref="F40">_xlfn.IFS(
  $C$14=0, 0,
  'Site 7'!F$39&lt;$C$14, 0,
  'Site 7'!F$39&gt;=$C$14, $C$28
)</f>
        <v>0</v>
      </c>
      <c r="G40" s="70" cm="1">
        <f t="array" ref="G40">_xlfn.IFS(
  $C$14=0, 0,
  'Site 7'!G$39&lt;$C$14, 0,
  'Site 7'!G$39&gt;=$C$14, $C$28
)</f>
        <v>0</v>
      </c>
      <c r="H40" s="70" cm="1">
        <f t="array" ref="H40">_xlfn.IFS(
  $C$14=0, 0,
  'Site 7'!H$39&lt;$C$14, 0,
  'Site 7'!H$39&gt;=$C$14, $C$28
)</f>
        <v>0</v>
      </c>
      <c r="I40" s="70" cm="1">
        <f t="array" ref="I40">_xlfn.IFS(
  $C$14=0, 0,
  'Site 7'!I$39&lt;$C$14, 0,
  'Site 7'!I$39&gt;=$C$14, $C$28
)</f>
        <v>0</v>
      </c>
      <c r="J40" s="70" cm="1">
        <f t="array" ref="J40">_xlfn.IFS(
  $C$14=0, 0,
  'Site 7'!J$39&lt;$C$14, 0,
  'Site 7'!J$39&gt;=$C$14, $C$28
)</f>
        <v>0</v>
      </c>
      <c r="K40" s="70" cm="1">
        <f t="array" ref="K40">_xlfn.IFS(
  $C$14=0, 0,
  'Site 7'!K$39&lt;$C$14, 0,
  'Site 7'!K$39&gt;=$C$14, $C$28
)</f>
        <v>0</v>
      </c>
      <c r="L40" s="70" cm="1">
        <f t="array" ref="L40">_xlfn.IFS(
  $C$14=0, 0,
  'Site 7'!L$39&lt;$C$14, 0,
  'Site 7'!L$39&gt;=$C$14, $C$28
)</f>
        <v>0</v>
      </c>
      <c r="M40" s="70" cm="1">
        <f t="array" ref="M40">_xlfn.IFS(
  $C$14=0, 0,
  'Site 7'!M$39&lt;$C$14, 0,
  'Site 7'!M$39&gt;=$C$14, $C$28
)</f>
        <v>0</v>
      </c>
      <c r="N40" s="70" cm="1">
        <f t="array" ref="N40">_xlfn.IFS(
  $C$14=0, 0,
  'Site 7'!N$39&lt;$C$14, 0,
  'Site 7'!N$39&gt;=$C$14, $C$28
)</f>
        <v>0</v>
      </c>
      <c r="O40" s="70" cm="1">
        <f t="array" ref="O40">_xlfn.IFS(
  $C$14=0, 0,
  'Site 7'!O$39&lt;$C$14, 0,
  'Site 7'!O$39&gt;=$C$14, $C$28
)</f>
        <v>0</v>
      </c>
      <c r="P40" s="70" cm="1">
        <f t="array" ref="P40">_xlfn.IFS(
  $C$14=0, 0,
  'Site 7'!P$39&lt;$C$14, 0,
  'Site 7'!P$39&gt;=$C$14, $C$28
)</f>
        <v>0</v>
      </c>
      <c r="Q40" s="70" cm="1">
        <f t="array" ref="Q40">_xlfn.IFS(
  $C$14=0, 0,
  'Site 7'!Q$39&lt;$C$14, 0,
  'Site 7'!Q$39&gt;=$C$14, $C$28
)</f>
        <v>0</v>
      </c>
      <c r="R40" s="70" cm="1">
        <f t="array" ref="R40">_xlfn.IFS(
  $C$14=0, 0,
  'Site 7'!R$39&lt;$C$14, 0,
  'Site 7'!R$39&gt;=$C$14, $C$28
)</f>
        <v>0</v>
      </c>
      <c r="S40" s="70" cm="1">
        <f t="array" ref="S40">_xlfn.IFS(
  $C$14=0, 0,
  'Site 7'!S$39&lt;$C$14, 0,
  'Site 7'!S$39&gt;=$C$14, $C$28
)</f>
        <v>0</v>
      </c>
      <c r="T40" s="70" cm="1">
        <f t="array" ref="T40">_xlfn.IFS(
  $C$14=0, 0,
  'Site 7'!T$39&lt;$C$14, 0,
  'Site 7'!T$39&gt;=$C$14, $C$28
)</f>
        <v>0</v>
      </c>
      <c r="U40" s="70" cm="1">
        <f t="array" ref="U40">_xlfn.IFS(
  $C$14=0, 0,
  'Site 7'!U$39&lt;$C$14, 0,
  'Site 7'!U$39&gt;=$C$14, $C$28
)</f>
        <v>0</v>
      </c>
      <c r="V40" s="70" cm="1">
        <f t="array" ref="V40">_xlfn.IFS(
  $C$14=0, 0,
  'Site 7'!V$39&lt;$C$14, 0,
  'Site 7'!V$39&gt;=$C$14, $C$28
)</f>
        <v>0</v>
      </c>
      <c r="W40" s="70" cm="1">
        <f t="array" ref="W40">_xlfn.IFS(
  $C$14=0, 0,
  'Site 7'!W$39&lt;$C$14, 0,
  'Site 7'!W$39&gt;=$C$14, $C$28
)</f>
        <v>0</v>
      </c>
      <c r="X40" s="70" cm="1">
        <f t="array" ref="X40">_xlfn.IFS(
  $C$14=0, 0,
  'Site 7'!X$39&lt;$C$14, 0,
  'Site 7'!X$39&gt;=$C$14, $C$28
)</f>
        <v>0</v>
      </c>
      <c r="Y40" s="70" cm="1">
        <f t="array" ref="Y40">_xlfn.IFS(
  $C$14=0, 0,
  'Site 7'!Y$39&lt;$C$14, 0,
  'Site 7'!Y$39&gt;=$C$14, $C$28
)</f>
        <v>0</v>
      </c>
      <c r="Z40" s="70" cm="1">
        <f t="array" ref="Z40">_xlfn.IFS(
  $C$14=0, 0,
  'Site 7'!Z$39&lt;$C$14, 0,
  'Site 7'!Z$39&gt;=$C$14, $C$28
)</f>
        <v>0</v>
      </c>
      <c r="AA40" s="70" cm="1">
        <f t="array" ref="AA40">_xlfn.IFS(
  $C$14=0, 0,
  'Site 7'!AA$39&lt;$C$14, 0,
  'Site 7'!AA$39&gt;=$C$14, $C$28
)</f>
        <v>0</v>
      </c>
      <c r="AB40" s="70" cm="1">
        <f t="array" ref="AB40">_xlfn.IFS(
  $C$14=0, 0,
  'Site 7'!AB$39&lt;$C$14, 0,
  'Site 7'!AB$39&gt;=$C$14, $C$28
)</f>
        <v>0</v>
      </c>
      <c r="AC40" s="70" cm="1">
        <f t="array" ref="AC40">_xlfn.IFS(
  $C$14=0, 0,
  'Site 7'!AC$39&lt;$C$14, 0,
  'Site 7'!AC$39&gt;=$C$14, $C$28
)</f>
        <v>0</v>
      </c>
      <c r="AD40" s="70" cm="1">
        <f t="array" ref="AD40">_xlfn.IFS(
  $C$14=0, 0,
  'Site 7'!AD$39&lt;$C$14, 0,
  'Site 7'!AD$39&gt;=$C$14, $C$28
)</f>
        <v>0</v>
      </c>
      <c r="AE40" s="70" cm="1">
        <f t="array" ref="AE40">_xlfn.IFS(
  $C$14=0, 0,
  'Site 7'!AE$39&lt;$C$14, 0,
  'Site 7'!AE$39&gt;=$C$14, $C$28
)</f>
        <v>0</v>
      </c>
      <c r="AF40" s="70" cm="1">
        <f t="array" ref="AF40">_xlfn.IFS(
  $C$14=0, 0,
  'Site 7'!AF$39&lt;$C$14, 0,
  'Site 7'!AF$39&gt;=$C$14, $C$28
)</f>
        <v>0</v>
      </c>
      <c r="AG40" s="70" cm="1">
        <f t="array" ref="AG40">_xlfn.IFS(
  $C$14=0, 0,
  'Site 7'!AG$39&lt;$C$14, 0,
  'Site 7'!AG$39&gt;=$C$14, $C$28
)</f>
        <v>0</v>
      </c>
      <c r="AH40" s="70" cm="1">
        <f t="array" ref="AH40">_xlfn.IFS(
  $C$14=0, 0,
  'Site 7'!AH$39&lt;$C$14, 0,
  'Site 7'!AH$39&gt;=$C$14, $C$28
)</f>
        <v>0</v>
      </c>
      <c r="AI40" s="70" cm="1">
        <f t="array" ref="AI40">_xlfn.IFS(
  $C$14=0, 0,
  'Site 7'!AI$39&lt;$C$14, 0,
  'Site 7'!AI$39&gt;=$C$14, $C$28
)</f>
        <v>0</v>
      </c>
      <c r="AJ40" s="71" cm="1">
        <f t="array" ref="AJ40">_xlfn.IFS(
  $C$14=0, 0,
  'Site 7'!AJ$39&lt;$C$14, 0,
  'Site 7'!AJ$39&gt;=$C$14,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7'!E$39&lt;$C$14, 0,
  'Site 7'!E$39&gt;=$C$14, $C$29
)</f>
        <v>0</v>
      </c>
      <c r="F44" s="54" cm="1">
        <f t="array" ref="F44">_xlfn.IFS(
  $C$14=0, 0,
  'Site 7'!F$39&lt;$C$14, 0,
  'Site 7'!F$39&gt;=$C$14, $C$29
)</f>
        <v>0</v>
      </c>
      <c r="G44" s="54" cm="1">
        <f t="array" ref="G44">_xlfn.IFS(
  $C$14=0, 0,
  'Site 7'!G$39&lt;$C$14, 0,
  'Site 7'!G$39&gt;=$C$14, $C$29
)</f>
        <v>0</v>
      </c>
      <c r="H44" s="54" cm="1">
        <f t="array" ref="H44">_xlfn.IFS(
  $C$14=0, 0,
  'Site 7'!H$39&lt;$C$14, 0,
  'Site 7'!H$39&gt;=$C$14, $C$29
)</f>
        <v>0</v>
      </c>
      <c r="I44" s="54" cm="1">
        <f t="array" ref="I44">_xlfn.IFS(
  $C$14=0, 0,
  'Site 7'!I$39&lt;$C$14, 0,
  'Site 7'!I$39&gt;=$C$14, $C$29
)</f>
        <v>0</v>
      </c>
      <c r="J44" s="54" cm="1">
        <f t="array" ref="J44">_xlfn.IFS(
  $C$14=0, 0,
  'Site 7'!J$39&lt;$C$14, 0,
  'Site 7'!J$39&gt;=$C$14, $C$29
)</f>
        <v>0</v>
      </c>
      <c r="K44" s="54" cm="1">
        <f t="array" ref="K44">_xlfn.IFS(
  $C$14=0, 0,
  'Site 7'!K$39&lt;$C$14, 0,
  'Site 7'!K$39&gt;=$C$14, $C$29
)</f>
        <v>0</v>
      </c>
      <c r="L44" s="54" cm="1">
        <f t="array" ref="L44">_xlfn.IFS(
  $C$14=0, 0,
  'Site 7'!L$39&lt;$C$14, 0,
  'Site 7'!L$39&gt;=$C$14, $C$29
)</f>
        <v>0</v>
      </c>
      <c r="M44" s="54" cm="1">
        <f t="array" ref="M44">_xlfn.IFS(
  $C$14=0, 0,
  'Site 7'!M$39&lt;$C$14, 0,
  'Site 7'!M$39&gt;=$C$14, $C$29
)</f>
        <v>0</v>
      </c>
      <c r="N44" s="54" cm="1">
        <f t="array" ref="N44">_xlfn.IFS(
  $C$14=0, 0,
  'Site 7'!N$39&lt;$C$14, 0,
  'Site 7'!N$39&gt;=$C$14, $C$29
)</f>
        <v>0</v>
      </c>
      <c r="O44" s="54" cm="1">
        <f t="array" ref="O44">_xlfn.IFS(
  $C$14=0, 0,
  'Site 7'!O$39&lt;$C$14, 0,
  'Site 7'!O$39&gt;=$C$14, $C$29
)</f>
        <v>0</v>
      </c>
      <c r="P44" s="54" cm="1">
        <f t="array" ref="P44">_xlfn.IFS(
  $C$14=0, 0,
  'Site 7'!P$39&lt;$C$14, 0,
  'Site 7'!P$39&gt;=$C$14, $C$29
)</f>
        <v>0</v>
      </c>
      <c r="Q44" s="54" cm="1">
        <f t="array" ref="Q44">_xlfn.IFS(
  $C$14=0, 0,
  'Site 7'!Q$39&lt;$C$14, 0,
  'Site 7'!Q$39&gt;=$C$14, $C$29
)</f>
        <v>0</v>
      </c>
      <c r="R44" s="54" cm="1">
        <f t="array" ref="R44">_xlfn.IFS(
  $C$14=0, 0,
  'Site 7'!R$39&lt;$C$14, 0,
  'Site 7'!R$39&gt;=$C$14, $C$29
)</f>
        <v>0</v>
      </c>
      <c r="S44" s="54" cm="1">
        <f t="array" ref="S44">_xlfn.IFS(
  $C$14=0, 0,
  'Site 7'!S$39&lt;$C$14, 0,
  'Site 7'!S$39&gt;=$C$14, $C$29
)</f>
        <v>0</v>
      </c>
      <c r="T44" s="54" cm="1">
        <f t="array" ref="T44">_xlfn.IFS(
  $C$14=0, 0,
  'Site 7'!T$39&lt;$C$14, 0,
  'Site 7'!T$39&gt;=$C$14, $C$29
)</f>
        <v>0</v>
      </c>
      <c r="U44" s="54" cm="1">
        <f t="array" ref="U44">_xlfn.IFS(
  $C$14=0, 0,
  'Site 7'!U$39&lt;$C$14, 0,
  'Site 7'!U$39&gt;=$C$14, $C$29
)</f>
        <v>0</v>
      </c>
      <c r="V44" s="54" cm="1">
        <f t="array" ref="V44">_xlfn.IFS(
  $C$14=0, 0,
  'Site 7'!V$39&lt;$C$14, 0,
  'Site 7'!V$39&gt;=$C$14, $C$29
)</f>
        <v>0</v>
      </c>
      <c r="W44" s="54" cm="1">
        <f t="array" ref="W44">_xlfn.IFS(
  $C$14=0, 0,
  'Site 7'!W$39&lt;$C$14, 0,
  'Site 7'!W$39&gt;=$C$14, $C$29
)</f>
        <v>0</v>
      </c>
      <c r="X44" s="54" cm="1">
        <f t="array" ref="X44">_xlfn.IFS(
  $C$14=0, 0,
  'Site 7'!X$39&lt;$C$14, 0,
  'Site 7'!X$39&gt;=$C$14, $C$29
)</f>
        <v>0</v>
      </c>
      <c r="Y44" s="54" cm="1">
        <f t="array" ref="Y44">_xlfn.IFS(
  $C$14=0, 0,
  'Site 7'!Y$39&lt;$C$14, 0,
  'Site 7'!Y$39&gt;=$C$14, $C$29
)</f>
        <v>0</v>
      </c>
      <c r="Z44" s="54" cm="1">
        <f t="array" ref="Z44">_xlfn.IFS(
  $C$14=0, 0,
  'Site 7'!Z$39&lt;$C$14, 0,
  'Site 7'!Z$39&gt;=$C$14, $C$29
)</f>
        <v>0</v>
      </c>
      <c r="AA44" s="54" cm="1">
        <f t="array" ref="AA44">_xlfn.IFS(
  $C$14=0, 0,
  'Site 7'!AA$39&lt;$C$14, 0,
  'Site 7'!AA$39&gt;=$C$14, $C$29
)</f>
        <v>0</v>
      </c>
      <c r="AB44" s="54" cm="1">
        <f t="array" ref="AB44">_xlfn.IFS(
  $C$14=0, 0,
  'Site 7'!AB$39&lt;$C$14, 0,
  'Site 7'!AB$39&gt;=$C$14, $C$29
)</f>
        <v>0</v>
      </c>
      <c r="AC44" s="54" cm="1">
        <f t="array" ref="AC44">_xlfn.IFS(
  $C$14=0, 0,
  'Site 7'!AC$39&lt;$C$14, 0,
  'Site 7'!AC$39&gt;=$C$14, $C$29
)</f>
        <v>0</v>
      </c>
      <c r="AD44" s="54" cm="1">
        <f t="array" ref="AD44">_xlfn.IFS(
  $C$14=0, 0,
  'Site 7'!AD$39&lt;$C$14, 0,
  'Site 7'!AD$39&gt;=$C$14, $C$29
)</f>
        <v>0</v>
      </c>
      <c r="AE44" s="54" cm="1">
        <f t="array" ref="AE44">_xlfn.IFS(
  $C$14=0, 0,
  'Site 7'!AE$39&lt;$C$14, 0,
  'Site 7'!AE$39&gt;=$C$14, $C$29
)</f>
        <v>0</v>
      </c>
      <c r="AF44" s="54" cm="1">
        <f t="array" ref="AF44">_xlfn.IFS(
  $C$14=0, 0,
  'Site 7'!AF$39&lt;$C$14, 0,
  'Site 7'!AF$39&gt;=$C$14, $C$29
)</f>
        <v>0</v>
      </c>
      <c r="AG44" s="54" cm="1">
        <f t="array" ref="AG44">_xlfn.IFS(
  $C$14=0, 0,
  'Site 7'!AG$39&lt;$C$14, 0,
  'Site 7'!AG$39&gt;=$C$14, $C$29
)</f>
        <v>0</v>
      </c>
      <c r="AH44" s="54" cm="1">
        <f t="array" ref="AH44">_xlfn.IFS(
  $C$14=0, 0,
  'Site 7'!AH$39&lt;$C$14, 0,
  'Site 7'!AH$39&gt;=$C$14, $C$29
)</f>
        <v>0</v>
      </c>
      <c r="AI44" s="54" cm="1">
        <f t="array" ref="AI44">_xlfn.IFS(
  $C$14=0, 0,
  'Site 7'!AI$39&lt;$C$14, 0,
  'Site 7'!AI$39&gt;=$C$14, $C$29
)</f>
        <v>0</v>
      </c>
      <c r="AJ44" s="72" cm="1">
        <f t="array" ref="AJ44">_xlfn.IFS(
  $C$14=0, 0,
  'Site 7'!AJ$39&lt;$C$14, 0,
  'Site 7'!AJ$39&gt;=$C$14,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7'!E$39&lt;$C$14, 0,
  'Site 7'!E$39&gt;=$C$14, $C$30
)</f>
        <v>0</v>
      </c>
      <c r="F52" s="56" cm="1">
        <f t="array" ref="F52">_xlfn.IFS(
  $C$14=0, 0,
  'Site 7'!F$39&lt;$C$14, 0,
  'Site 7'!F$39&gt;=$C$14, $C$30
)</f>
        <v>0</v>
      </c>
      <c r="G52" s="56" cm="1">
        <f t="array" ref="G52">_xlfn.IFS(
  $C$14=0, 0,
  'Site 7'!G$39&lt;$C$14, 0,
  'Site 7'!G$39&gt;=$C$14, $C$30
)</f>
        <v>0</v>
      </c>
      <c r="H52" s="56" cm="1">
        <f t="array" ref="H52">_xlfn.IFS(
  $C$14=0, 0,
  'Site 7'!H$39&lt;$C$14, 0,
  'Site 7'!H$39&gt;=$C$14, $C$30
)</f>
        <v>0</v>
      </c>
      <c r="I52" s="56" cm="1">
        <f t="array" ref="I52">_xlfn.IFS(
  $C$14=0, 0,
  'Site 7'!I$39&lt;$C$14, 0,
  'Site 7'!I$39&gt;=$C$14, $C$30
)</f>
        <v>0</v>
      </c>
      <c r="J52" s="56" cm="1">
        <f t="array" ref="J52">_xlfn.IFS(
  $C$14=0, 0,
  'Site 7'!J$39&lt;$C$14, 0,
  'Site 7'!J$39&gt;=$C$14, $C$30
)</f>
        <v>0</v>
      </c>
      <c r="K52" s="56" cm="1">
        <f t="array" ref="K52">_xlfn.IFS(
  $C$14=0, 0,
  'Site 7'!K$39&lt;$C$14, 0,
  'Site 7'!K$39&gt;=$C$14, $C$30
)</f>
        <v>0</v>
      </c>
      <c r="L52" s="56" cm="1">
        <f t="array" ref="L52">_xlfn.IFS(
  $C$14=0, 0,
  'Site 7'!L$39&lt;$C$14, 0,
  'Site 7'!L$39&gt;=$C$14, $C$30
)</f>
        <v>0</v>
      </c>
      <c r="M52" s="56" cm="1">
        <f t="array" ref="M52">_xlfn.IFS(
  $C$14=0, 0,
  'Site 7'!M$39&lt;$C$14, 0,
  'Site 7'!M$39&gt;=$C$14, $C$30
)</f>
        <v>0</v>
      </c>
      <c r="N52" s="56" cm="1">
        <f t="array" ref="N52">_xlfn.IFS(
  $C$14=0, 0,
  'Site 7'!N$39&lt;$C$14, 0,
  'Site 7'!N$39&gt;=$C$14, $C$30
)</f>
        <v>0</v>
      </c>
      <c r="O52" s="56" cm="1">
        <f t="array" ref="O52">_xlfn.IFS(
  $C$14=0, 0,
  'Site 7'!O$39&lt;$C$14, 0,
  'Site 7'!O$39&gt;=$C$14, $C$30
)</f>
        <v>0</v>
      </c>
      <c r="P52" s="56" cm="1">
        <f t="array" ref="P52">_xlfn.IFS(
  $C$14=0, 0,
  'Site 7'!P$39&lt;$C$14, 0,
  'Site 7'!P$39&gt;=$C$14, $C$30
)</f>
        <v>0</v>
      </c>
      <c r="Q52" s="56" cm="1">
        <f t="array" ref="Q52">_xlfn.IFS(
  $C$14=0, 0,
  'Site 7'!Q$39&lt;$C$14, 0,
  'Site 7'!Q$39&gt;=$C$14, $C$30
)</f>
        <v>0</v>
      </c>
      <c r="R52" s="56" cm="1">
        <f t="array" ref="R52">_xlfn.IFS(
  $C$14=0, 0,
  'Site 7'!R$39&lt;$C$14, 0,
  'Site 7'!R$39&gt;=$C$14, $C$30
)</f>
        <v>0</v>
      </c>
      <c r="S52" s="56" cm="1">
        <f t="array" ref="S52">_xlfn.IFS(
  $C$14=0, 0,
  'Site 7'!S$39&lt;$C$14, 0,
  'Site 7'!S$39&gt;=$C$14, $C$30
)</f>
        <v>0</v>
      </c>
      <c r="T52" s="56" cm="1">
        <f t="array" ref="T52">_xlfn.IFS(
  $C$14=0, 0,
  'Site 7'!T$39&lt;$C$14, 0,
  'Site 7'!T$39&gt;=$C$14, $C$30
)</f>
        <v>0</v>
      </c>
      <c r="U52" s="56" cm="1">
        <f t="array" ref="U52">_xlfn.IFS(
  $C$14=0, 0,
  'Site 7'!U$39&lt;$C$14, 0,
  'Site 7'!U$39&gt;=$C$14, $C$30
)</f>
        <v>0</v>
      </c>
      <c r="V52" s="56" cm="1">
        <f t="array" ref="V52">_xlfn.IFS(
  $C$14=0, 0,
  'Site 7'!V$39&lt;$C$14, 0,
  'Site 7'!V$39&gt;=$C$14, $C$30
)</f>
        <v>0</v>
      </c>
      <c r="W52" s="56" cm="1">
        <f t="array" ref="W52">_xlfn.IFS(
  $C$14=0, 0,
  'Site 7'!W$39&lt;$C$14, 0,
  'Site 7'!W$39&gt;=$C$14, $C$30
)</f>
        <v>0</v>
      </c>
      <c r="X52" s="56" cm="1">
        <f t="array" ref="X52">_xlfn.IFS(
  $C$14=0, 0,
  'Site 7'!X$39&lt;$C$14, 0,
  'Site 7'!X$39&gt;=$C$14, $C$30
)</f>
        <v>0</v>
      </c>
      <c r="Y52" s="56" cm="1">
        <f t="array" ref="Y52">_xlfn.IFS(
  $C$14=0, 0,
  'Site 7'!Y$39&lt;$C$14, 0,
  'Site 7'!Y$39&gt;=$C$14, $C$30
)</f>
        <v>0</v>
      </c>
      <c r="Z52" s="56" cm="1">
        <f t="array" ref="Z52">_xlfn.IFS(
  $C$14=0, 0,
  'Site 7'!Z$39&lt;$C$14, 0,
  'Site 7'!Z$39&gt;=$C$14, $C$30
)</f>
        <v>0</v>
      </c>
      <c r="AA52" s="56" cm="1">
        <f t="array" ref="AA52">_xlfn.IFS(
  $C$14=0, 0,
  'Site 7'!AA$39&lt;$C$14, 0,
  'Site 7'!AA$39&gt;=$C$14, $C$30
)</f>
        <v>0</v>
      </c>
      <c r="AB52" s="56" cm="1">
        <f t="array" ref="AB52">_xlfn.IFS(
  $C$14=0, 0,
  'Site 7'!AB$39&lt;$C$14, 0,
  'Site 7'!AB$39&gt;=$C$14, $C$30
)</f>
        <v>0</v>
      </c>
      <c r="AC52" s="56" cm="1">
        <f t="array" ref="AC52">_xlfn.IFS(
  $C$14=0, 0,
  'Site 7'!AC$39&lt;$C$14, 0,
  'Site 7'!AC$39&gt;=$C$14, $C$30
)</f>
        <v>0</v>
      </c>
      <c r="AD52" s="56" cm="1">
        <f t="array" ref="AD52">_xlfn.IFS(
  $C$14=0, 0,
  'Site 7'!AD$39&lt;$C$14, 0,
  'Site 7'!AD$39&gt;=$C$14, $C$30
)</f>
        <v>0</v>
      </c>
      <c r="AE52" s="56" cm="1">
        <f t="array" ref="AE52">_xlfn.IFS(
  $C$14=0, 0,
  'Site 7'!AE$39&lt;$C$14, 0,
  'Site 7'!AE$39&gt;=$C$14, $C$30
)</f>
        <v>0</v>
      </c>
      <c r="AF52" s="56" cm="1">
        <f t="array" ref="AF52">_xlfn.IFS(
  $C$14=0, 0,
  'Site 7'!AF$39&lt;$C$14, 0,
  'Site 7'!AF$39&gt;=$C$14, $C$30
)</f>
        <v>0</v>
      </c>
      <c r="AG52" s="56" cm="1">
        <f t="array" ref="AG52">_xlfn.IFS(
  $C$14=0, 0,
  'Site 7'!AG$39&lt;$C$14, 0,
  'Site 7'!AG$39&gt;=$C$14, $C$30
)</f>
        <v>0</v>
      </c>
      <c r="AH52" s="56" cm="1">
        <f t="array" ref="AH52">_xlfn.IFS(
  $C$14=0, 0,
  'Site 7'!AH$39&lt;$C$14, 0,
  'Site 7'!AH$39&gt;=$C$14, $C$30
)</f>
        <v>0</v>
      </c>
      <c r="AI52" s="56" cm="1">
        <f t="array" ref="AI52">_xlfn.IFS(
  $C$14=0, 0,
  'Site 7'!AI$39&lt;$C$14, 0,
  'Site 7'!AI$39&gt;=$C$14, $C$30
)</f>
        <v>0</v>
      </c>
      <c r="AJ52" s="59" cm="1">
        <f t="array" ref="AJ52">_xlfn.IFS(
  $C$14=0, 0,
  'Site 7'!AJ$39&lt;$C$14, 0,
  'Site 7'!AJ$39&gt;=$C$14,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7'!E$58&lt;$C$14, 'Site 7'!E$58&lt;'Site 7'!$C$7), 0,
  AND('Site 7'!E$58&gt;=$C$14, 'Site 7'!E$58&lt;$C$7),
    $C$28,
  'Site 7'!E$58&gt;='Site 7'!$C$7,
    $C$32)</f>
        <v>0</v>
      </c>
      <c r="F59" s="70" cm="1">
        <f t="array" ref="F59">_xlfn.IFS(
  AND('Site 7'!F$58&lt;$C$14, 'Site 7'!F$58&lt;'Site 7'!$C$7), 0,
  AND('Site 7'!F$58&gt;=$C$14, 'Site 7'!F$58&lt;$C$7),
    $C$28,
  'Site 7'!F$58&gt;='Site 7'!$C$7,
    $C$32)</f>
        <v>0</v>
      </c>
      <c r="G59" s="70" cm="1">
        <f t="array" ref="G59">_xlfn.IFS(
  AND('Site 7'!G$58&lt;$C$14, 'Site 7'!G$58&lt;'Site 7'!$C$7), 0,
  AND('Site 7'!G$58&gt;=$C$14, 'Site 7'!G$58&lt;$C$7),
    $C$28,
  'Site 7'!G$58&gt;='Site 7'!$C$7,
    $C$32)</f>
        <v>0</v>
      </c>
      <c r="H59" s="70" cm="1">
        <f t="array" ref="H59">_xlfn.IFS(
  AND('Site 7'!H$58&lt;$C$14, 'Site 7'!H$58&lt;'Site 7'!$C$7), 0,
  AND('Site 7'!H$58&gt;=$C$14, 'Site 7'!H$58&lt;$C$7),
    $C$28,
  'Site 7'!H$58&gt;='Site 7'!$C$7,
    $C$32)</f>
        <v>0</v>
      </c>
      <c r="I59" s="70" cm="1">
        <f t="array" ref="I59">_xlfn.IFS(
  AND('Site 7'!I$58&lt;$C$14, 'Site 7'!I$58&lt;'Site 7'!$C$7), 0,
  AND('Site 7'!I$58&gt;=$C$14, 'Site 7'!I$58&lt;$C$7),
    $C$28,
  'Site 7'!I$58&gt;='Site 7'!$C$7,
    $C$32)</f>
        <v>0</v>
      </c>
      <c r="J59" s="70" cm="1">
        <f t="array" ref="J59">_xlfn.IFS(
  AND('Site 7'!J$58&lt;$C$14, 'Site 7'!J$58&lt;'Site 7'!$C$7), 0,
  AND('Site 7'!J$58&gt;=$C$14, 'Site 7'!J$58&lt;$C$7),
    $C$28,
  'Site 7'!J$58&gt;='Site 7'!$C$7,
    $C$32)</f>
        <v>0</v>
      </c>
      <c r="K59" s="70" cm="1">
        <f t="array" ref="K59">_xlfn.IFS(
  AND('Site 7'!K$58&lt;$C$14, 'Site 7'!K$58&lt;'Site 7'!$C$7), 0,
  AND('Site 7'!K$58&gt;=$C$14, 'Site 7'!K$58&lt;$C$7),
    $C$28,
  'Site 7'!K$58&gt;='Site 7'!$C$7,
    $C$32)</f>
        <v>0</v>
      </c>
      <c r="L59" s="70" cm="1">
        <f t="array" ref="L59">_xlfn.IFS(
  AND('Site 7'!L$58&lt;$C$14, 'Site 7'!L$58&lt;'Site 7'!$C$7), 0,
  AND('Site 7'!L$58&gt;=$C$14, 'Site 7'!L$58&lt;$C$7),
    $C$28,
  'Site 7'!L$58&gt;='Site 7'!$C$7,
    $C$32)</f>
        <v>0</v>
      </c>
      <c r="M59" s="70" cm="1">
        <f t="array" ref="M59">_xlfn.IFS(
  AND('Site 7'!M$58&lt;$C$14, 'Site 7'!M$58&lt;'Site 7'!$C$7), 0,
  AND('Site 7'!M$58&gt;=$C$14, 'Site 7'!M$58&lt;$C$7),
    $C$28,
  'Site 7'!M$58&gt;='Site 7'!$C$7,
    $C$32)</f>
        <v>0</v>
      </c>
      <c r="N59" s="70" cm="1">
        <f t="array" ref="N59">_xlfn.IFS(
  AND('Site 7'!N$58&lt;$C$14, 'Site 7'!N$58&lt;'Site 7'!$C$7), 0,
  AND('Site 7'!N$58&gt;=$C$14, 'Site 7'!N$58&lt;$C$7),
    $C$28,
  'Site 7'!N$58&gt;='Site 7'!$C$7,
    $C$32)</f>
        <v>0</v>
      </c>
      <c r="O59" s="70" cm="1">
        <f t="array" ref="O59">_xlfn.IFS(
  AND('Site 7'!O$58&lt;$C$14, 'Site 7'!O$58&lt;'Site 7'!$C$7), 0,
  AND('Site 7'!O$58&gt;=$C$14, 'Site 7'!O$58&lt;$C$7),
    $C$28,
  'Site 7'!O$58&gt;='Site 7'!$C$7,
    $C$32)</f>
        <v>0</v>
      </c>
      <c r="P59" s="70" cm="1">
        <f t="array" ref="P59">_xlfn.IFS(
  AND('Site 7'!P$58&lt;$C$14, 'Site 7'!P$58&lt;'Site 7'!$C$7), 0,
  AND('Site 7'!P$58&gt;=$C$14, 'Site 7'!P$58&lt;$C$7),
    $C$28,
  'Site 7'!P$58&gt;='Site 7'!$C$7,
    $C$32)</f>
        <v>0</v>
      </c>
      <c r="Q59" s="70" cm="1">
        <f t="array" ref="Q59">_xlfn.IFS(
  AND('Site 7'!Q$58&lt;$C$14, 'Site 7'!Q$58&lt;'Site 7'!$C$7), 0,
  AND('Site 7'!Q$58&gt;=$C$14, 'Site 7'!Q$58&lt;$C$7),
    $C$28,
  'Site 7'!Q$58&gt;='Site 7'!$C$7,
    $C$32)</f>
        <v>0</v>
      </c>
      <c r="R59" s="70" cm="1">
        <f t="array" ref="R59">_xlfn.IFS(
  AND('Site 7'!R$58&lt;$C$14, 'Site 7'!R$58&lt;'Site 7'!$C$7), 0,
  AND('Site 7'!R$58&gt;=$C$14, 'Site 7'!R$58&lt;$C$7),
    $C$28,
  'Site 7'!R$58&gt;='Site 7'!$C$7,
    $C$32)</f>
        <v>0</v>
      </c>
      <c r="S59" s="70" cm="1">
        <f t="array" ref="S59">_xlfn.IFS(
  AND('Site 7'!S$58&lt;$C$14, 'Site 7'!S$58&lt;'Site 7'!$C$7), 0,
  AND('Site 7'!S$58&gt;=$C$14, 'Site 7'!S$58&lt;$C$7),
    $C$28,
  'Site 7'!S$58&gt;='Site 7'!$C$7,
    $C$32)</f>
        <v>0</v>
      </c>
      <c r="T59" s="70" cm="1">
        <f t="array" ref="T59">_xlfn.IFS(
  AND('Site 7'!T$58&lt;$C$14, 'Site 7'!T$58&lt;'Site 7'!$C$7), 0,
  AND('Site 7'!T$58&gt;=$C$14, 'Site 7'!T$58&lt;$C$7),
    $C$28,
  'Site 7'!T$58&gt;='Site 7'!$C$7,
    $C$32)</f>
        <v>0</v>
      </c>
      <c r="U59" s="70" cm="1">
        <f t="array" ref="U59">_xlfn.IFS(
  AND('Site 7'!U$58&lt;$C$14, 'Site 7'!U$58&lt;'Site 7'!$C$7), 0,
  AND('Site 7'!U$58&gt;=$C$14, 'Site 7'!U$58&lt;$C$7),
    $C$28,
  'Site 7'!U$58&gt;='Site 7'!$C$7,
    $C$32)</f>
        <v>0</v>
      </c>
      <c r="V59" s="70" cm="1">
        <f t="array" ref="V59">_xlfn.IFS(
  AND('Site 7'!V$58&lt;$C$14, 'Site 7'!V$58&lt;'Site 7'!$C$7), 0,
  AND('Site 7'!V$58&gt;=$C$14, 'Site 7'!V$58&lt;$C$7),
    $C$28,
  'Site 7'!V$58&gt;='Site 7'!$C$7,
    $C$32)</f>
        <v>0</v>
      </c>
      <c r="W59" s="70" cm="1">
        <f t="array" ref="W59">_xlfn.IFS(
  AND('Site 7'!W$58&lt;$C$14, 'Site 7'!W$58&lt;'Site 7'!$C$7), 0,
  AND('Site 7'!W$58&gt;=$C$14, 'Site 7'!W$58&lt;$C$7),
    $C$28,
  'Site 7'!W$58&gt;='Site 7'!$C$7,
    $C$32)</f>
        <v>0</v>
      </c>
      <c r="X59" s="70" cm="1">
        <f t="array" ref="X59">_xlfn.IFS(
  AND('Site 7'!X$58&lt;$C$14, 'Site 7'!X$58&lt;'Site 7'!$C$7), 0,
  AND('Site 7'!X$58&gt;=$C$14, 'Site 7'!X$58&lt;$C$7),
    $C$28,
  'Site 7'!X$58&gt;='Site 7'!$C$7,
    $C$32)</f>
        <v>0</v>
      </c>
      <c r="Y59" s="70" cm="1">
        <f t="array" ref="Y59">_xlfn.IFS(
  AND('Site 7'!Y$58&lt;$C$14, 'Site 7'!Y$58&lt;'Site 7'!$C$7), 0,
  AND('Site 7'!Y$58&gt;=$C$14, 'Site 7'!Y$58&lt;$C$7),
    $C$28,
  'Site 7'!Y$58&gt;='Site 7'!$C$7,
    $C$32)</f>
        <v>0</v>
      </c>
      <c r="Z59" s="70" cm="1">
        <f t="array" ref="Z59">_xlfn.IFS(
  AND('Site 7'!Z$58&lt;$C$14, 'Site 7'!Z$58&lt;'Site 7'!$C$7), 0,
  AND('Site 7'!Z$58&gt;=$C$14, 'Site 7'!Z$58&lt;$C$7),
    $C$28,
  'Site 7'!Z$58&gt;='Site 7'!$C$7,
    $C$32)</f>
        <v>0</v>
      </c>
      <c r="AA59" s="70" cm="1">
        <f t="array" ref="AA59">_xlfn.IFS(
  AND('Site 7'!AA$58&lt;$C$14, 'Site 7'!AA$58&lt;'Site 7'!$C$7), 0,
  AND('Site 7'!AA$58&gt;=$C$14, 'Site 7'!AA$58&lt;$C$7),
    $C$28,
  'Site 7'!AA$58&gt;='Site 7'!$C$7,
    $C$32)</f>
        <v>0</v>
      </c>
      <c r="AB59" s="70" cm="1">
        <f t="array" ref="AB59">_xlfn.IFS(
  AND('Site 7'!AB$58&lt;$C$14, 'Site 7'!AB$58&lt;'Site 7'!$C$7), 0,
  AND('Site 7'!AB$58&gt;=$C$14, 'Site 7'!AB$58&lt;$C$7),
    $C$28,
  'Site 7'!AB$58&gt;='Site 7'!$C$7,
    $C$32)</f>
        <v>0</v>
      </c>
      <c r="AC59" s="70" cm="1">
        <f t="array" ref="AC59">_xlfn.IFS(
  AND('Site 7'!AC$58&lt;$C$14, 'Site 7'!AC$58&lt;'Site 7'!$C$7), 0,
  AND('Site 7'!AC$58&gt;=$C$14, 'Site 7'!AC$58&lt;$C$7),
    $C$28,
  'Site 7'!AC$58&gt;='Site 7'!$C$7,
    $C$32)</f>
        <v>0</v>
      </c>
      <c r="AD59" s="70" cm="1">
        <f t="array" ref="AD59">_xlfn.IFS(
  AND('Site 7'!AD$58&lt;$C$14, 'Site 7'!AD$58&lt;'Site 7'!$C$7), 0,
  AND('Site 7'!AD$58&gt;=$C$14, 'Site 7'!AD$58&lt;$C$7),
    $C$28,
  'Site 7'!AD$58&gt;='Site 7'!$C$7,
    $C$32)</f>
        <v>0</v>
      </c>
      <c r="AE59" s="70" cm="1">
        <f t="array" ref="AE59">_xlfn.IFS(
  AND('Site 7'!AE$58&lt;$C$14, 'Site 7'!AE$58&lt;'Site 7'!$C$7), 0,
  AND('Site 7'!AE$58&gt;=$C$14, 'Site 7'!AE$58&lt;$C$7),
    $C$28,
  'Site 7'!AE$58&gt;='Site 7'!$C$7,
    $C$32)</f>
        <v>0</v>
      </c>
      <c r="AF59" s="70" cm="1">
        <f t="array" ref="AF59">_xlfn.IFS(
  AND('Site 7'!AF$58&lt;$C$14, 'Site 7'!AF$58&lt;'Site 7'!$C$7), 0,
  AND('Site 7'!AF$58&gt;=$C$14, 'Site 7'!AF$58&lt;$C$7),
    $C$28,
  'Site 7'!AF$58&gt;='Site 7'!$C$7,
    $C$32)</f>
        <v>0</v>
      </c>
      <c r="AG59" s="70" cm="1">
        <f t="array" ref="AG59">_xlfn.IFS(
  AND('Site 7'!AG$58&lt;$C$14, 'Site 7'!AG$58&lt;'Site 7'!$C$7), 0,
  AND('Site 7'!AG$58&gt;=$C$14, 'Site 7'!AG$58&lt;$C$7),
    $C$28,
  'Site 7'!AG$58&gt;='Site 7'!$C$7,
    $C$32)</f>
        <v>0</v>
      </c>
      <c r="AH59" s="70" cm="1">
        <f t="array" ref="AH59">_xlfn.IFS(
  AND('Site 7'!AH$58&lt;$C$14, 'Site 7'!AH$58&lt;'Site 7'!$C$7), 0,
  AND('Site 7'!AH$58&gt;=$C$14, 'Site 7'!AH$58&lt;$C$7),
    $C$28,
  'Site 7'!AH$58&gt;='Site 7'!$C$7,
    $C$32)</f>
        <v>0</v>
      </c>
      <c r="AI59" s="70" cm="1">
        <f t="array" ref="AI59">_xlfn.IFS(
  AND('Site 7'!AI$58&lt;$C$14, 'Site 7'!AI$58&lt;'Site 7'!$C$7), 0,
  AND('Site 7'!AI$58&gt;=$C$14, 'Site 7'!AI$58&lt;$C$7),
    $C$28,
  'Site 7'!AI$58&gt;='Site 7'!$C$7,
    $C$32)</f>
        <v>0</v>
      </c>
      <c r="AJ59" s="71" cm="1">
        <f t="array" ref="AJ59">_xlfn.IFS(
  AND('Site 7'!AJ$58&lt;$C$14, 'Site 7'!AJ$58&lt;'Site 7'!$C$7), 0,
  AND('Site 7'!AJ$58&gt;=$C$14, 'Site 7'!AJ$58&lt;$C$7),
    $C$28,
  'Site 7'!AJ$58&gt;='Site 7'!$C$7,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7'!E$58&lt;$C$14,'Site 7'!E$58&lt;'Site 7'!$C$7),0,
AND('Site 7'!E$58&gt;=$C$14,'Site 7'!E$58&lt;$C$7),
$C$29,
'Site 7'!E$58&gt;='Site 7'!$C$7,
$C$33)</f>
        <v>0</v>
      </c>
      <c r="F63" s="54" cm="1">
        <f t="array" ref="F63">_xlfn.IFS(
AND('Site 7'!F$58&lt;$C$14,'Site 7'!F$58&lt;'Site 7'!$C$7),0,
AND('Site 7'!F$58&gt;=$C$14,'Site 7'!F$58&lt;$C$7),
$C$29,
'Site 7'!F$58&gt;='Site 7'!$C$7,
$C$33)</f>
        <v>0</v>
      </c>
      <c r="G63" s="54" cm="1">
        <f t="array" ref="G63">_xlfn.IFS(
AND('Site 7'!G$58&lt;$C$14,'Site 7'!G$58&lt;'Site 7'!$C$7),0,
AND('Site 7'!G$58&gt;=$C$14,'Site 7'!G$58&lt;$C$7),
$C$29,
'Site 7'!G$58&gt;='Site 7'!$C$7,
$C$33)</f>
        <v>0</v>
      </c>
      <c r="H63" s="54" cm="1">
        <f t="array" ref="H63">_xlfn.IFS(
AND('Site 7'!H$58&lt;$C$14,'Site 7'!H$58&lt;'Site 7'!$C$7),0,
AND('Site 7'!H$58&gt;=$C$14,'Site 7'!H$58&lt;$C$7),
$C$29,
'Site 7'!H$58&gt;='Site 7'!$C$7,
$C$33)</f>
        <v>0</v>
      </c>
      <c r="I63" s="54" cm="1">
        <f t="array" ref="I63">_xlfn.IFS(
AND('Site 7'!I$58&lt;$C$14,'Site 7'!I$58&lt;'Site 7'!$C$7),0,
AND('Site 7'!I$58&gt;=$C$14,'Site 7'!I$58&lt;$C$7),
$C$29,
'Site 7'!I$58&gt;='Site 7'!$C$7,
$C$33)</f>
        <v>0</v>
      </c>
      <c r="J63" s="54" cm="1">
        <f t="array" ref="J63">_xlfn.IFS(
AND('Site 7'!J$58&lt;$C$14,'Site 7'!J$58&lt;'Site 7'!$C$7),0,
AND('Site 7'!J$58&gt;=$C$14,'Site 7'!J$58&lt;$C$7),
$C$29,
'Site 7'!J$58&gt;='Site 7'!$C$7,
$C$33)</f>
        <v>0</v>
      </c>
      <c r="K63" s="54" cm="1">
        <f t="array" ref="K63">_xlfn.IFS(
AND('Site 7'!K$58&lt;$C$14,'Site 7'!K$58&lt;'Site 7'!$C$7),0,
AND('Site 7'!K$58&gt;=$C$14,'Site 7'!K$58&lt;$C$7),
$C$29,
'Site 7'!K$58&gt;='Site 7'!$C$7,
$C$33)</f>
        <v>0</v>
      </c>
      <c r="L63" s="54" cm="1">
        <f t="array" ref="L63">_xlfn.IFS(
AND('Site 7'!L$58&lt;$C$14,'Site 7'!L$58&lt;'Site 7'!$C$7),0,
AND('Site 7'!L$58&gt;=$C$14,'Site 7'!L$58&lt;$C$7),
$C$29,
'Site 7'!L$58&gt;='Site 7'!$C$7,
$C$33)</f>
        <v>0</v>
      </c>
      <c r="M63" s="54" cm="1">
        <f t="array" ref="M63">_xlfn.IFS(
AND('Site 7'!M$58&lt;$C$14,'Site 7'!M$58&lt;'Site 7'!$C$7),0,
AND('Site 7'!M$58&gt;=$C$14,'Site 7'!M$58&lt;$C$7),
$C$29,
'Site 7'!M$58&gt;='Site 7'!$C$7,
$C$33)</f>
        <v>0</v>
      </c>
      <c r="N63" s="54" cm="1">
        <f t="array" ref="N63">_xlfn.IFS(
AND('Site 7'!N$58&lt;$C$14,'Site 7'!N$58&lt;'Site 7'!$C$7),0,
AND('Site 7'!N$58&gt;=$C$14,'Site 7'!N$58&lt;$C$7),
$C$29,
'Site 7'!N$58&gt;='Site 7'!$C$7,
$C$33)</f>
        <v>0</v>
      </c>
      <c r="O63" s="54" cm="1">
        <f t="array" ref="O63">_xlfn.IFS(
AND('Site 7'!O$58&lt;$C$14,'Site 7'!O$58&lt;'Site 7'!$C$7),0,
AND('Site 7'!O$58&gt;=$C$14,'Site 7'!O$58&lt;$C$7),
$C$29,
'Site 7'!O$58&gt;='Site 7'!$C$7,
$C$33)</f>
        <v>0</v>
      </c>
      <c r="P63" s="54" cm="1">
        <f t="array" ref="P63">_xlfn.IFS(
AND('Site 7'!P$58&lt;$C$14,'Site 7'!P$58&lt;'Site 7'!$C$7),0,
AND('Site 7'!P$58&gt;=$C$14,'Site 7'!P$58&lt;$C$7),
$C$29,
'Site 7'!P$58&gt;='Site 7'!$C$7,
$C$33)</f>
        <v>0</v>
      </c>
      <c r="Q63" s="54" cm="1">
        <f t="array" ref="Q63">_xlfn.IFS(
AND('Site 7'!Q$58&lt;$C$14,'Site 7'!Q$58&lt;'Site 7'!$C$7),0,
AND('Site 7'!Q$58&gt;=$C$14,'Site 7'!Q$58&lt;$C$7),
$C$29,
'Site 7'!Q$58&gt;='Site 7'!$C$7,
$C$33)</f>
        <v>0</v>
      </c>
      <c r="R63" s="54" cm="1">
        <f t="array" ref="R63">_xlfn.IFS(
AND('Site 7'!R$58&lt;$C$14,'Site 7'!R$58&lt;'Site 7'!$C$7),0,
AND('Site 7'!R$58&gt;=$C$14,'Site 7'!R$58&lt;$C$7),
$C$29,
'Site 7'!R$58&gt;='Site 7'!$C$7,
$C$33)</f>
        <v>0</v>
      </c>
      <c r="S63" s="54" cm="1">
        <f t="array" ref="S63">_xlfn.IFS(
AND('Site 7'!S$58&lt;$C$14,'Site 7'!S$58&lt;'Site 7'!$C$7),0,
AND('Site 7'!S$58&gt;=$C$14,'Site 7'!S$58&lt;$C$7),
$C$29,
'Site 7'!S$58&gt;='Site 7'!$C$7,
$C$33)</f>
        <v>0</v>
      </c>
      <c r="T63" s="54" cm="1">
        <f t="array" ref="T63">_xlfn.IFS(
AND('Site 7'!T$58&lt;$C$14,'Site 7'!T$58&lt;'Site 7'!$C$7),0,
AND('Site 7'!T$58&gt;=$C$14,'Site 7'!T$58&lt;$C$7),
$C$29,
'Site 7'!T$58&gt;='Site 7'!$C$7,
$C$33)</f>
        <v>0</v>
      </c>
      <c r="U63" s="54" cm="1">
        <f t="array" ref="U63">_xlfn.IFS(
AND('Site 7'!U$58&lt;$C$14,'Site 7'!U$58&lt;'Site 7'!$C$7),0,
AND('Site 7'!U$58&gt;=$C$14,'Site 7'!U$58&lt;$C$7),
$C$29,
'Site 7'!U$58&gt;='Site 7'!$C$7,
$C$33)</f>
        <v>0</v>
      </c>
      <c r="V63" s="54" cm="1">
        <f t="array" ref="V63">_xlfn.IFS(
AND('Site 7'!V$58&lt;$C$14,'Site 7'!V$58&lt;'Site 7'!$C$7),0,
AND('Site 7'!V$58&gt;=$C$14,'Site 7'!V$58&lt;$C$7),
$C$29,
'Site 7'!V$58&gt;='Site 7'!$C$7,
$C$33)</f>
        <v>0</v>
      </c>
      <c r="W63" s="54" cm="1">
        <f t="array" ref="W63">_xlfn.IFS(
AND('Site 7'!W$58&lt;$C$14,'Site 7'!W$58&lt;'Site 7'!$C$7),0,
AND('Site 7'!W$58&gt;=$C$14,'Site 7'!W$58&lt;$C$7),
$C$29,
'Site 7'!W$58&gt;='Site 7'!$C$7,
$C$33)</f>
        <v>0</v>
      </c>
      <c r="X63" s="54" cm="1">
        <f t="array" ref="X63">_xlfn.IFS(
AND('Site 7'!X$58&lt;$C$14,'Site 7'!X$58&lt;'Site 7'!$C$7),0,
AND('Site 7'!X$58&gt;=$C$14,'Site 7'!X$58&lt;$C$7),
$C$29,
'Site 7'!X$58&gt;='Site 7'!$C$7,
$C$33)</f>
        <v>0</v>
      </c>
      <c r="Y63" s="54" cm="1">
        <f t="array" ref="Y63">_xlfn.IFS(
AND('Site 7'!Y$58&lt;$C$14,'Site 7'!Y$58&lt;'Site 7'!$C$7),0,
AND('Site 7'!Y$58&gt;=$C$14,'Site 7'!Y$58&lt;$C$7),
$C$29,
'Site 7'!Y$58&gt;='Site 7'!$C$7,
$C$33)</f>
        <v>0</v>
      </c>
      <c r="Z63" s="54" cm="1">
        <f t="array" ref="Z63">_xlfn.IFS(
AND('Site 7'!Z$58&lt;$C$14,'Site 7'!Z$58&lt;'Site 7'!$C$7),0,
AND('Site 7'!Z$58&gt;=$C$14,'Site 7'!Z$58&lt;$C$7),
$C$29,
'Site 7'!Z$58&gt;='Site 7'!$C$7,
$C$33)</f>
        <v>0</v>
      </c>
      <c r="AA63" s="54" cm="1">
        <f t="array" ref="AA63">_xlfn.IFS(
AND('Site 7'!AA$58&lt;$C$14,'Site 7'!AA$58&lt;'Site 7'!$C$7),0,
AND('Site 7'!AA$58&gt;=$C$14,'Site 7'!AA$58&lt;$C$7),
$C$29,
'Site 7'!AA$58&gt;='Site 7'!$C$7,
$C$33)</f>
        <v>0</v>
      </c>
      <c r="AB63" s="54" cm="1">
        <f t="array" ref="AB63">_xlfn.IFS(
AND('Site 7'!AB$58&lt;$C$14,'Site 7'!AB$58&lt;'Site 7'!$C$7),0,
AND('Site 7'!AB$58&gt;=$C$14,'Site 7'!AB$58&lt;$C$7),
$C$29,
'Site 7'!AB$58&gt;='Site 7'!$C$7,
$C$33)</f>
        <v>0</v>
      </c>
      <c r="AC63" s="54" cm="1">
        <f t="array" ref="AC63">_xlfn.IFS(
AND('Site 7'!AC$58&lt;$C$14,'Site 7'!AC$58&lt;'Site 7'!$C$7),0,
AND('Site 7'!AC$58&gt;=$C$14,'Site 7'!AC$58&lt;$C$7),
$C$29,
'Site 7'!AC$58&gt;='Site 7'!$C$7,
$C$33)</f>
        <v>0</v>
      </c>
      <c r="AD63" s="54" cm="1">
        <f t="array" ref="AD63">_xlfn.IFS(
AND('Site 7'!AD$58&lt;$C$14,'Site 7'!AD$58&lt;'Site 7'!$C$7),0,
AND('Site 7'!AD$58&gt;=$C$14,'Site 7'!AD$58&lt;$C$7),
$C$29,
'Site 7'!AD$58&gt;='Site 7'!$C$7,
$C$33)</f>
        <v>0</v>
      </c>
      <c r="AE63" s="54" cm="1">
        <f t="array" ref="AE63">_xlfn.IFS(
AND('Site 7'!AE$58&lt;$C$14,'Site 7'!AE$58&lt;'Site 7'!$C$7),0,
AND('Site 7'!AE$58&gt;=$C$14,'Site 7'!AE$58&lt;$C$7),
$C$29,
'Site 7'!AE$58&gt;='Site 7'!$C$7,
$C$33)</f>
        <v>0</v>
      </c>
      <c r="AF63" s="54" cm="1">
        <f t="array" ref="AF63">_xlfn.IFS(
AND('Site 7'!AF$58&lt;$C$14,'Site 7'!AF$58&lt;'Site 7'!$C$7),0,
AND('Site 7'!AF$58&gt;=$C$14,'Site 7'!AF$58&lt;$C$7),
$C$29,
'Site 7'!AF$58&gt;='Site 7'!$C$7,
$C$33)</f>
        <v>0</v>
      </c>
      <c r="AG63" s="54" cm="1">
        <f t="array" ref="AG63">_xlfn.IFS(
AND('Site 7'!AG$58&lt;$C$14,'Site 7'!AG$58&lt;'Site 7'!$C$7),0,
AND('Site 7'!AG$58&gt;=$C$14,'Site 7'!AG$58&lt;$C$7),
$C$29,
'Site 7'!AG$58&gt;='Site 7'!$C$7,
$C$33)</f>
        <v>0</v>
      </c>
      <c r="AH63" s="54" cm="1">
        <f t="array" ref="AH63">_xlfn.IFS(
AND('Site 7'!AH$58&lt;$C$14,'Site 7'!AH$58&lt;'Site 7'!$C$7),0,
AND('Site 7'!AH$58&gt;=$C$14,'Site 7'!AH$58&lt;$C$7),
$C$29,
'Site 7'!AH$58&gt;='Site 7'!$C$7,
$C$33)</f>
        <v>0</v>
      </c>
      <c r="AI63" s="54" cm="1">
        <f t="array" ref="AI63">_xlfn.IFS(
AND('Site 7'!AI$58&lt;$C$14,'Site 7'!AI$58&lt;'Site 7'!$C$7),0,
AND('Site 7'!AI$58&gt;=$C$14,'Site 7'!AI$58&lt;$C$7),
$C$29,
'Site 7'!AI$58&gt;='Site 7'!$C$7,
$C$33)</f>
        <v>0</v>
      </c>
      <c r="AJ63" s="72" cm="1">
        <f t="array" ref="AJ63">_xlfn.IFS(
AND('Site 7'!AJ$58&lt;$C$14,'Site 7'!AJ$58&lt;'Site 7'!$C$7),0,
AND('Site 7'!AJ$58&gt;=$C$14,'Site 7'!AJ$58&lt;$C$7),
$C$29,
'Site 7'!AJ$58&gt;='Site 7'!$C$7,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7'!E$58&lt;$C$14,'Site 7'!E$58&lt;'Site 7'!$C$7),0,
AND('Site 7'!E$58&gt;=$C$14,'Site 7'!E$58&lt;$C$7),
$C$30,
'Site 7'!E$58&gt;='Site 7'!$C$7,
$C$34)</f>
        <v>0</v>
      </c>
      <c r="F71" s="56" cm="1">
        <f t="array" ref="F71">_xlfn.IFS(
AND('Site 7'!F$58&lt;$C$14,'Site 7'!F$58&lt;'Site 7'!$C$7),0,
AND('Site 7'!F$58&gt;=$C$14,'Site 7'!F$58&lt;$C$7),
$C$30,
'Site 7'!F$58&gt;='Site 7'!$C$7,
$C$34)</f>
        <v>0</v>
      </c>
      <c r="G71" s="56" cm="1">
        <f t="array" ref="G71">_xlfn.IFS(
AND('Site 7'!G$58&lt;$C$14,'Site 7'!G$58&lt;'Site 7'!$C$7),0,
AND('Site 7'!G$58&gt;=$C$14,'Site 7'!G$58&lt;$C$7),
$C$30,
'Site 7'!G$58&gt;='Site 7'!$C$7,
$C$34)</f>
        <v>0</v>
      </c>
      <c r="H71" s="56" cm="1">
        <f t="array" ref="H71">_xlfn.IFS(
AND('Site 7'!H$58&lt;$C$14,'Site 7'!H$58&lt;'Site 7'!$C$7),0,
AND('Site 7'!H$58&gt;=$C$14,'Site 7'!H$58&lt;$C$7),
$C$30,
'Site 7'!H$58&gt;='Site 7'!$C$7,
$C$34)</f>
        <v>0</v>
      </c>
      <c r="I71" s="56" cm="1">
        <f t="array" ref="I71">_xlfn.IFS(
AND('Site 7'!I$58&lt;$C$14,'Site 7'!I$58&lt;'Site 7'!$C$7),0,
AND('Site 7'!I$58&gt;=$C$14,'Site 7'!I$58&lt;$C$7),
$C$30,
'Site 7'!I$58&gt;='Site 7'!$C$7,
$C$34)</f>
        <v>0</v>
      </c>
      <c r="J71" s="56" cm="1">
        <f t="array" ref="J71">_xlfn.IFS(
AND('Site 7'!J$58&lt;$C$14,'Site 7'!J$58&lt;'Site 7'!$C$7),0,
AND('Site 7'!J$58&gt;=$C$14,'Site 7'!J$58&lt;$C$7),
$C$30,
'Site 7'!J$58&gt;='Site 7'!$C$7,
$C$34)</f>
        <v>0</v>
      </c>
      <c r="K71" s="56" cm="1">
        <f t="array" ref="K71">_xlfn.IFS(
AND('Site 7'!K$58&lt;$C$14,'Site 7'!K$58&lt;'Site 7'!$C$7),0,
AND('Site 7'!K$58&gt;=$C$14,'Site 7'!K$58&lt;$C$7),
$C$30,
'Site 7'!K$58&gt;='Site 7'!$C$7,
$C$34)</f>
        <v>0</v>
      </c>
      <c r="L71" s="56" cm="1">
        <f t="array" ref="L71">_xlfn.IFS(
AND('Site 7'!L$58&lt;$C$14,'Site 7'!L$58&lt;'Site 7'!$C$7),0,
AND('Site 7'!L$58&gt;=$C$14,'Site 7'!L$58&lt;$C$7),
$C$30,
'Site 7'!L$58&gt;='Site 7'!$C$7,
$C$34)</f>
        <v>0</v>
      </c>
      <c r="M71" s="56" cm="1">
        <f t="array" ref="M71">_xlfn.IFS(
AND('Site 7'!M$58&lt;$C$14,'Site 7'!M$58&lt;'Site 7'!$C$7),0,
AND('Site 7'!M$58&gt;=$C$14,'Site 7'!M$58&lt;$C$7),
$C$30,
'Site 7'!M$58&gt;='Site 7'!$C$7,
$C$34)</f>
        <v>0</v>
      </c>
      <c r="N71" s="56" cm="1">
        <f t="array" ref="N71">_xlfn.IFS(
AND('Site 7'!N$58&lt;$C$14,'Site 7'!N$58&lt;'Site 7'!$C$7),0,
AND('Site 7'!N$58&gt;=$C$14,'Site 7'!N$58&lt;$C$7),
$C$30,
'Site 7'!N$58&gt;='Site 7'!$C$7,
$C$34)</f>
        <v>0</v>
      </c>
      <c r="O71" s="56" cm="1">
        <f t="array" ref="O71">_xlfn.IFS(
AND('Site 7'!O$58&lt;$C$14,'Site 7'!O$58&lt;'Site 7'!$C$7),0,
AND('Site 7'!O$58&gt;=$C$14,'Site 7'!O$58&lt;$C$7),
$C$30,
'Site 7'!O$58&gt;='Site 7'!$C$7,
$C$34)</f>
        <v>0</v>
      </c>
      <c r="P71" s="56" cm="1">
        <f t="array" ref="P71">_xlfn.IFS(
AND('Site 7'!P$58&lt;$C$14,'Site 7'!P$58&lt;'Site 7'!$C$7),0,
AND('Site 7'!P$58&gt;=$C$14,'Site 7'!P$58&lt;$C$7),
$C$30,
'Site 7'!P$58&gt;='Site 7'!$C$7,
$C$34)</f>
        <v>0</v>
      </c>
      <c r="Q71" s="56" cm="1">
        <f t="array" ref="Q71">_xlfn.IFS(
AND('Site 7'!Q$58&lt;$C$14,'Site 7'!Q$58&lt;'Site 7'!$C$7),0,
AND('Site 7'!Q$58&gt;=$C$14,'Site 7'!Q$58&lt;$C$7),
$C$30,
'Site 7'!Q$58&gt;='Site 7'!$C$7,
$C$34)</f>
        <v>0</v>
      </c>
      <c r="R71" s="56" cm="1">
        <f t="array" ref="R71">_xlfn.IFS(
AND('Site 7'!R$58&lt;$C$14,'Site 7'!R$58&lt;'Site 7'!$C$7),0,
AND('Site 7'!R$58&gt;=$C$14,'Site 7'!R$58&lt;$C$7),
$C$30,
'Site 7'!R$58&gt;='Site 7'!$C$7,
$C$34)</f>
        <v>0</v>
      </c>
      <c r="S71" s="56" cm="1">
        <f t="array" ref="S71">_xlfn.IFS(
AND('Site 7'!S$58&lt;$C$14,'Site 7'!S$58&lt;'Site 7'!$C$7),0,
AND('Site 7'!S$58&gt;=$C$14,'Site 7'!S$58&lt;$C$7),
$C$30,
'Site 7'!S$58&gt;='Site 7'!$C$7,
$C$34)</f>
        <v>0</v>
      </c>
      <c r="T71" s="56" cm="1">
        <f t="array" ref="T71">_xlfn.IFS(
AND('Site 7'!T$58&lt;$C$14,'Site 7'!T$58&lt;'Site 7'!$C$7),0,
AND('Site 7'!T$58&gt;=$C$14,'Site 7'!T$58&lt;$C$7),
$C$30,
'Site 7'!T$58&gt;='Site 7'!$C$7,
$C$34)</f>
        <v>0</v>
      </c>
      <c r="U71" s="56" cm="1">
        <f t="array" ref="U71">_xlfn.IFS(
AND('Site 7'!U$58&lt;$C$14,'Site 7'!U$58&lt;'Site 7'!$C$7),0,
AND('Site 7'!U$58&gt;=$C$14,'Site 7'!U$58&lt;$C$7),
$C$30,
'Site 7'!U$58&gt;='Site 7'!$C$7,
$C$34)</f>
        <v>0</v>
      </c>
      <c r="V71" s="56" cm="1">
        <f t="array" ref="V71">_xlfn.IFS(
AND('Site 7'!V$58&lt;$C$14,'Site 7'!V$58&lt;'Site 7'!$C$7),0,
AND('Site 7'!V$58&gt;=$C$14,'Site 7'!V$58&lt;$C$7),
$C$30,
'Site 7'!V$58&gt;='Site 7'!$C$7,
$C$34)</f>
        <v>0</v>
      </c>
      <c r="W71" s="56" cm="1">
        <f t="array" ref="W71">_xlfn.IFS(
AND('Site 7'!W$58&lt;$C$14,'Site 7'!W$58&lt;'Site 7'!$C$7),0,
AND('Site 7'!W$58&gt;=$C$14,'Site 7'!W$58&lt;$C$7),
$C$30,
'Site 7'!W$58&gt;='Site 7'!$C$7,
$C$34)</f>
        <v>0</v>
      </c>
      <c r="X71" s="56" cm="1">
        <f t="array" ref="X71">_xlfn.IFS(
AND('Site 7'!X$58&lt;$C$14,'Site 7'!X$58&lt;'Site 7'!$C$7),0,
AND('Site 7'!X$58&gt;=$C$14,'Site 7'!X$58&lt;$C$7),
$C$30,
'Site 7'!X$58&gt;='Site 7'!$C$7,
$C$34)</f>
        <v>0</v>
      </c>
      <c r="Y71" s="56" cm="1">
        <f t="array" ref="Y71">_xlfn.IFS(
AND('Site 7'!Y$58&lt;$C$14,'Site 7'!Y$58&lt;'Site 7'!$C$7),0,
AND('Site 7'!Y$58&gt;=$C$14,'Site 7'!Y$58&lt;$C$7),
$C$30,
'Site 7'!Y$58&gt;='Site 7'!$C$7,
$C$34)</f>
        <v>0</v>
      </c>
      <c r="Z71" s="56" cm="1">
        <f t="array" ref="Z71">_xlfn.IFS(
AND('Site 7'!Z$58&lt;$C$14,'Site 7'!Z$58&lt;'Site 7'!$C$7),0,
AND('Site 7'!Z$58&gt;=$C$14,'Site 7'!Z$58&lt;$C$7),
$C$30,
'Site 7'!Z$58&gt;='Site 7'!$C$7,
$C$34)</f>
        <v>0</v>
      </c>
      <c r="AA71" s="56" cm="1">
        <f t="array" ref="AA71">_xlfn.IFS(
AND('Site 7'!AA$58&lt;$C$14,'Site 7'!AA$58&lt;'Site 7'!$C$7),0,
AND('Site 7'!AA$58&gt;=$C$14,'Site 7'!AA$58&lt;$C$7),
$C$30,
'Site 7'!AA$58&gt;='Site 7'!$C$7,
$C$34)</f>
        <v>0</v>
      </c>
      <c r="AB71" s="56" cm="1">
        <f t="array" ref="AB71">_xlfn.IFS(
AND('Site 7'!AB$58&lt;$C$14,'Site 7'!AB$58&lt;'Site 7'!$C$7),0,
AND('Site 7'!AB$58&gt;=$C$14,'Site 7'!AB$58&lt;$C$7),
$C$30,
'Site 7'!AB$58&gt;='Site 7'!$C$7,
$C$34)</f>
        <v>0</v>
      </c>
      <c r="AC71" s="56" cm="1">
        <f t="array" ref="AC71">_xlfn.IFS(
AND('Site 7'!AC$58&lt;$C$14,'Site 7'!AC$58&lt;'Site 7'!$C$7),0,
AND('Site 7'!AC$58&gt;=$C$14,'Site 7'!AC$58&lt;$C$7),
$C$30,
'Site 7'!AC$58&gt;='Site 7'!$C$7,
$C$34)</f>
        <v>0</v>
      </c>
      <c r="AD71" s="56" cm="1">
        <f t="array" ref="AD71">_xlfn.IFS(
AND('Site 7'!AD$58&lt;$C$14,'Site 7'!AD$58&lt;'Site 7'!$C$7),0,
AND('Site 7'!AD$58&gt;=$C$14,'Site 7'!AD$58&lt;$C$7),
$C$30,
'Site 7'!AD$58&gt;='Site 7'!$C$7,
$C$34)</f>
        <v>0</v>
      </c>
      <c r="AE71" s="56" cm="1">
        <f t="array" ref="AE71">_xlfn.IFS(
AND('Site 7'!AE$58&lt;$C$14,'Site 7'!AE$58&lt;'Site 7'!$C$7),0,
AND('Site 7'!AE$58&gt;=$C$14,'Site 7'!AE$58&lt;$C$7),
$C$30,
'Site 7'!AE$58&gt;='Site 7'!$C$7,
$C$34)</f>
        <v>0</v>
      </c>
      <c r="AF71" s="56" cm="1">
        <f t="array" ref="AF71">_xlfn.IFS(
AND('Site 7'!AF$58&lt;$C$14,'Site 7'!AF$58&lt;'Site 7'!$C$7),0,
AND('Site 7'!AF$58&gt;=$C$14,'Site 7'!AF$58&lt;$C$7),
$C$30,
'Site 7'!AF$58&gt;='Site 7'!$C$7,
$C$34)</f>
        <v>0</v>
      </c>
      <c r="AG71" s="56" cm="1">
        <f t="array" ref="AG71">_xlfn.IFS(
AND('Site 7'!AG$58&lt;$C$14,'Site 7'!AG$58&lt;'Site 7'!$C$7),0,
AND('Site 7'!AG$58&gt;=$C$14,'Site 7'!AG$58&lt;$C$7),
$C$30,
'Site 7'!AG$58&gt;='Site 7'!$C$7,
$C$34)</f>
        <v>0</v>
      </c>
      <c r="AH71" s="56" cm="1">
        <f t="array" ref="AH71">_xlfn.IFS(
AND('Site 7'!AH$58&lt;$C$14,'Site 7'!AH$58&lt;'Site 7'!$C$7),0,
AND('Site 7'!AH$58&gt;=$C$14,'Site 7'!AH$58&lt;$C$7),
$C$30,
'Site 7'!AH$58&gt;='Site 7'!$C$7,
$C$34)</f>
        <v>0</v>
      </c>
      <c r="AI71" s="56" cm="1">
        <f t="array" ref="AI71">_xlfn.IFS(
AND('Site 7'!AI$58&lt;$C$14,'Site 7'!AI$58&lt;'Site 7'!$C$7),0,
AND('Site 7'!AI$58&gt;=$C$14,'Site 7'!AI$58&lt;$C$7),
$C$30,
'Site 7'!AI$58&gt;='Site 7'!$C$7,
$C$34)</f>
        <v>0</v>
      </c>
      <c r="AJ71" s="59" cm="1">
        <f t="array" ref="AJ71">_xlfn.IFS(
AND('Site 7'!AJ$58&lt;$C$14,'Site 7'!AJ$58&lt;'Site 7'!$C$7),0,
AND('Site 7'!AJ$58&gt;=$C$14,'Site 7'!AJ$58&lt;$C$7),
$C$30,
'Site 7'!AJ$58&gt;='Site 7'!$C$7,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7'!E$77&lt;$C$14, 0,
  'Site 7'!E$77=$C$14, E59,
  AND('Site 7'!E$77&gt;$C$14, 'Site 7'!E$77&lt;'Site 7'!$C$7), E59 * (1 + $C$8)^('Site 7'!E$77 - $C$14),
  'Site 7'!E$77='Site 7'!$C$7, E59,
  'Site 7'!E$77&gt;'Site 7'!$C$7, E59 * (1 + $C$8)^('Site 7'!E$77 - 'Site 7'!$C$7)
)</f>
        <v>0</v>
      </c>
      <c r="F78" s="70" cm="1">
        <f t="array" ref="F78">_xlfn.IFS(
  'Site 7'!F$77&lt;$C$14, 0,
  'Site 7'!F$77=$C$14, F59,
  AND('Site 7'!F$77&gt;$C$14, 'Site 7'!F$77&lt;'Site 7'!$C$7), F59 * (1 + $C$8)^('Site 7'!F$77 - $C$14),
  'Site 7'!F$77='Site 7'!$C$7, F59,
  'Site 7'!F$77&gt;'Site 7'!$C$7, F59 * (1 + $C$8)^('Site 7'!F$77 - 'Site 7'!$C$7)
)</f>
        <v>0</v>
      </c>
      <c r="G78" s="70" cm="1">
        <f t="array" ref="G78">_xlfn.IFS(
  'Site 7'!G$77&lt;$C$14, 0,
  'Site 7'!G$77=$C$14, G59,
  AND('Site 7'!G$77&gt;$C$14, 'Site 7'!G$77&lt;'Site 7'!$C$7), G59 * (1 + $C$8)^('Site 7'!G$77 - $C$14),
  'Site 7'!G$77='Site 7'!$C$7, G59,
  'Site 7'!G$77&gt;'Site 7'!$C$7, G59 * (1 + $C$8)^('Site 7'!G$77 - 'Site 7'!$C$7)
)</f>
        <v>0</v>
      </c>
      <c r="H78" s="70" cm="1">
        <f t="array" ref="H78">_xlfn.IFS(
  'Site 7'!H$77&lt;$C$14, 0,
  'Site 7'!H$77=$C$14, H59,
  AND('Site 7'!H$77&gt;$C$14, 'Site 7'!H$77&lt;'Site 7'!$C$7), H59 * (1 + $C$8)^('Site 7'!H$77 - $C$14),
  'Site 7'!H$77='Site 7'!$C$7, H59,
  'Site 7'!H$77&gt;'Site 7'!$C$7, H59 * (1 + $C$8)^('Site 7'!H$77 - 'Site 7'!$C$7)
)</f>
        <v>0</v>
      </c>
      <c r="I78" s="70" cm="1">
        <f t="array" ref="I78">_xlfn.IFS(
  'Site 7'!I$77&lt;$C$14, 0,
  'Site 7'!I$77=$C$14, I59,
  AND('Site 7'!I$77&gt;$C$14, 'Site 7'!I$77&lt;'Site 7'!$C$7), I59 * (1 + $C$8)^('Site 7'!I$77 - $C$14),
  'Site 7'!I$77='Site 7'!$C$7, I59,
  'Site 7'!I$77&gt;'Site 7'!$C$7, I59 * (1 + $C$8)^('Site 7'!I$77 - 'Site 7'!$C$7)
)</f>
        <v>0</v>
      </c>
      <c r="J78" s="70" cm="1">
        <f t="array" ref="J78">_xlfn.IFS(
  'Site 7'!J$77&lt;$C$14, 0,
  'Site 7'!J$77=$C$14, J59,
  AND('Site 7'!J$77&gt;$C$14, 'Site 7'!J$77&lt;'Site 7'!$C$7), J59 * (1 + $C$8)^('Site 7'!J$77 - $C$14),
  'Site 7'!J$77='Site 7'!$C$7, J59,
  'Site 7'!J$77&gt;'Site 7'!$C$7, J59 * (1 + $C$8)^('Site 7'!J$77 - 'Site 7'!$C$7)
)</f>
        <v>0</v>
      </c>
      <c r="K78" s="70" cm="1">
        <f t="array" ref="K78">_xlfn.IFS(
  'Site 7'!K$77&lt;$C$14, 0,
  'Site 7'!K$77=$C$14, K59,
  AND('Site 7'!K$77&gt;$C$14, 'Site 7'!K$77&lt;'Site 7'!$C$7), K59 * (1 + $C$8)^('Site 7'!K$77 - $C$14),
  'Site 7'!K$77='Site 7'!$C$7, K59,
  'Site 7'!K$77&gt;'Site 7'!$C$7, K59 * (1 + $C$8)^('Site 7'!K$77 - 'Site 7'!$C$7)
)</f>
        <v>0</v>
      </c>
      <c r="L78" s="70" cm="1">
        <f t="array" ref="L78">_xlfn.IFS(
  'Site 7'!L$77&lt;$C$14, 0,
  'Site 7'!L$77=$C$14, L59,
  AND('Site 7'!L$77&gt;$C$14, 'Site 7'!L$77&lt;'Site 7'!$C$7), L59 * (1 + $C$8)^('Site 7'!L$77 - $C$14),
  'Site 7'!L$77='Site 7'!$C$7, L59,
  'Site 7'!L$77&gt;'Site 7'!$C$7, L59 * (1 + $C$8)^('Site 7'!L$77 - 'Site 7'!$C$7)
)</f>
        <v>0</v>
      </c>
      <c r="M78" s="70" cm="1">
        <f t="array" ref="M78">_xlfn.IFS(
  'Site 7'!M$77&lt;$C$14, 0,
  'Site 7'!M$77=$C$14, M59,
  AND('Site 7'!M$77&gt;$C$14, 'Site 7'!M$77&lt;'Site 7'!$C$7), M59 * (1 + $C$8)^('Site 7'!M$77 - $C$14),
  'Site 7'!M$77='Site 7'!$C$7, M59,
  'Site 7'!M$77&gt;'Site 7'!$C$7, M59 * (1 + $C$8)^('Site 7'!M$77 - 'Site 7'!$C$7)
)</f>
        <v>0</v>
      </c>
      <c r="N78" s="70" cm="1">
        <f t="array" ref="N78">_xlfn.IFS(
  'Site 7'!N$77&lt;$C$14, 0,
  'Site 7'!N$77=$C$14, N59,
  AND('Site 7'!N$77&gt;$C$14, 'Site 7'!N$77&lt;'Site 7'!$C$7), N59 * (1 + $C$8)^('Site 7'!N$77 - $C$14),
  'Site 7'!N$77='Site 7'!$C$7, N59,
  'Site 7'!N$77&gt;'Site 7'!$C$7, N59 * (1 + $C$8)^('Site 7'!N$77 - 'Site 7'!$C$7)
)</f>
        <v>0</v>
      </c>
      <c r="O78" s="70" cm="1">
        <f t="array" ref="O78">_xlfn.IFS(
  'Site 7'!O$77&lt;$C$14, 0,
  'Site 7'!O$77=$C$14, O59,
  AND('Site 7'!O$77&gt;$C$14, 'Site 7'!O$77&lt;'Site 7'!$C$7), O59 * (1 + $C$8)^('Site 7'!O$77 - $C$14),
  'Site 7'!O$77='Site 7'!$C$7, O59,
  'Site 7'!O$77&gt;'Site 7'!$C$7, O59 * (1 + $C$8)^('Site 7'!O$77 - 'Site 7'!$C$7)
)</f>
        <v>0</v>
      </c>
      <c r="P78" s="70" cm="1">
        <f t="array" ref="P78">_xlfn.IFS(
  'Site 7'!P$77&lt;$C$14, 0,
  'Site 7'!P$77=$C$14, P59,
  AND('Site 7'!P$77&gt;$C$14, 'Site 7'!P$77&lt;'Site 7'!$C$7), P59 * (1 + $C$8)^('Site 7'!P$77 - $C$14),
  'Site 7'!P$77='Site 7'!$C$7, P59,
  'Site 7'!P$77&gt;'Site 7'!$C$7, P59 * (1 + $C$8)^('Site 7'!P$77 - 'Site 7'!$C$7)
)</f>
        <v>0</v>
      </c>
      <c r="Q78" s="70" cm="1">
        <f t="array" ref="Q78">_xlfn.IFS(
  'Site 7'!Q$77&lt;$C$14, 0,
  'Site 7'!Q$77=$C$14, Q59,
  AND('Site 7'!Q$77&gt;$C$14, 'Site 7'!Q$77&lt;'Site 7'!$C$7), Q59 * (1 + $C$8)^('Site 7'!Q$77 - $C$14),
  'Site 7'!Q$77='Site 7'!$C$7, Q59,
  'Site 7'!Q$77&gt;'Site 7'!$C$7, Q59 * (1 + $C$8)^('Site 7'!Q$77 - 'Site 7'!$C$7)
)</f>
        <v>0</v>
      </c>
      <c r="R78" s="70" cm="1">
        <f t="array" ref="R78">_xlfn.IFS(
  'Site 7'!R$77&lt;$C$14, 0,
  'Site 7'!R$77=$C$14, R59,
  AND('Site 7'!R$77&gt;$C$14, 'Site 7'!R$77&lt;'Site 7'!$C$7), R59 * (1 + $C$8)^('Site 7'!R$77 - $C$14),
  'Site 7'!R$77='Site 7'!$C$7, R59,
  'Site 7'!R$77&gt;'Site 7'!$C$7, R59 * (1 + $C$8)^('Site 7'!R$77 - 'Site 7'!$C$7)
)</f>
        <v>0</v>
      </c>
      <c r="S78" s="70" cm="1">
        <f t="array" ref="S78">_xlfn.IFS(
  'Site 7'!S$77&lt;$C$14, 0,
  'Site 7'!S$77=$C$14, S59,
  AND('Site 7'!S$77&gt;$C$14, 'Site 7'!S$77&lt;'Site 7'!$C$7), S59 * (1 + $C$8)^('Site 7'!S$77 - $C$14),
  'Site 7'!S$77='Site 7'!$C$7, S59,
  'Site 7'!S$77&gt;'Site 7'!$C$7, S59 * (1 + $C$8)^('Site 7'!S$77 - 'Site 7'!$C$7)
)</f>
        <v>0</v>
      </c>
      <c r="T78" s="70" cm="1">
        <f t="array" ref="T78">_xlfn.IFS(
  'Site 7'!T$77&lt;$C$14, 0,
  'Site 7'!T$77=$C$14, T59,
  AND('Site 7'!T$77&gt;$C$14, 'Site 7'!T$77&lt;'Site 7'!$C$7), T59 * (1 + $C$8)^('Site 7'!T$77 - $C$14),
  'Site 7'!T$77='Site 7'!$C$7, T59,
  'Site 7'!T$77&gt;'Site 7'!$C$7, T59 * (1 + $C$8)^('Site 7'!T$77 - 'Site 7'!$C$7)
)</f>
        <v>0</v>
      </c>
      <c r="U78" s="70" cm="1">
        <f t="array" ref="U78">_xlfn.IFS(
  'Site 7'!U$77&lt;$C$14, 0,
  'Site 7'!U$77=$C$14, U59,
  AND('Site 7'!U$77&gt;$C$14, 'Site 7'!U$77&lt;'Site 7'!$C$7), U59 * (1 + $C$8)^('Site 7'!U$77 - $C$14),
  'Site 7'!U$77='Site 7'!$C$7, U59,
  'Site 7'!U$77&gt;'Site 7'!$C$7, U59 * (1 + $C$8)^('Site 7'!U$77 - 'Site 7'!$C$7)
)</f>
        <v>0</v>
      </c>
      <c r="V78" s="70" cm="1">
        <f t="array" ref="V78">_xlfn.IFS(
  'Site 7'!V$77&lt;$C$14, 0,
  'Site 7'!V$77=$C$14, V59,
  AND('Site 7'!V$77&gt;$C$14, 'Site 7'!V$77&lt;'Site 7'!$C$7), V59 * (1 + $C$8)^('Site 7'!V$77 - $C$14),
  'Site 7'!V$77='Site 7'!$C$7, V59,
  'Site 7'!V$77&gt;'Site 7'!$C$7, V59 * (1 + $C$8)^('Site 7'!V$77 - 'Site 7'!$C$7)
)</f>
        <v>0</v>
      </c>
      <c r="W78" s="70" cm="1">
        <f t="array" ref="W78">_xlfn.IFS(
  'Site 7'!W$77&lt;$C$14, 0,
  'Site 7'!W$77=$C$14, W59,
  AND('Site 7'!W$77&gt;$C$14, 'Site 7'!W$77&lt;'Site 7'!$C$7), W59 * (1 + $C$8)^('Site 7'!W$77 - $C$14),
  'Site 7'!W$77='Site 7'!$C$7, W59,
  'Site 7'!W$77&gt;'Site 7'!$C$7, W59 * (1 + $C$8)^('Site 7'!W$77 - 'Site 7'!$C$7)
)</f>
        <v>0</v>
      </c>
      <c r="X78" s="70" cm="1">
        <f t="array" ref="X78">_xlfn.IFS(
  'Site 7'!X$77&lt;$C$14, 0,
  'Site 7'!X$77=$C$14, X59,
  AND('Site 7'!X$77&gt;$C$14, 'Site 7'!X$77&lt;'Site 7'!$C$7), X59 * (1 + $C$8)^('Site 7'!X$77 - $C$14),
  'Site 7'!X$77='Site 7'!$C$7, X59,
  'Site 7'!X$77&gt;'Site 7'!$C$7, X59 * (1 + $C$8)^('Site 7'!X$77 - 'Site 7'!$C$7)
)</f>
        <v>0</v>
      </c>
      <c r="Y78" s="70" cm="1">
        <f t="array" ref="Y78">_xlfn.IFS(
  'Site 7'!Y$77&lt;$C$14, 0,
  'Site 7'!Y$77=$C$14, Y59,
  AND('Site 7'!Y$77&gt;$C$14, 'Site 7'!Y$77&lt;'Site 7'!$C$7), Y59 * (1 + $C$8)^('Site 7'!Y$77 - $C$14),
  'Site 7'!Y$77='Site 7'!$C$7, Y59,
  'Site 7'!Y$77&gt;'Site 7'!$C$7, Y59 * (1 + $C$8)^('Site 7'!Y$77 - 'Site 7'!$C$7)
)</f>
        <v>0</v>
      </c>
      <c r="Z78" s="70" cm="1">
        <f t="array" ref="Z78">_xlfn.IFS(
  'Site 7'!Z$77&lt;$C$14, 0,
  'Site 7'!Z$77=$C$14, Z59,
  AND('Site 7'!Z$77&gt;$C$14, 'Site 7'!Z$77&lt;'Site 7'!$C$7), Z59 * (1 + $C$8)^('Site 7'!Z$77 - $C$14),
  'Site 7'!Z$77='Site 7'!$C$7, Z59,
  'Site 7'!Z$77&gt;'Site 7'!$C$7, Z59 * (1 + $C$8)^('Site 7'!Z$77 - 'Site 7'!$C$7)
)</f>
        <v>0</v>
      </c>
      <c r="AA78" s="70" cm="1">
        <f t="array" ref="AA78">_xlfn.IFS(
  'Site 7'!AA$77&lt;$C$14, 0,
  'Site 7'!AA$77=$C$14, AA59,
  AND('Site 7'!AA$77&gt;$C$14, 'Site 7'!AA$77&lt;'Site 7'!$C$7), AA59 * (1 + $C$8)^('Site 7'!AA$77 - $C$14),
  'Site 7'!AA$77='Site 7'!$C$7, AA59,
  'Site 7'!AA$77&gt;'Site 7'!$C$7, AA59 * (1 + $C$8)^('Site 7'!AA$77 - 'Site 7'!$C$7)
)</f>
        <v>0</v>
      </c>
      <c r="AB78" s="70" cm="1">
        <f t="array" ref="AB78">_xlfn.IFS(
  'Site 7'!AB$77&lt;$C$14, 0,
  'Site 7'!AB$77=$C$14, AB59,
  AND('Site 7'!AB$77&gt;$C$14, 'Site 7'!AB$77&lt;'Site 7'!$C$7), AB59 * (1 + $C$8)^('Site 7'!AB$77 - $C$14),
  'Site 7'!AB$77='Site 7'!$C$7, AB59,
  'Site 7'!AB$77&gt;'Site 7'!$C$7, AB59 * (1 + $C$8)^('Site 7'!AB$77 - 'Site 7'!$C$7)
)</f>
        <v>0</v>
      </c>
      <c r="AC78" s="70" cm="1">
        <f t="array" ref="AC78">_xlfn.IFS(
  'Site 7'!AC$77&lt;$C$14, 0,
  'Site 7'!AC$77=$C$14, AC59,
  AND('Site 7'!AC$77&gt;$C$14, 'Site 7'!AC$77&lt;'Site 7'!$C$7), AC59 * (1 + $C$8)^('Site 7'!AC$77 - $C$14),
  'Site 7'!AC$77='Site 7'!$C$7, AC59,
  'Site 7'!AC$77&gt;'Site 7'!$C$7, AC59 * (1 + $C$8)^('Site 7'!AC$77 - 'Site 7'!$C$7)
)</f>
        <v>0</v>
      </c>
      <c r="AD78" s="70" cm="1">
        <f t="array" ref="AD78">_xlfn.IFS(
  'Site 7'!AD$77&lt;$C$14, 0,
  'Site 7'!AD$77=$C$14, AD59,
  AND('Site 7'!AD$77&gt;$C$14, 'Site 7'!AD$77&lt;'Site 7'!$C$7), AD59 * (1 + $C$8)^('Site 7'!AD$77 - $C$14),
  'Site 7'!AD$77='Site 7'!$C$7, AD59,
  'Site 7'!AD$77&gt;'Site 7'!$C$7, AD59 * (1 + $C$8)^('Site 7'!AD$77 - 'Site 7'!$C$7)
)</f>
        <v>0</v>
      </c>
      <c r="AE78" s="70" cm="1">
        <f t="array" ref="AE78">_xlfn.IFS(
  'Site 7'!AE$77&lt;$C$14, 0,
  'Site 7'!AE$77=$C$14, AE59,
  AND('Site 7'!AE$77&gt;$C$14, 'Site 7'!AE$77&lt;'Site 7'!$C$7), AE59 * (1 + $C$8)^('Site 7'!AE$77 - $C$14),
  'Site 7'!AE$77='Site 7'!$C$7, AE59,
  'Site 7'!AE$77&gt;'Site 7'!$C$7, AE59 * (1 + $C$8)^('Site 7'!AE$77 - 'Site 7'!$C$7)
)</f>
        <v>0</v>
      </c>
      <c r="AF78" s="70" cm="1">
        <f t="array" ref="AF78">_xlfn.IFS(
  'Site 7'!AF$77&lt;$C$14, 0,
  'Site 7'!AF$77=$C$14, AF59,
  AND('Site 7'!AF$77&gt;$C$14, 'Site 7'!AF$77&lt;'Site 7'!$C$7), AF59 * (1 + $C$8)^('Site 7'!AF$77 - $C$14),
  'Site 7'!AF$77='Site 7'!$C$7, AF59,
  'Site 7'!AF$77&gt;'Site 7'!$C$7, AF59 * (1 + $C$8)^('Site 7'!AF$77 - 'Site 7'!$C$7)
)</f>
        <v>0</v>
      </c>
      <c r="AG78" s="70" cm="1">
        <f t="array" ref="AG78">_xlfn.IFS(
  'Site 7'!AG$77&lt;$C$14, 0,
  'Site 7'!AG$77=$C$14, AG59,
  AND('Site 7'!AG$77&gt;$C$14, 'Site 7'!AG$77&lt;'Site 7'!$C$7), AG59 * (1 + $C$8)^('Site 7'!AG$77 - $C$14),
  'Site 7'!AG$77='Site 7'!$C$7, AG59,
  'Site 7'!AG$77&gt;'Site 7'!$C$7, AG59 * (1 + $C$8)^('Site 7'!AG$77 - 'Site 7'!$C$7)
)</f>
        <v>0</v>
      </c>
      <c r="AH78" s="70" cm="1">
        <f t="array" ref="AH78">_xlfn.IFS(
  'Site 7'!AH$77&lt;$C$14, 0,
  'Site 7'!AH$77=$C$14, AH59,
  AND('Site 7'!AH$77&gt;$C$14, 'Site 7'!AH$77&lt;'Site 7'!$C$7), AH59 * (1 + $C$8)^('Site 7'!AH$77 - $C$14),
  'Site 7'!AH$77='Site 7'!$C$7, AH59,
  'Site 7'!AH$77&gt;'Site 7'!$C$7, AH59 * (1 + $C$8)^('Site 7'!AH$77 - 'Site 7'!$C$7)
)</f>
        <v>0</v>
      </c>
      <c r="AI78" s="70" cm="1">
        <f t="array" ref="AI78">_xlfn.IFS(
  'Site 7'!AI$77&lt;$C$14, 0,
  'Site 7'!AI$77=$C$14, AI59,
  AND('Site 7'!AI$77&gt;$C$14, 'Site 7'!AI$77&lt;'Site 7'!$C$7), AI59 * (1 + $C$8)^('Site 7'!AI$77 - $C$14),
  'Site 7'!AI$77='Site 7'!$C$7, AI59,
  'Site 7'!AI$77&gt;'Site 7'!$C$7, AI59 * (1 + $C$8)^('Site 7'!AI$77 - 'Site 7'!$C$7)
)</f>
        <v>0</v>
      </c>
      <c r="AJ78" s="71" cm="1">
        <f t="array" ref="AJ78">_xlfn.IFS(
  'Site 7'!AJ$77&lt;$C$14, 0,
  'Site 7'!AJ$77=$C$14, AJ59,
  AND('Site 7'!AJ$77&gt;$C$14, 'Site 7'!AJ$77&lt;'Site 7'!$C$7), AJ59 * (1 + $C$8)^('Site 7'!AJ$77 - $C$14),
  'Site 7'!AJ$77='Site 7'!$C$7, AJ59,
  'Site 7'!AJ$77&gt;'Site 7'!$C$7, AJ59 * (1 + $C$8)^('Site 7'!AJ$77 - 'Site 7'!$C$7)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7'!E$77&lt;$C$14, 0,
  'Site 7'!E$77=$C$14, E63,
  AND('Site 7'!E$77&gt;$C$14, 'Site 7'!E$77&lt;'Site 7'!$C$7), E63 * (1 + $C$8)^('Site 7'!E$77 - $C$14),
  'Site 7'!E$77='Site 7'!$C$7, E63,
  'Site 7'!E$77&gt;'Site 7'!$C$7, E63 * (1 + $C$8)^('Site 7'!E$77 - 'Site 7'!$C$7)
)</f>
        <v>0</v>
      </c>
      <c r="F82" s="54" cm="1">
        <f t="array" ref="F82">_xlfn.IFS(
  'Site 7'!F$77&lt;$C$14, 0,
  'Site 7'!F$77=$C$14, F63,
  AND('Site 7'!F$77&gt;$C$14, 'Site 7'!F$77&lt;'Site 7'!$C$7), F63 * (1 + $C$8)^('Site 7'!F$77 - $C$14),
  'Site 7'!F$77='Site 7'!$C$7, F63,
  'Site 7'!F$77&gt;'Site 7'!$C$7, F63 * (1 + $C$8)^('Site 7'!F$77 - 'Site 7'!$C$7)
)</f>
        <v>0</v>
      </c>
      <c r="G82" s="54" cm="1">
        <f t="array" ref="G82">_xlfn.IFS(
  'Site 7'!G$77&lt;$C$14, 0,
  'Site 7'!G$77=$C$14, G63,
  AND('Site 7'!G$77&gt;$C$14, 'Site 7'!G$77&lt;'Site 7'!$C$7), G63 * (1 + $C$8)^('Site 7'!G$77 - $C$14),
  'Site 7'!G$77='Site 7'!$C$7, G63,
  'Site 7'!G$77&gt;'Site 7'!$C$7, G63 * (1 + $C$8)^('Site 7'!G$77 - 'Site 7'!$C$7)
)</f>
        <v>0</v>
      </c>
      <c r="H82" s="54" cm="1">
        <f t="array" ref="H82">_xlfn.IFS(
  'Site 7'!H$77&lt;$C$14, 0,
  'Site 7'!H$77=$C$14, H63,
  AND('Site 7'!H$77&gt;$C$14, 'Site 7'!H$77&lt;'Site 7'!$C$7), H63 * (1 + $C$8)^('Site 7'!H$77 - $C$14),
  'Site 7'!H$77='Site 7'!$C$7, H63,
  'Site 7'!H$77&gt;'Site 7'!$C$7, H63 * (1 + $C$8)^('Site 7'!H$77 - 'Site 7'!$C$7)
)</f>
        <v>0</v>
      </c>
      <c r="I82" s="54" cm="1">
        <f t="array" ref="I82">_xlfn.IFS(
  'Site 7'!I$77&lt;$C$14, 0,
  'Site 7'!I$77=$C$14, I63,
  AND('Site 7'!I$77&gt;$C$14, 'Site 7'!I$77&lt;'Site 7'!$C$7), I63 * (1 + $C$8)^('Site 7'!I$77 - $C$14),
  'Site 7'!I$77='Site 7'!$C$7, I63,
  'Site 7'!I$77&gt;'Site 7'!$C$7, I63 * (1 + $C$8)^('Site 7'!I$77 - 'Site 7'!$C$7)
)</f>
        <v>0</v>
      </c>
      <c r="J82" s="54" cm="1">
        <f t="array" ref="J82">_xlfn.IFS(
  'Site 7'!J$77&lt;$C$14, 0,
  'Site 7'!J$77=$C$14, J63,
  AND('Site 7'!J$77&gt;$C$14, 'Site 7'!J$77&lt;'Site 7'!$C$7), J63 * (1 + $C$8)^('Site 7'!J$77 - $C$14),
  'Site 7'!J$77='Site 7'!$C$7, J63,
  'Site 7'!J$77&gt;'Site 7'!$C$7, J63 * (1 + $C$8)^('Site 7'!J$77 - 'Site 7'!$C$7)
)</f>
        <v>0</v>
      </c>
      <c r="K82" s="54" cm="1">
        <f t="array" ref="K82">_xlfn.IFS(
  'Site 7'!K$77&lt;$C$14, 0,
  'Site 7'!K$77=$C$14, K63,
  AND('Site 7'!K$77&gt;$C$14, 'Site 7'!K$77&lt;'Site 7'!$C$7), K63 * (1 + $C$8)^('Site 7'!K$77 - $C$14),
  'Site 7'!K$77='Site 7'!$C$7, K63,
  'Site 7'!K$77&gt;'Site 7'!$C$7, K63 * (1 + $C$8)^('Site 7'!K$77 - 'Site 7'!$C$7)
)</f>
        <v>0</v>
      </c>
      <c r="L82" s="54" cm="1">
        <f t="array" ref="L82">_xlfn.IFS(
  'Site 7'!L$77&lt;$C$14, 0,
  'Site 7'!L$77=$C$14, L63,
  AND('Site 7'!L$77&gt;$C$14, 'Site 7'!L$77&lt;'Site 7'!$C$7), L63 * (1 + $C$8)^('Site 7'!L$77 - $C$14),
  'Site 7'!L$77='Site 7'!$C$7, L63,
  'Site 7'!L$77&gt;'Site 7'!$C$7, L63 * (1 + $C$8)^('Site 7'!L$77 - 'Site 7'!$C$7)
)</f>
        <v>0</v>
      </c>
      <c r="M82" s="54" cm="1">
        <f t="array" ref="M82">_xlfn.IFS(
  'Site 7'!M$77&lt;$C$14, 0,
  'Site 7'!M$77=$C$14, M63,
  AND('Site 7'!M$77&gt;$C$14, 'Site 7'!M$77&lt;'Site 7'!$C$7), M63 * (1 + $C$8)^('Site 7'!M$77 - $C$14),
  'Site 7'!M$77='Site 7'!$C$7, M63,
  'Site 7'!M$77&gt;'Site 7'!$C$7, M63 * (1 + $C$8)^('Site 7'!M$77 - 'Site 7'!$C$7)
)</f>
        <v>0</v>
      </c>
      <c r="N82" s="54" cm="1">
        <f t="array" ref="N82">_xlfn.IFS(
  'Site 7'!N$77&lt;$C$14, 0,
  'Site 7'!N$77=$C$14, N63,
  AND('Site 7'!N$77&gt;$C$14, 'Site 7'!N$77&lt;'Site 7'!$C$7), N63 * (1 + $C$8)^('Site 7'!N$77 - $C$14),
  'Site 7'!N$77='Site 7'!$C$7, N63,
  'Site 7'!N$77&gt;'Site 7'!$C$7, N63 * (1 + $C$8)^('Site 7'!N$77 - 'Site 7'!$C$7)
)</f>
        <v>0</v>
      </c>
      <c r="O82" s="54" cm="1">
        <f t="array" ref="O82">_xlfn.IFS(
  'Site 7'!O$77&lt;$C$14, 0,
  'Site 7'!O$77=$C$14, O63,
  AND('Site 7'!O$77&gt;$C$14, 'Site 7'!O$77&lt;'Site 7'!$C$7), O63 * (1 + $C$8)^('Site 7'!O$77 - $C$14),
  'Site 7'!O$77='Site 7'!$C$7, O63,
  'Site 7'!O$77&gt;'Site 7'!$C$7, O63 * (1 + $C$8)^('Site 7'!O$77 - 'Site 7'!$C$7)
)</f>
        <v>0</v>
      </c>
      <c r="P82" s="54" cm="1">
        <f t="array" ref="P82">_xlfn.IFS(
  'Site 7'!P$77&lt;$C$14, 0,
  'Site 7'!P$77=$C$14, P63,
  AND('Site 7'!P$77&gt;$C$14, 'Site 7'!P$77&lt;'Site 7'!$C$7), P63 * (1 + $C$8)^('Site 7'!P$77 - $C$14),
  'Site 7'!P$77='Site 7'!$C$7, P63,
  'Site 7'!P$77&gt;'Site 7'!$C$7, P63 * (1 + $C$8)^('Site 7'!P$77 - 'Site 7'!$C$7)
)</f>
        <v>0</v>
      </c>
      <c r="Q82" s="54" cm="1">
        <f t="array" ref="Q82">_xlfn.IFS(
  'Site 7'!Q$77&lt;$C$14, 0,
  'Site 7'!Q$77=$C$14, Q63,
  AND('Site 7'!Q$77&gt;$C$14, 'Site 7'!Q$77&lt;'Site 7'!$C$7), Q63 * (1 + $C$8)^('Site 7'!Q$77 - $C$14),
  'Site 7'!Q$77='Site 7'!$C$7, Q63,
  'Site 7'!Q$77&gt;'Site 7'!$C$7, Q63 * (1 + $C$8)^('Site 7'!Q$77 - 'Site 7'!$C$7)
)</f>
        <v>0</v>
      </c>
      <c r="R82" s="54" cm="1">
        <f t="array" ref="R82">_xlfn.IFS(
  'Site 7'!R$77&lt;$C$14, 0,
  'Site 7'!R$77=$C$14, R63,
  AND('Site 7'!R$77&gt;$C$14, 'Site 7'!R$77&lt;'Site 7'!$C$7), R63 * (1 + $C$8)^('Site 7'!R$77 - $C$14),
  'Site 7'!R$77='Site 7'!$C$7, R63,
  'Site 7'!R$77&gt;'Site 7'!$C$7, R63 * (1 + $C$8)^('Site 7'!R$77 - 'Site 7'!$C$7)
)</f>
        <v>0</v>
      </c>
      <c r="S82" s="54" cm="1">
        <f t="array" ref="S82">_xlfn.IFS(
  'Site 7'!S$77&lt;$C$14, 0,
  'Site 7'!S$77=$C$14, S63,
  AND('Site 7'!S$77&gt;$C$14, 'Site 7'!S$77&lt;'Site 7'!$C$7), S63 * (1 + $C$8)^('Site 7'!S$77 - $C$14),
  'Site 7'!S$77='Site 7'!$C$7, S63,
  'Site 7'!S$77&gt;'Site 7'!$C$7, S63 * (1 + $C$8)^('Site 7'!S$77 - 'Site 7'!$C$7)
)</f>
        <v>0</v>
      </c>
      <c r="T82" s="54" cm="1">
        <f t="array" ref="T82">_xlfn.IFS(
  'Site 7'!T$77&lt;$C$14, 0,
  'Site 7'!T$77=$C$14, T63,
  AND('Site 7'!T$77&gt;$C$14, 'Site 7'!T$77&lt;'Site 7'!$C$7), T63 * (1 + $C$8)^('Site 7'!T$77 - $C$14),
  'Site 7'!T$77='Site 7'!$C$7, T63,
  'Site 7'!T$77&gt;'Site 7'!$C$7, T63 * (1 + $C$8)^('Site 7'!T$77 - 'Site 7'!$C$7)
)</f>
        <v>0</v>
      </c>
      <c r="U82" s="54" cm="1">
        <f t="array" ref="U82">_xlfn.IFS(
  'Site 7'!U$77&lt;$C$14, 0,
  'Site 7'!U$77=$C$14, U63,
  AND('Site 7'!U$77&gt;$C$14, 'Site 7'!U$77&lt;'Site 7'!$C$7), U63 * (1 + $C$8)^('Site 7'!U$77 - $C$14),
  'Site 7'!U$77='Site 7'!$C$7, U63,
  'Site 7'!U$77&gt;'Site 7'!$C$7, U63 * (1 + $C$8)^('Site 7'!U$77 - 'Site 7'!$C$7)
)</f>
        <v>0</v>
      </c>
      <c r="V82" s="54" cm="1">
        <f t="array" ref="V82">_xlfn.IFS(
  'Site 7'!V$77&lt;$C$14, 0,
  'Site 7'!V$77=$C$14, V63,
  AND('Site 7'!V$77&gt;$C$14, 'Site 7'!V$77&lt;'Site 7'!$C$7), V63 * (1 + $C$8)^('Site 7'!V$77 - $C$14),
  'Site 7'!V$77='Site 7'!$C$7, V63,
  'Site 7'!V$77&gt;'Site 7'!$C$7, V63 * (1 + $C$8)^('Site 7'!V$77 - 'Site 7'!$C$7)
)</f>
        <v>0</v>
      </c>
      <c r="W82" s="54" cm="1">
        <f t="array" ref="W82">_xlfn.IFS(
  'Site 7'!W$77&lt;$C$14, 0,
  'Site 7'!W$77=$C$14, W63,
  AND('Site 7'!W$77&gt;$C$14, 'Site 7'!W$77&lt;'Site 7'!$C$7), W63 * (1 + $C$8)^('Site 7'!W$77 - $C$14),
  'Site 7'!W$77='Site 7'!$C$7, W63,
  'Site 7'!W$77&gt;'Site 7'!$C$7, W63 * (1 + $C$8)^('Site 7'!W$77 - 'Site 7'!$C$7)
)</f>
        <v>0</v>
      </c>
      <c r="X82" s="54" cm="1">
        <f t="array" ref="X82">_xlfn.IFS(
  'Site 7'!X$77&lt;$C$14, 0,
  'Site 7'!X$77=$C$14, X63,
  AND('Site 7'!X$77&gt;$C$14, 'Site 7'!X$77&lt;'Site 7'!$C$7), X63 * (1 + $C$8)^('Site 7'!X$77 - $C$14),
  'Site 7'!X$77='Site 7'!$C$7, X63,
  'Site 7'!X$77&gt;'Site 7'!$C$7, X63 * (1 + $C$8)^('Site 7'!X$77 - 'Site 7'!$C$7)
)</f>
        <v>0</v>
      </c>
      <c r="Y82" s="54" cm="1">
        <f t="array" ref="Y82">_xlfn.IFS(
  'Site 7'!Y$77&lt;$C$14, 0,
  'Site 7'!Y$77=$C$14, Y63,
  AND('Site 7'!Y$77&gt;$C$14, 'Site 7'!Y$77&lt;'Site 7'!$C$7), Y63 * (1 + $C$8)^('Site 7'!Y$77 - $C$14),
  'Site 7'!Y$77='Site 7'!$C$7, Y63,
  'Site 7'!Y$77&gt;'Site 7'!$C$7, Y63 * (1 + $C$8)^('Site 7'!Y$77 - 'Site 7'!$C$7)
)</f>
        <v>0</v>
      </c>
      <c r="Z82" s="54" cm="1">
        <f t="array" ref="Z82">_xlfn.IFS(
  'Site 7'!Z$77&lt;$C$14, 0,
  'Site 7'!Z$77=$C$14, Z63,
  AND('Site 7'!Z$77&gt;$C$14, 'Site 7'!Z$77&lt;'Site 7'!$C$7), Z63 * (1 + $C$8)^('Site 7'!Z$77 - $C$14),
  'Site 7'!Z$77='Site 7'!$C$7, Z63,
  'Site 7'!Z$77&gt;'Site 7'!$C$7, Z63 * (1 + $C$8)^('Site 7'!Z$77 - 'Site 7'!$C$7)
)</f>
        <v>0</v>
      </c>
      <c r="AA82" s="54" cm="1">
        <f t="array" ref="AA82">_xlfn.IFS(
  'Site 7'!AA$77&lt;$C$14, 0,
  'Site 7'!AA$77=$C$14, AA63,
  AND('Site 7'!AA$77&gt;$C$14, 'Site 7'!AA$77&lt;'Site 7'!$C$7), AA63 * (1 + $C$8)^('Site 7'!AA$77 - $C$14),
  'Site 7'!AA$77='Site 7'!$C$7, AA63,
  'Site 7'!AA$77&gt;'Site 7'!$C$7, AA63 * (1 + $C$8)^('Site 7'!AA$77 - 'Site 7'!$C$7)
)</f>
        <v>0</v>
      </c>
      <c r="AB82" s="54" cm="1">
        <f t="array" ref="AB82">_xlfn.IFS(
  'Site 7'!AB$77&lt;$C$14, 0,
  'Site 7'!AB$77=$C$14, AB63,
  AND('Site 7'!AB$77&gt;$C$14, 'Site 7'!AB$77&lt;'Site 7'!$C$7), AB63 * (1 + $C$8)^('Site 7'!AB$77 - $C$14),
  'Site 7'!AB$77='Site 7'!$C$7, AB63,
  'Site 7'!AB$77&gt;'Site 7'!$C$7, AB63 * (1 + $C$8)^('Site 7'!AB$77 - 'Site 7'!$C$7)
)</f>
        <v>0</v>
      </c>
      <c r="AC82" s="54" cm="1">
        <f t="array" ref="AC82">_xlfn.IFS(
  'Site 7'!AC$77&lt;$C$14, 0,
  'Site 7'!AC$77=$C$14, AC63,
  AND('Site 7'!AC$77&gt;$C$14, 'Site 7'!AC$77&lt;'Site 7'!$C$7), AC63 * (1 + $C$8)^('Site 7'!AC$77 - $C$14),
  'Site 7'!AC$77='Site 7'!$C$7, AC63,
  'Site 7'!AC$77&gt;'Site 7'!$C$7, AC63 * (1 + $C$8)^('Site 7'!AC$77 - 'Site 7'!$C$7)
)</f>
        <v>0</v>
      </c>
      <c r="AD82" s="54" cm="1">
        <f t="array" ref="AD82">_xlfn.IFS(
  'Site 7'!AD$77&lt;$C$14, 0,
  'Site 7'!AD$77=$C$14, AD63,
  AND('Site 7'!AD$77&gt;$C$14, 'Site 7'!AD$77&lt;'Site 7'!$C$7), AD63 * (1 + $C$8)^('Site 7'!AD$77 - $C$14),
  'Site 7'!AD$77='Site 7'!$C$7, AD63,
  'Site 7'!AD$77&gt;'Site 7'!$C$7, AD63 * (1 + $C$8)^('Site 7'!AD$77 - 'Site 7'!$C$7)
)</f>
        <v>0</v>
      </c>
      <c r="AE82" s="54" cm="1">
        <f t="array" ref="AE82">_xlfn.IFS(
  'Site 7'!AE$77&lt;$C$14, 0,
  'Site 7'!AE$77=$C$14, AE63,
  AND('Site 7'!AE$77&gt;$C$14, 'Site 7'!AE$77&lt;'Site 7'!$C$7), AE63 * (1 + $C$8)^('Site 7'!AE$77 - $C$14),
  'Site 7'!AE$77='Site 7'!$C$7, AE63,
  'Site 7'!AE$77&gt;'Site 7'!$C$7, AE63 * (1 + $C$8)^('Site 7'!AE$77 - 'Site 7'!$C$7)
)</f>
        <v>0</v>
      </c>
      <c r="AF82" s="54" cm="1">
        <f t="array" ref="AF82">_xlfn.IFS(
  'Site 7'!AF$77&lt;$C$14, 0,
  'Site 7'!AF$77=$C$14, AF63,
  AND('Site 7'!AF$77&gt;$C$14, 'Site 7'!AF$77&lt;'Site 7'!$C$7), AF63 * (1 + $C$8)^('Site 7'!AF$77 - $C$14),
  'Site 7'!AF$77='Site 7'!$C$7, AF63,
  'Site 7'!AF$77&gt;'Site 7'!$C$7, AF63 * (1 + $C$8)^('Site 7'!AF$77 - 'Site 7'!$C$7)
)</f>
        <v>0</v>
      </c>
      <c r="AG82" s="54" cm="1">
        <f t="array" ref="AG82">_xlfn.IFS(
  'Site 7'!AG$77&lt;$C$14, 0,
  'Site 7'!AG$77=$C$14, AG63,
  AND('Site 7'!AG$77&gt;$C$14, 'Site 7'!AG$77&lt;'Site 7'!$C$7), AG63 * (1 + $C$8)^('Site 7'!AG$77 - $C$14),
  'Site 7'!AG$77='Site 7'!$C$7, AG63,
  'Site 7'!AG$77&gt;'Site 7'!$C$7, AG63 * (1 + $C$8)^('Site 7'!AG$77 - 'Site 7'!$C$7)
)</f>
        <v>0</v>
      </c>
      <c r="AH82" s="54" cm="1">
        <f t="array" ref="AH82">_xlfn.IFS(
  'Site 7'!AH$77&lt;$C$14, 0,
  'Site 7'!AH$77=$C$14, AH63,
  AND('Site 7'!AH$77&gt;$C$14, 'Site 7'!AH$77&lt;'Site 7'!$C$7), AH63 * (1 + $C$8)^('Site 7'!AH$77 - $C$14),
  'Site 7'!AH$77='Site 7'!$C$7, AH63,
  'Site 7'!AH$77&gt;'Site 7'!$C$7, AH63 * (1 + $C$8)^('Site 7'!AH$77 - 'Site 7'!$C$7)
)</f>
        <v>0</v>
      </c>
      <c r="AI82" s="54" cm="1">
        <f t="array" ref="AI82">_xlfn.IFS(
  'Site 7'!AI$77&lt;$C$14, 0,
  'Site 7'!AI$77=$C$14, AI63,
  AND('Site 7'!AI$77&gt;$C$14, 'Site 7'!AI$77&lt;'Site 7'!$C$7), AI63 * (1 + $C$8)^('Site 7'!AI$77 - $C$14),
  'Site 7'!AI$77='Site 7'!$C$7, AI63,
  'Site 7'!AI$77&gt;'Site 7'!$C$7, AI63 * (1 + $C$8)^('Site 7'!AI$77 - 'Site 7'!$C$7)
)</f>
        <v>0</v>
      </c>
      <c r="AJ82" s="72" cm="1">
        <f t="array" ref="AJ82">_xlfn.IFS(
  'Site 7'!AJ$77&lt;$C$14, 0,
  'Site 7'!AJ$77=$C$14, AJ63,
  AND('Site 7'!AJ$77&gt;$C$14, 'Site 7'!AJ$77&lt;'Site 7'!$C$7), AJ63 * (1 + $C$8)^('Site 7'!AJ$77 - $C$14),
  'Site 7'!AJ$77='Site 7'!$C$7, AJ63,
  'Site 7'!AJ$77&gt;'Site 7'!$C$7, AJ63 * (1 + $C$8)^('Site 7'!AJ$77 - 'Site 7'!$C$7)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7'!E$77&lt;$C$14, 0,
  'Site 7'!E$77=$C$14, E71,
  AND('Site 7'!E$77&gt;$C$14, 'Site 7'!E$77&lt;'Site 7'!$C$7), E71 * (1 + $C$8)^('Site 7'!E$77 - $C$14),
  'Site 7'!E$77='Site 7'!$C$7, E71,
  'Site 7'!E$77&gt;'Site 7'!$C$7, E71 * (1 + $C$8)^('Site 7'!E$77 - 'Site 7'!$C$7)
)</f>
        <v>0</v>
      </c>
      <c r="F90" s="56" cm="1">
        <f t="array" ref="F90">_xlfn.IFS(
  'Site 7'!F$77&lt;$C$14, 0,
  'Site 7'!F$77=$C$14, F71,
  AND('Site 7'!F$77&gt;$C$14, 'Site 7'!F$77&lt;'Site 7'!$C$7), F71 * (1 + $C$8)^('Site 7'!F$77 - $C$14),
  'Site 7'!F$77='Site 7'!$C$7, F71,
  'Site 7'!F$77&gt;'Site 7'!$C$7, F71 * (1 + $C$8)^('Site 7'!F$77 - 'Site 7'!$C$7)
)</f>
        <v>0</v>
      </c>
      <c r="G90" s="56" cm="1">
        <f t="array" ref="G90">_xlfn.IFS(
  'Site 7'!G$77&lt;$C$14, 0,
  'Site 7'!G$77=$C$14, G71,
  AND('Site 7'!G$77&gt;$C$14, 'Site 7'!G$77&lt;'Site 7'!$C$7), G71 * (1 + $C$8)^('Site 7'!G$77 - $C$14),
  'Site 7'!G$77='Site 7'!$C$7, G71,
  'Site 7'!G$77&gt;'Site 7'!$C$7, G71 * (1 + $C$8)^('Site 7'!G$77 - 'Site 7'!$C$7)
)</f>
        <v>0</v>
      </c>
      <c r="H90" s="56" cm="1">
        <f t="array" ref="H90">_xlfn.IFS(
  'Site 7'!H$77&lt;$C$14, 0,
  'Site 7'!H$77=$C$14, H71,
  AND('Site 7'!H$77&gt;$C$14, 'Site 7'!H$77&lt;'Site 7'!$C$7), H71 * (1 + $C$8)^('Site 7'!H$77 - $C$14),
  'Site 7'!H$77='Site 7'!$C$7, H71,
  'Site 7'!H$77&gt;'Site 7'!$C$7, H71 * (1 + $C$8)^('Site 7'!H$77 - 'Site 7'!$C$7)
)</f>
        <v>0</v>
      </c>
      <c r="I90" s="56" cm="1">
        <f t="array" ref="I90">_xlfn.IFS(
  'Site 7'!I$77&lt;$C$14, 0,
  'Site 7'!I$77=$C$14, I71,
  AND('Site 7'!I$77&gt;$C$14, 'Site 7'!I$77&lt;'Site 7'!$C$7), I71 * (1 + $C$8)^('Site 7'!I$77 - $C$14),
  'Site 7'!I$77='Site 7'!$C$7, I71,
  'Site 7'!I$77&gt;'Site 7'!$C$7, I71 * (1 + $C$8)^('Site 7'!I$77 - 'Site 7'!$C$7)
)</f>
        <v>0</v>
      </c>
      <c r="J90" s="56" cm="1">
        <f t="array" ref="J90">_xlfn.IFS(
  'Site 7'!J$77&lt;$C$14, 0,
  'Site 7'!J$77=$C$14, J71,
  AND('Site 7'!J$77&gt;$C$14, 'Site 7'!J$77&lt;'Site 7'!$C$7), J71 * (1 + $C$8)^('Site 7'!J$77 - $C$14),
  'Site 7'!J$77='Site 7'!$C$7, J71,
  'Site 7'!J$77&gt;'Site 7'!$C$7, J71 * (1 + $C$8)^('Site 7'!J$77 - 'Site 7'!$C$7)
)</f>
        <v>0</v>
      </c>
      <c r="K90" s="56" cm="1">
        <f t="array" ref="K90">_xlfn.IFS(
  'Site 7'!K$77&lt;$C$14, 0,
  'Site 7'!K$77=$C$14, K71,
  AND('Site 7'!K$77&gt;$C$14, 'Site 7'!K$77&lt;'Site 7'!$C$7), K71 * (1 + $C$8)^('Site 7'!K$77 - $C$14),
  'Site 7'!K$77='Site 7'!$C$7, K71,
  'Site 7'!K$77&gt;'Site 7'!$C$7, K71 * (1 + $C$8)^('Site 7'!K$77 - 'Site 7'!$C$7)
)</f>
        <v>0</v>
      </c>
      <c r="L90" s="56" cm="1">
        <f t="array" ref="L90">_xlfn.IFS(
  'Site 7'!L$77&lt;$C$14, 0,
  'Site 7'!L$77=$C$14, L71,
  AND('Site 7'!L$77&gt;$C$14, 'Site 7'!L$77&lt;'Site 7'!$C$7), L71 * (1 + $C$8)^('Site 7'!L$77 - $C$14),
  'Site 7'!L$77='Site 7'!$C$7, L71,
  'Site 7'!L$77&gt;'Site 7'!$C$7, L71 * (1 + $C$8)^('Site 7'!L$77 - 'Site 7'!$C$7)
)</f>
        <v>0</v>
      </c>
      <c r="M90" s="56" cm="1">
        <f t="array" ref="M90">_xlfn.IFS(
  'Site 7'!M$77&lt;$C$14, 0,
  'Site 7'!M$77=$C$14, M71,
  AND('Site 7'!M$77&gt;$C$14, 'Site 7'!M$77&lt;'Site 7'!$C$7), M71 * (1 + $C$8)^('Site 7'!M$77 - $C$14),
  'Site 7'!M$77='Site 7'!$C$7, M71,
  'Site 7'!M$77&gt;'Site 7'!$C$7, M71 * (1 + $C$8)^('Site 7'!M$77 - 'Site 7'!$C$7)
)</f>
        <v>0</v>
      </c>
      <c r="N90" s="56" cm="1">
        <f t="array" ref="N90">_xlfn.IFS(
  'Site 7'!N$77&lt;$C$14, 0,
  'Site 7'!N$77=$C$14, N71,
  AND('Site 7'!N$77&gt;$C$14, 'Site 7'!N$77&lt;'Site 7'!$C$7), N71 * (1 + $C$8)^('Site 7'!N$77 - $C$14),
  'Site 7'!N$77='Site 7'!$C$7, N71,
  'Site 7'!N$77&gt;'Site 7'!$C$7, N71 * (1 + $C$8)^('Site 7'!N$77 - 'Site 7'!$C$7)
)</f>
        <v>0</v>
      </c>
      <c r="O90" s="56" cm="1">
        <f t="array" ref="O90">_xlfn.IFS(
  'Site 7'!O$77&lt;$C$14, 0,
  'Site 7'!O$77=$C$14, O71,
  AND('Site 7'!O$77&gt;$C$14, 'Site 7'!O$77&lt;'Site 7'!$C$7), O71 * (1 + $C$8)^('Site 7'!O$77 - $C$14),
  'Site 7'!O$77='Site 7'!$C$7, O71,
  'Site 7'!O$77&gt;'Site 7'!$C$7, O71 * (1 + $C$8)^('Site 7'!O$77 - 'Site 7'!$C$7)
)</f>
        <v>0</v>
      </c>
      <c r="P90" s="56" cm="1">
        <f t="array" ref="P90">_xlfn.IFS(
  'Site 7'!P$77&lt;$C$14, 0,
  'Site 7'!P$77=$C$14, P71,
  AND('Site 7'!P$77&gt;$C$14, 'Site 7'!P$77&lt;'Site 7'!$C$7), P71 * (1 + $C$8)^('Site 7'!P$77 - $C$14),
  'Site 7'!P$77='Site 7'!$C$7, P71,
  'Site 7'!P$77&gt;'Site 7'!$C$7, P71 * (1 + $C$8)^('Site 7'!P$77 - 'Site 7'!$C$7)
)</f>
        <v>0</v>
      </c>
      <c r="Q90" s="56" cm="1">
        <f t="array" ref="Q90">_xlfn.IFS(
  'Site 7'!Q$77&lt;$C$14, 0,
  'Site 7'!Q$77=$C$14, Q71,
  AND('Site 7'!Q$77&gt;$C$14, 'Site 7'!Q$77&lt;'Site 7'!$C$7), Q71 * (1 + $C$8)^('Site 7'!Q$77 - $C$14),
  'Site 7'!Q$77='Site 7'!$C$7, Q71,
  'Site 7'!Q$77&gt;'Site 7'!$C$7, Q71 * (1 + $C$8)^('Site 7'!Q$77 - 'Site 7'!$C$7)
)</f>
        <v>0</v>
      </c>
      <c r="R90" s="56" cm="1">
        <f t="array" ref="R90">_xlfn.IFS(
  'Site 7'!R$77&lt;$C$14, 0,
  'Site 7'!R$77=$C$14, R71,
  AND('Site 7'!R$77&gt;$C$14, 'Site 7'!R$77&lt;'Site 7'!$C$7), R71 * (1 + $C$8)^('Site 7'!R$77 - $C$14),
  'Site 7'!R$77='Site 7'!$C$7, R71,
  'Site 7'!R$77&gt;'Site 7'!$C$7, R71 * (1 + $C$8)^('Site 7'!R$77 - 'Site 7'!$C$7)
)</f>
        <v>0</v>
      </c>
      <c r="S90" s="56" cm="1">
        <f t="array" ref="S90">_xlfn.IFS(
  'Site 7'!S$77&lt;$C$14, 0,
  'Site 7'!S$77=$C$14, S71,
  AND('Site 7'!S$77&gt;$C$14, 'Site 7'!S$77&lt;'Site 7'!$C$7), S71 * (1 + $C$8)^('Site 7'!S$77 - $C$14),
  'Site 7'!S$77='Site 7'!$C$7, S71,
  'Site 7'!S$77&gt;'Site 7'!$C$7, S71 * (1 + $C$8)^('Site 7'!S$77 - 'Site 7'!$C$7)
)</f>
        <v>0</v>
      </c>
      <c r="T90" s="56" cm="1">
        <f t="array" ref="T90">_xlfn.IFS(
  'Site 7'!T$77&lt;$C$14, 0,
  'Site 7'!T$77=$C$14, T71,
  AND('Site 7'!T$77&gt;$C$14, 'Site 7'!T$77&lt;'Site 7'!$C$7), T71 * (1 + $C$8)^('Site 7'!T$77 - $C$14),
  'Site 7'!T$77='Site 7'!$C$7, T71,
  'Site 7'!T$77&gt;'Site 7'!$C$7, T71 * (1 + $C$8)^('Site 7'!T$77 - 'Site 7'!$C$7)
)</f>
        <v>0</v>
      </c>
      <c r="U90" s="56" cm="1">
        <f t="array" ref="U90">_xlfn.IFS(
  'Site 7'!U$77&lt;$C$14, 0,
  'Site 7'!U$77=$C$14, U71,
  AND('Site 7'!U$77&gt;$C$14, 'Site 7'!U$77&lt;'Site 7'!$C$7), U71 * (1 + $C$8)^('Site 7'!U$77 - $C$14),
  'Site 7'!U$77='Site 7'!$C$7, U71,
  'Site 7'!U$77&gt;'Site 7'!$C$7, U71 * (1 + $C$8)^('Site 7'!U$77 - 'Site 7'!$C$7)
)</f>
        <v>0</v>
      </c>
      <c r="V90" s="56" cm="1">
        <f t="array" ref="V90">_xlfn.IFS(
  'Site 7'!V$77&lt;$C$14, 0,
  'Site 7'!V$77=$C$14, V71,
  AND('Site 7'!V$77&gt;$C$14, 'Site 7'!V$77&lt;'Site 7'!$C$7), V71 * (1 + $C$8)^('Site 7'!V$77 - $C$14),
  'Site 7'!V$77='Site 7'!$C$7, V71,
  'Site 7'!V$77&gt;'Site 7'!$C$7, V71 * (1 + $C$8)^('Site 7'!V$77 - 'Site 7'!$C$7)
)</f>
        <v>0</v>
      </c>
      <c r="W90" s="56" cm="1">
        <f t="array" ref="W90">_xlfn.IFS(
  'Site 7'!W$77&lt;$C$14, 0,
  'Site 7'!W$77=$C$14, W71,
  AND('Site 7'!W$77&gt;$C$14, 'Site 7'!W$77&lt;'Site 7'!$C$7), W71 * (1 + $C$8)^('Site 7'!W$77 - $C$14),
  'Site 7'!W$77='Site 7'!$C$7, W71,
  'Site 7'!W$77&gt;'Site 7'!$C$7, W71 * (1 + $C$8)^('Site 7'!W$77 - 'Site 7'!$C$7)
)</f>
        <v>0</v>
      </c>
      <c r="X90" s="56" cm="1">
        <f t="array" ref="X90">_xlfn.IFS(
  'Site 7'!X$77&lt;$C$14, 0,
  'Site 7'!X$77=$C$14, X71,
  AND('Site 7'!X$77&gt;$C$14, 'Site 7'!X$77&lt;'Site 7'!$C$7), X71 * (1 + $C$8)^('Site 7'!X$77 - $C$14),
  'Site 7'!X$77='Site 7'!$C$7, X71,
  'Site 7'!X$77&gt;'Site 7'!$C$7, X71 * (1 + $C$8)^('Site 7'!X$77 - 'Site 7'!$C$7)
)</f>
        <v>0</v>
      </c>
      <c r="Y90" s="56" cm="1">
        <f t="array" ref="Y90">_xlfn.IFS(
  'Site 7'!Y$77&lt;$C$14, 0,
  'Site 7'!Y$77=$C$14, Y71,
  AND('Site 7'!Y$77&gt;$C$14, 'Site 7'!Y$77&lt;'Site 7'!$C$7), Y71 * (1 + $C$8)^('Site 7'!Y$77 - $C$14),
  'Site 7'!Y$77='Site 7'!$C$7, Y71,
  'Site 7'!Y$77&gt;'Site 7'!$C$7, Y71 * (1 + $C$8)^('Site 7'!Y$77 - 'Site 7'!$C$7)
)</f>
        <v>0</v>
      </c>
      <c r="Z90" s="56" cm="1">
        <f t="array" ref="Z90">_xlfn.IFS(
  'Site 7'!Z$77&lt;$C$14, 0,
  'Site 7'!Z$77=$C$14, Z71,
  AND('Site 7'!Z$77&gt;$C$14, 'Site 7'!Z$77&lt;'Site 7'!$C$7), Z71 * (1 + $C$8)^('Site 7'!Z$77 - $C$14),
  'Site 7'!Z$77='Site 7'!$C$7, Z71,
  'Site 7'!Z$77&gt;'Site 7'!$C$7, Z71 * (1 + $C$8)^('Site 7'!Z$77 - 'Site 7'!$C$7)
)</f>
        <v>0</v>
      </c>
      <c r="AA90" s="56" cm="1">
        <f t="array" ref="AA90">_xlfn.IFS(
  'Site 7'!AA$77&lt;$C$14, 0,
  'Site 7'!AA$77=$C$14, AA71,
  AND('Site 7'!AA$77&gt;$C$14, 'Site 7'!AA$77&lt;'Site 7'!$C$7), AA71 * (1 + $C$8)^('Site 7'!AA$77 - $C$14),
  'Site 7'!AA$77='Site 7'!$C$7, AA71,
  'Site 7'!AA$77&gt;'Site 7'!$C$7, AA71 * (1 + $C$8)^('Site 7'!AA$77 - 'Site 7'!$C$7)
)</f>
        <v>0</v>
      </c>
      <c r="AB90" s="56" cm="1">
        <f t="array" ref="AB90">_xlfn.IFS(
  'Site 7'!AB$77&lt;$C$14, 0,
  'Site 7'!AB$77=$C$14, AB71,
  AND('Site 7'!AB$77&gt;$C$14, 'Site 7'!AB$77&lt;'Site 7'!$C$7), AB71 * (1 + $C$8)^('Site 7'!AB$77 - $C$14),
  'Site 7'!AB$77='Site 7'!$C$7, AB71,
  'Site 7'!AB$77&gt;'Site 7'!$C$7, AB71 * (1 + $C$8)^('Site 7'!AB$77 - 'Site 7'!$C$7)
)</f>
        <v>0</v>
      </c>
      <c r="AC90" s="56" cm="1">
        <f t="array" ref="AC90">_xlfn.IFS(
  'Site 7'!AC$77&lt;$C$14, 0,
  'Site 7'!AC$77=$C$14, AC71,
  AND('Site 7'!AC$77&gt;$C$14, 'Site 7'!AC$77&lt;'Site 7'!$C$7), AC71 * (1 + $C$8)^('Site 7'!AC$77 - $C$14),
  'Site 7'!AC$77='Site 7'!$C$7, AC71,
  'Site 7'!AC$77&gt;'Site 7'!$C$7, AC71 * (1 + $C$8)^('Site 7'!AC$77 - 'Site 7'!$C$7)
)</f>
        <v>0</v>
      </c>
      <c r="AD90" s="56" cm="1">
        <f t="array" ref="AD90">_xlfn.IFS(
  'Site 7'!AD$77&lt;$C$14, 0,
  'Site 7'!AD$77=$C$14, AD71,
  AND('Site 7'!AD$77&gt;$C$14, 'Site 7'!AD$77&lt;'Site 7'!$C$7), AD71 * (1 + $C$8)^('Site 7'!AD$77 - $C$14),
  'Site 7'!AD$77='Site 7'!$C$7, AD71,
  'Site 7'!AD$77&gt;'Site 7'!$C$7, AD71 * (1 + $C$8)^('Site 7'!AD$77 - 'Site 7'!$C$7)
)</f>
        <v>0</v>
      </c>
      <c r="AE90" s="56" cm="1">
        <f t="array" ref="AE90">_xlfn.IFS(
  'Site 7'!AE$77&lt;$C$14, 0,
  'Site 7'!AE$77=$C$14, AE71,
  AND('Site 7'!AE$77&gt;$C$14, 'Site 7'!AE$77&lt;'Site 7'!$C$7), AE71 * (1 + $C$8)^('Site 7'!AE$77 - $C$14),
  'Site 7'!AE$77='Site 7'!$C$7, AE71,
  'Site 7'!AE$77&gt;'Site 7'!$C$7, AE71 * (1 + $C$8)^('Site 7'!AE$77 - 'Site 7'!$C$7)
)</f>
        <v>0</v>
      </c>
      <c r="AF90" s="56" cm="1">
        <f t="array" ref="AF90">_xlfn.IFS(
  'Site 7'!AF$77&lt;$C$14, 0,
  'Site 7'!AF$77=$C$14, AF71,
  AND('Site 7'!AF$77&gt;$C$14, 'Site 7'!AF$77&lt;'Site 7'!$C$7), AF71 * (1 + $C$8)^('Site 7'!AF$77 - $C$14),
  'Site 7'!AF$77='Site 7'!$C$7, AF71,
  'Site 7'!AF$77&gt;'Site 7'!$C$7, AF71 * (1 + $C$8)^('Site 7'!AF$77 - 'Site 7'!$C$7)
)</f>
        <v>0</v>
      </c>
      <c r="AG90" s="56" cm="1">
        <f t="array" ref="AG90">_xlfn.IFS(
  'Site 7'!AG$77&lt;$C$14, 0,
  'Site 7'!AG$77=$C$14, AG71,
  AND('Site 7'!AG$77&gt;$C$14, 'Site 7'!AG$77&lt;'Site 7'!$C$7), AG71 * (1 + $C$8)^('Site 7'!AG$77 - $C$14),
  'Site 7'!AG$77='Site 7'!$C$7, AG71,
  'Site 7'!AG$77&gt;'Site 7'!$C$7, AG71 * (1 + $C$8)^('Site 7'!AG$77 - 'Site 7'!$C$7)
)</f>
        <v>0</v>
      </c>
      <c r="AH90" s="56" cm="1">
        <f t="array" ref="AH90">_xlfn.IFS(
  'Site 7'!AH$77&lt;$C$14, 0,
  'Site 7'!AH$77=$C$14, AH71,
  AND('Site 7'!AH$77&gt;$C$14, 'Site 7'!AH$77&lt;'Site 7'!$C$7), AH71 * (1 + $C$8)^('Site 7'!AH$77 - $C$14),
  'Site 7'!AH$77='Site 7'!$C$7, AH71,
  'Site 7'!AH$77&gt;'Site 7'!$C$7, AH71 * (1 + $C$8)^('Site 7'!AH$77 - 'Site 7'!$C$7)
)</f>
        <v>0</v>
      </c>
      <c r="AI90" s="56" cm="1">
        <f t="array" ref="AI90">_xlfn.IFS(
  'Site 7'!AI$77&lt;$C$14, 0,
  'Site 7'!AI$77=$C$14, AI71,
  AND('Site 7'!AI$77&gt;$C$14, 'Site 7'!AI$77&lt;'Site 7'!$C$7), AI71 * (1 + $C$8)^('Site 7'!AI$77 - $C$14),
  'Site 7'!AI$77='Site 7'!$C$7, AI71,
  'Site 7'!AI$77&gt;'Site 7'!$C$7, AI71 * (1 + $C$8)^('Site 7'!AI$77 - 'Site 7'!$C$7)
)</f>
        <v>0</v>
      </c>
      <c r="AJ90" s="59" cm="1">
        <f t="array" ref="AJ90">_xlfn.IFS(
  'Site 7'!AJ$77&lt;$C$14, 0,
  'Site 7'!AJ$77=$C$14, AJ71,
  AND('Site 7'!AJ$77&gt;$C$14, 'Site 7'!AJ$77&lt;'Site 7'!$C$7), AJ71 * (1 + $C$8)^('Site 7'!AJ$77 - $C$14),
  'Site 7'!AJ$77='Site 7'!$C$7, AJ71,
  'Site 7'!AJ$77&gt;'Site 7'!$C$7, AJ71 * (1 + $C$8)^('Site 7'!AJ$77 - 'Site 7'!$C$7)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39ACB-D250-4425-A490-5C97B0F52334}">
  <sheetPr>
    <tabColor theme="8"/>
  </sheetPr>
  <dimension ref="A1:AK191"/>
  <sheetViews>
    <sheetView showGridLines="0" topLeftCell="C1" zoomScale="85" zoomScaleNormal="85" workbookViewId="0">
      <pane ySplit="1" topLeftCell="A93" activePane="bottomLeft" state="frozen"/>
      <selection activeCell="O14" sqref="O14"/>
      <selection pane="bottomLeft" activeCell="Q97" sqref="Q97"/>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Entry'!B72</f>
        <v>0</v>
      </c>
      <c r="G5" s="28"/>
    </row>
    <row r="6" spans="1:7" ht="16.5" x14ac:dyDescent="0.3">
      <c r="B6" s="103" t="s">
        <v>57</v>
      </c>
      <c r="C6" s="105">
        <f>'2. Forecasting Data Entry'!C72</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Entry'!E72</f>
        <v>0</v>
      </c>
      <c r="D24" s="201">
        <f>'2. Forecasting Data Entry'!G72</f>
        <v>0</v>
      </c>
      <c r="E24" s="196">
        <f>'2. Forecasting Data Entry'!I72</f>
        <v>0</v>
      </c>
    </row>
    <row r="25" spans="2:5" ht="17.25" thickBot="1" x14ac:dyDescent="0.35">
      <c r="B25" s="193" t="s">
        <v>228</v>
      </c>
      <c r="C25" s="127">
        <f>'2. Forecasting Data Entry'!F72</f>
        <v>0</v>
      </c>
      <c r="D25" s="132">
        <f>'2. Forecasting Data Entry'!H72</f>
        <v>0</v>
      </c>
      <c r="E25" s="127">
        <f>'2. Forecasting Data Entry'!J72</f>
        <v>0</v>
      </c>
    </row>
    <row r="26" spans="2:5" ht="17.25" thickBot="1" x14ac:dyDescent="0.35">
      <c r="D26" s="30"/>
    </row>
    <row r="27" spans="2:5" ht="16.5" x14ac:dyDescent="0.3">
      <c r="B27" s="108" t="s">
        <v>28</v>
      </c>
      <c r="C27" s="109"/>
      <c r="D27" s="30"/>
    </row>
    <row r="28" spans="2:5" ht="16.5" x14ac:dyDescent="0.3">
      <c r="B28" s="103" t="s">
        <v>99</v>
      </c>
      <c r="C28" s="111">
        <f>'2. Forecasting Data Entry'!K72</f>
        <v>0</v>
      </c>
      <c r="D28" s="30"/>
    </row>
    <row r="29" spans="2:5" ht="16.5" x14ac:dyDescent="0.3">
      <c r="B29" s="103" t="s">
        <v>100</v>
      </c>
      <c r="C29" s="111">
        <f>'2. Forecasting Data Entry'!L72</f>
        <v>0</v>
      </c>
      <c r="D29" s="30"/>
    </row>
    <row r="30" spans="2:5" ht="16.5" x14ac:dyDescent="0.3">
      <c r="B30" s="103" t="s">
        <v>101</v>
      </c>
      <c r="C30" s="111">
        <f>'2. Forecasting Data Entry'!M72</f>
        <v>0</v>
      </c>
      <c r="D30" s="30"/>
    </row>
    <row r="31" spans="2:5" ht="16.5" x14ac:dyDescent="0.3">
      <c r="B31" s="110" t="s">
        <v>34</v>
      </c>
      <c r="C31" s="112"/>
      <c r="D31" s="30"/>
    </row>
    <row r="32" spans="2:5" ht="16.5" x14ac:dyDescent="0.3">
      <c r="B32" s="103" t="s">
        <v>99</v>
      </c>
      <c r="C32" s="111">
        <f>'2. Forecasting Data Entry'!N72</f>
        <v>0</v>
      </c>
      <c r="D32" s="30"/>
    </row>
    <row r="33" spans="1:36" ht="16.5" x14ac:dyDescent="0.3">
      <c r="B33" s="103" t="s">
        <v>100</v>
      </c>
      <c r="C33" s="111">
        <f>'2. Forecasting Data Entry'!O72</f>
        <v>0</v>
      </c>
      <c r="D33" s="30"/>
    </row>
    <row r="34" spans="1:36" ht="17.25" thickBot="1" x14ac:dyDescent="0.35">
      <c r="B34" s="106" t="s">
        <v>101</v>
      </c>
      <c r="C34" s="113">
        <f>'2. Forecasting Data Entry'!P72</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8'!E$39&lt;$C$14, 0,
  'Site 8'!E$39&gt;=$C$14, $C$28
)</f>
        <v>0</v>
      </c>
      <c r="F40" s="70" cm="1">
        <f t="array" ref="F40">_xlfn.IFS(
  $C$14=0, 0,
  'Site 8'!F$39&lt;$C$14, 0,
  'Site 8'!F$39&gt;=$C$14, $C$28
)</f>
        <v>0</v>
      </c>
      <c r="G40" s="70" cm="1">
        <f t="array" ref="G40">_xlfn.IFS(
  $C$14=0, 0,
  'Site 8'!G$39&lt;$C$14, 0,
  'Site 8'!G$39&gt;=$C$14, $C$28
)</f>
        <v>0</v>
      </c>
      <c r="H40" s="70" cm="1">
        <f t="array" ref="H40">_xlfn.IFS(
  $C$14=0, 0,
  'Site 8'!H$39&lt;$C$14, 0,
  'Site 8'!H$39&gt;=$C$14, $C$28
)</f>
        <v>0</v>
      </c>
      <c r="I40" s="70" cm="1">
        <f t="array" ref="I40">_xlfn.IFS(
  $C$14=0, 0,
  'Site 8'!I$39&lt;$C$14, 0,
  'Site 8'!I$39&gt;=$C$14, $C$28
)</f>
        <v>0</v>
      </c>
      <c r="J40" s="70" cm="1">
        <f t="array" ref="J40">_xlfn.IFS(
  $C$14=0, 0,
  'Site 8'!J$39&lt;$C$14, 0,
  'Site 8'!J$39&gt;=$C$14, $C$28
)</f>
        <v>0</v>
      </c>
      <c r="K40" s="70" cm="1">
        <f t="array" ref="K40">_xlfn.IFS(
  $C$14=0, 0,
  'Site 8'!K$39&lt;$C$14, 0,
  'Site 8'!K$39&gt;=$C$14, $C$28
)</f>
        <v>0</v>
      </c>
      <c r="L40" s="70" cm="1">
        <f t="array" ref="L40">_xlfn.IFS(
  $C$14=0, 0,
  'Site 8'!L$39&lt;$C$14, 0,
  'Site 8'!L$39&gt;=$C$14, $C$28
)</f>
        <v>0</v>
      </c>
      <c r="M40" s="70" cm="1">
        <f t="array" ref="M40">_xlfn.IFS(
  $C$14=0, 0,
  'Site 8'!M$39&lt;$C$14, 0,
  'Site 8'!M$39&gt;=$C$14, $C$28
)</f>
        <v>0</v>
      </c>
      <c r="N40" s="70" cm="1">
        <f t="array" ref="N40">_xlfn.IFS(
  $C$14=0, 0,
  'Site 8'!N$39&lt;$C$14, 0,
  'Site 8'!N$39&gt;=$C$14, $C$28
)</f>
        <v>0</v>
      </c>
      <c r="O40" s="70" cm="1">
        <f t="array" ref="O40">_xlfn.IFS(
  $C$14=0, 0,
  'Site 8'!O$39&lt;$C$14, 0,
  'Site 8'!O$39&gt;=$C$14, $C$28
)</f>
        <v>0</v>
      </c>
      <c r="P40" s="70" cm="1">
        <f t="array" ref="P40">_xlfn.IFS(
  $C$14=0, 0,
  'Site 8'!P$39&lt;$C$14, 0,
  'Site 8'!P$39&gt;=$C$14, $C$28
)</f>
        <v>0</v>
      </c>
      <c r="Q40" s="70" cm="1">
        <f t="array" ref="Q40">_xlfn.IFS(
  $C$14=0, 0,
  'Site 8'!Q$39&lt;$C$14, 0,
  'Site 8'!Q$39&gt;=$C$14, $C$28
)</f>
        <v>0</v>
      </c>
      <c r="R40" s="70" cm="1">
        <f t="array" ref="R40">_xlfn.IFS(
  $C$14=0, 0,
  'Site 8'!R$39&lt;$C$14, 0,
  'Site 8'!R$39&gt;=$C$14, $C$28
)</f>
        <v>0</v>
      </c>
      <c r="S40" s="70" cm="1">
        <f t="array" ref="S40">_xlfn.IFS(
  $C$14=0, 0,
  'Site 8'!S$39&lt;$C$14, 0,
  'Site 8'!S$39&gt;=$C$14, $C$28
)</f>
        <v>0</v>
      </c>
      <c r="T40" s="70" cm="1">
        <f t="array" ref="T40">_xlfn.IFS(
  $C$14=0, 0,
  'Site 8'!T$39&lt;$C$14, 0,
  'Site 8'!T$39&gt;=$C$14, $C$28
)</f>
        <v>0</v>
      </c>
      <c r="U40" s="70" cm="1">
        <f t="array" ref="U40">_xlfn.IFS(
  $C$14=0, 0,
  'Site 8'!U$39&lt;$C$14, 0,
  'Site 8'!U$39&gt;=$C$14, $C$28
)</f>
        <v>0</v>
      </c>
      <c r="V40" s="70" cm="1">
        <f t="array" ref="V40">_xlfn.IFS(
  $C$14=0, 0,
  'Site 8'!V$39&lt;$C$14, 0,
  'Site 8'!V$39&gt;=$C$14, $C$28
)</f>
        <v>0</v>
      </c>
      <c r="W40" s="70" cm="1">
        <f t="array" ref="W40">_xlfn.IFS(
  $C$14=0, 0,
  'Site 8'!W$39&lt;$C$14, 0,
  'Site 8'!W$39&gt;=$C$14, $C$28
)</f>
        <v>0</v>
      </c>
      <c r="X40" s="70" cm="1">
        <f t="array" ref="X40">_xlfn.IFS(
  $C$14=0, 0,
  'Site 8'!X$39&lt;$C$14, 0,
  'Site 8'!X$39&gt;=$C$14, $C$28
)</f>
        <v>0</v>
      </c>
      <c r="Y40" s="70" cm="1">
        <f t="array" ref="Y40">_xlfn.IFS(
  $C$14=0, 0,
  'Site 8'!Y$39&lt;$C$14, 0,
  'Site 8'!Y$39&gt;=$C$14, $C$28
)</f>
        <v>0</v>
      </c>
      <c r="Z40" s="70" cm="1">
        <f t="array" ref="Z40">_xlfn.IFS(
  $C$14=0, 0,
  'Site 8'!Z$39&lt;$C$14, 0,
  'Site 8'!Z$39&gt;=$C$14, $C$28
)</f>
        <v>0</v>
      </c>
      <c r="AA40" s="70" cm="1">
        <f t="array" ref="AA40">_xlfn.IFS(
  $C$14=0, 0,
  'Site 8'!AA$39&lt;$C$14, 0,
  'Site 8'!AA$39&gt;=$C$14, $C$28
)</f>
        <v>0</v>
      </c>
      <c r="AB40" s="70" cm="1">
        <f t="array" ref="AB40">_xlfn.IFS(
  $C$14=0, 0,
  'Site 8'!AB$39&lt;$C$14, 0,
  'Site 8'!AB$39&gt;=$C$14, $C$28
)</f>
        <v>0</v>
      </c>
      <c r="AC40" s="70" cm="1">
        <f t="array" ref="AC40">_xlfn.IFS(
  $C$14=0, 0,
  'Site 8'!AC$39&lt;$C$14, 0,
  'Site 8'!AC$39&gt;=$C$14, $C$28
)</f>
        <v>0</v>
      </c>
      <c r="AD40" s="70" cm="1">
        <f t="array" ref="AD40">_xlfn.IFS(
  $C$14=0, 0,
  'Site 8'!AD$39&lt;$C$14, 0,
  'Site 8'!AD$39&gt;=$C$14, $C$28
)</f>
        <v>0</v>
      </c>
      <c r="AE40" s="70" cm="1">
        <f t="array" ref="AE40">_xlfn.IFS(
  $C$14=0, 0,
  'Site 8'!AE$39&lt;$C$14, 0,
  'Site 8'!AE$39&gt;=$C$14, $C$28
)</f>
        <v>0</v>
      </c>
      <c r="AF40" s="70" cm="1">
        <f t="array" ref="AF40">_xlfn.IFS(
  $C$14=0, 0,
  'Site 8'!AF$39&lt;$C$14, 0,
  'Site 8'!AF$39&gt;=$C$14, $C$28
)</f>
        <v>0</v>
      </c>
      <c r="AG40" s="70" cm="1">
        <f t="array" ref="AG40">_xlfn.IFS(
  $C$14=0, 0,
  'Site 8'!AG$39&lt;$C$14, 0,
  'Site 8'!AG$39&gt;=$C$14, $C$28
)</f>
        <v>0</v>
      </c>
      <c r="AH40" s="70" cm="1">
        <f t="array" ref="AH40">_xlfn.IFS(
  $C$14=0, 0,
  'Site 8'!AH$39&lt;$C$14, 0,
  'Site 8'!AH$39&gt;=$C$14, $C$28
)</f>
        <v>0</v>
      </c>
      <c r="AI40" s="70" cm="1">
        <f t="array" ref="AI40">_xlfn.IFS(
  $C$14=0, 0,
  'Site 8'!AI$39&lt;$C$14, 0,
  'Site 8'!AI$39&gt;=$C$14, $C$28
)</f>
        <v>0</v>
      </c>
      <c r="AJ40" s="71" cm="1">
        <f t="array" ref="AJ40">_xlfn.IFS(
  $C$14=0, 0,
  'Site 8'!AJ$39&lt;$C$14, 0,
  'Site 8'!AJ$39&gt;=$C$14,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8'!E$39&lt;$C$14, 0,
  'Site 8'!E$39&gt;=$C$14, $C$29
)</f>
        <v>0</v>
      </c>
      <c r="F44" s="54" cm="1">
        <f t="array" ref="F44">_xlfn.IFS(
  $C$14=0, 0,
  'Site 8'!F$39&lt;$C$14, 0,
  'Site 8'!F$39&gt;=$C$14, $C$29
)</f>
        <v>0</v>
      </c>
      <c r="G44" s="54" cm="1">
        <f t="array" ref="G44">_xlfn.IFS(
  $C$14=0, 0,
  'Site 8'!G$39&lt;$C$14, 0,
  'Site 8'!G$39&gt;=$C$14, $C$29
)</f>
        <v>0</v>
      </c>
      <c r="H44" s="54" cm="1">
        <f t="array" ref="H44">_xlfn.IFS(
  $C$14=0, 0,
  'Site 8'!H$39&lt;$C$14, 0,
  'Site 8'!H$39&gt;=$C$14, $C$29
)</f>
        <v>0</v>
      </c>
      <c r="I44" s="54" cm="1">
        <f t="array" ref="I44">_xlfn.IFS(
  $C$14=0, 0,
  'Site 8'!I$39&lt;$C$14, 0,
  'Site 8'!I$39&gt;=$C$14, $C$29
)</f>
        <v>0</v>
      </c>
      <c r="J44" s="54" cm="1">
        <f t="array" ref="J44">_xlfn.IFS(
  $C$14=0, 0,
  'Site 8'!J$39&lt;$C$14, 0,
  'Site 8'!J$39&gt;=$C$14, $C$29
)</f>
        <v>0</v>
      </c>
      <c r="K44" s="54" cm="1">
        <f t="array" ref="K44">_xlfn.IFS(
  $C$14=0, 0,
  'Site 8'!K$39&lt;$C$14, 0,
  'Site 8'!K$39&gt;=$C$14, $C$29
)</f>
        <v>0</v>
      </c>
      <c r="L44" s="54" cm="1">
        <f t="array" ref="L44">_xlfn.IFS(
  $C$14=0, 0,
  'Site 8'!L$39&lt;$C$14, 0,
  'Site 8'!L$39&gt;=$C$14, $C$29
)</f>
        <v>0</v>
      </c>
      <c r="M44" s="54" cm="1">
        <f t="array" ref="M44">_xlfn.IFS(
  $C$14=0, 0,
  'Site 8'!M$39&lt;$C$14, 0,
  'Site 8'!M$39&gt;=$C$14, $C$29
)</f>
        <v>0</v>
      </c>
      <c r="N44" s="54" cm="1">
        <f t="array" ref="N44">_xlfn.IFS(
  $C$14=0, 0,
  'Site 8'!N$39&lt;$C$14, 0,
  'Site 8'!N$39&gt;=$C$14, $C$29
)</f>
        <v>0</v>
      </c>
      <c r="O44" s="54" cm="1">
        <f t="array" ref="O44">_xlfn.IFS(
  $C$14=0, 0,
  'Site 8'!O$39&lt;$C$14, 0,
  'Site 8'!O$39&gt;=$C$14, $C$29
)</f>
        <v>0</v>
      </c>
      <c r="P44" s="54" cm="1">
        <f t="array" ref="P44">_xlfn.IFS(
  $C$14=0, 0,
  'Site 8'!P$39&lt;$C$14, 0,
  'Site 8'!P$39&gt;=$C$14, $C$29
)</f>
        <v>0</v>
      </c>
      <c r="Q44" s="54" cm="1">
        <f t="array" ref="Q44">_xlfn.IFS(
  $C$14=0, 0,
  'Site 8'!Q$39&lt;$C$14, 0,
  'Site 8'!Q$39&gt;=$C$14, $C$29
)</f>
        <v>0</v>
      </c>
      <c r="R44" s="54" cm="1">
        <f t="array" ref="R44">_xlfn.IFS(
  $C$14=0, 0,
  'Site 8'!R$39&lt;$C$14, 0,
  'Site 8'!R$39&gt;=$C$14, $C$29
)</f>
        <v>0</v>
      </c>
      <c r="S44" s="54" cm="1">
        <f t="array" ref="S44">_xlfn.IFS(
  $C$14=0, 0,
  'Site 8'!S$39&lt;$C$14, 0,
  'Site 8'!S$39&gt;=$C$14, $C$29
)</f>
        <v>0</v>
      </c>
      <c r="T44" s="54" cm="1">
        <f t="array" ref="T44">_xlfn.IFS(
  $C$14=0, 0,
  'Site 8'!T$39&lt;$C$14, 0,
  'Site 8'!T$39&gt;=$C$14, $C$29
)</f>
        <v>0</v>
      </c>
      <c r="U44" s="54" cm="1">
        <f t="array" ref="U44">_xlfn.IFS(
  $C$14=0, 0,
  'Site 8'!U$39&lt;$C$14, 0,
  'Site 8'!U$39&gt;=$C$14, $C$29
)</f>
        <v>0</v>
      </c>
      <c r="V44" s="54" cm="1">
        <f t="array" ref="V44">_xlfn.IFS(
  $C$14=0, 0,
  'Site 8'!V$39&lt;$C$14, 0,
  'Site 8'!V$39&gt;=$C$14, $C$29
)</f>
        <v>0</v>
      </c>
      <c r="W44" s="54" cm="1">
        <f t="array" ref="W44">_xlfn.IFS(
  $C$14=0, 0,
  'Site 8'!W$39&lt;$C$14, 0,
  'Site 8'!W$39&gt;=$C$14, $C$29
)</f>
        <v>0</v>
      </c>
      <c r="X44" s="54" cm="1">
        <f t="array" ref="X44">_xlfn.IFS(
  $C$14=0, 0,
  'Site 8'!X$39&lt;$C$14, 0,
  'Site 8'!X$39&gt;=$C$14, $C$29
)</f>
        <v>0</v>
      </c>
      <c r="Y44" s="54" cm="1">
        <f t="array" ref="Y44">_xlfn.IFS(
  $C$14=0, 0,
  'Site 8'!Y$39&lt;$C$14, 0,
  'Site 8'!Y$39&gt;=$C$14, $C$29
)</f>
        <v>0</v>
      </c>
      <c r="Z44" s="54" cm="1">
        <f t="array" ref="Z44">_xlfn.IFS(
  $C$14=0, 0,
  'Site 8'!Z$39&lt;$C$14, 0,
  'Site 8'!Z$39&gt;=$C$14, $C$29
)</f>
        <v>0</v>
      </c>
      <c r="AA44" s="54" cm="1">
        <f t="array" ref="AA44">_xlfn.IFS(
  $C$14=0, 0,
  'Site 8'!AA$39&lt;$C$14, 0,
  'Site 8'!AA$39&gt;=$C$14, $C$29
)</f>
        <v>0</v>
      </c>
      <c r="AB44" s="54" cm="1">
        <f t="array" ref="AB44">_xlfn.IFS(
  $C$14=0, 0,
  'Site 8'!AB$39&lt;$C$14, 0,
  'Site 8'!AB$39&gt;=$C$14, $C$29
)</f>
        <v>0</v>
      </c>
      <c r="AC44" s="54" cm="1">
        <f t="array" ref="AC44">_xlfn.IFS(
  $C$14=0, 0,
  'Site 8'!AC$39&lt;$C$14, 0,
  'Site 8'!AC$39&gt;=$C$14, $C$29
)</f>
        <v>0</v>
      </c>
      <c r="AD44" s="54" cm="1">
        <f t="array" ref="AD44">_xlfn.IFS(
  $C$14=0, 0,
  'Site 8'!AD$39&lt;$C$14, 0,
  'Site 8'!AD$39&gt;=$C$14, $C$29
)</f>
        <v>0</v>
      </c>
      <c r="AE44" s="54" cm="1">
        <f t="array" ref="AE44">_xlfn.IFS(
  $C$14=0, 0,
  'Site 8'!AE$39&lt;$C$14, 0,
  'Site 8'!AE$39&gt;=$C$14, $C$29
)</f>
        <v>0</v>
      </c>
      <c r="AF44" s="54" cm="1">
        <f t="array" ref="AF44">_xlfn.IFS(
  $C$14=0, 0,
  'Site 8'!AF$39&lt;$C$14, 0,
  'Site 8'!AF$39&gt;=$C$14, $C$29
)</f>
        <v>0</v>
      </c>
      <c r="AG44" s="54" cm="1">
        <f t="array" ref="AG44">_xlfn.IFS(
  $C$14=0, 0,
  'Site 8'!AG$39&lt;$C$14, 0,
  'Site 8'!AG$39&gt;=$C$14, $C$29
)</f>
        <v>0</v>
      </c>
      <c r="AH44" s="54" cm="1">
        <f t="array" ref="AH44">_xlfn.IFS(
  $C$14=0, 0,
  'Site 8'!AH$39&lt;$C$14, 0,
  'Site 8'!AH$39&gt;=$C$14, $C$29
)</f>
        <v>0</v>
      </c>
      <c r="AI44" s="54" cm="1">
        <f t="array" ref="AI44">_xlfn.IFS(
  $C$14=0, 0,
  'Site 8'!AI$39&lt;$C$14, 0,
  'Site 8'!AI$39&gt;=$C$14, $C$29
)</f>
        <v>0</v>
      </c>
      <c r="AJ44" s="72" cm="1">
        <f t="array" ref="AJ44">_xlfn.IFS(
  $C$14=0, 0,
  'Site 8'!AJ$39&lt;$C$14, 0,
  'Site 8'!AJ$39&gt;=$C$14,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8'!E$39&lt;$C$14, 0,
  'Site 8'!E$39&gt;=$C$14, $C$30
)</f>
        <v>0</v>
      </c>
      <c r="F52" s="56" cm="1">
        <f t="array" ref="F52">_xlfn.IFS(
  $C$14=0, 0,
  'Site 8'!F$39&lt;$C$14, 0,
  'Site 8'!F$39&gt;=$C$14, $C$30
)</f>
        <v>0</v>
      </c>
      <c r="G52" s="56" cm="1">
        <f t="array" ref="G52">_xlfn.IFS(
  $C$14=0, 0,
  'Site 8'!G$39&lt;$C$14, 0,
  'Site 8'!G$39&gt;=$C$14, $C$30
)</f>
        <v>0</v>
      </c>
      <c r="H52" s="56" cm="1">
        <f t="array" ref="H52">_xlfn.IFS(
  $C$14=0, 0,
  'Site 8'!H$39&lt;$C$14, 0,
  'Site 8'!H$39&gt;=$C$14, $C$30
)</f>
        <v>0</v>
      </c>
      <c r="I52" s="56" cm="1">
        <f t="array" ref="I52">_xlfn.IFS(
  $C$14=0, 0,
  'Site 8'!I$39&lt;$C$14, 0,
  'Site 8'!I$39&gt;=$C$14, $C$30
)</f>
        <v>0</v>
      </c>
      <c r="J52" s="56" cm="1">
        <f t="array" ref="J52">_xlfn.IFS(
  $C$14=0, 0,
  'Site 8'!J$39&lt;$C$14, 0,
  'Site 8'!J$39&gt;=$C$14, $C$30
)</f>
        <v>0</v>
      </c>
      <c r="K52" s="56" cm="1">
        <f t="array" ref="K52">_xlfn.IFS(
  $C$14=0, 0,
  'Site 8'!K$39&lt;$C$14, 0,
  'Site 8'!K$39&gt;=$C$14, $C$30
)</f>
        <v>0</v>
      </c>
      <c r="L52" s="56" cm="1">
        <f t="array" ref="L52">_xlfn.IFS(
  $C$14=0, 0,
  'Site 8'!L$39&lt;$C$14, 0,
  'Site 8'!L$39&gt;=$C$14, $C$30
)</f>
        <v>0</v>
      </c>
      <c r="M52" s="56" cm="1">
        <f t="array" ref="M52">_xlfn.IFS(
  $C$14=0, 0,
  'Site 8'!M$39&lt;$C$14, 0,
  'Site 8'!M$39&gt;=$C$14, $C$30
)</f>
        <v>0</v>
      </c>
      <c r="N52" s="56" cm="1">
        <f t="array" ref="N52">_xlfn.IFS(
  $C$14=0, 0,
  'Site 8'!N$39&lt;$C$14, 0,
  'Site 8'!N$39&gt;=$C$14, $C$30
)</f>
        <v>0</v>
      </c>
      <c r="O52" s="56" cm="1">
        <f t="array" ref="O52">_xlfn.IFS(
  $C$14=0, 0,
  'Site 8'!O$39&lt;$C$14, 0,
  'Site 8'!O$39&gt;=$C$14, $C$30
)</f>
        <v>0</v>
      </c>
      <c r="P52" s="56" cm="1">
        <f t="array" ref="P52">_xlfn.IFS(
  $C$14=0, 0,
  'Site 8'!P$39&lt;$C$14, 0,
  'Site 8'!P$39&gt;=$C$14, $C$30
)</f>
        <v>0</v>
      </c>
      <c r="Q52" s="56" cm="1">
        <f t="array" ref="Q52">_xlfn.IFS(
  $C$14=0, 0,
  'Site 8'!Q$39&lt;$C$14, 0,
  'Site 8'!Q$39&gt;=$C$14, $C$30
)</f>
        <v>0</v>
      </c>
      <c r="R52" s="56" cm="1">
        <f t="array" ref="R52">_xlfn.IFS(
  $C$14=0, 0,
  'Site 8'!R$39&lt;$C$14, 0,
  'Site 8'!R$39&gt;=$C$14, $C$30
)</f>
        <v>0</v>
      </c>
      <c r="S52" s="56" cm="1">
        <f t="array" ref="S52">_xlfn.IFS(
  $C$14=0, 0,
  'Site 8'!S$39&lt;$C$14, 0,
  'Site 8'!S$39&gt;=$C$14, $C$30
)</f>
        <v>0</v>
      </c>
      <c r="T52" s="56" cm="1">
        <f t="array" ref="T52">_xlfn.IFS(
  $C$14=0, 0,
  'Site 8'!T$39&lt;$C$14, 0,
  'Site 8'!T$39&gt;=$C$14, $C$30
)</f>
        <v>0</v>
      </c>
      <c r="U52" s="56" cm="1">
        <f t="array" ref="U52">_xlfn.IFS(
  $C$14=0, 0,
  'Site 8'!U$39&lt;$C$14, 0,
  'Site 8'!U$39&gt;=$C$14, $C$30
)</f>
        <v>0</v>
      </c>
      <c r="V52" s="56" cm="1">
        <f t="array" ref="V52">_xlfn.IFS(
  $C$14=0, 0,
  'Site 8'!V$39&lt;$C$14, 0,
  'Site 8'!V$39&gt;=$C$14, $C$30
)</f>
        <v>0</v>
      </c>
      <c r="W52" s="56" cm="1">
        <f t="array" ref="W52">_xlfn.IFS(
  $C$14=0, 0,
  'Site 8'!W$39&lt;$C$14, 0,
  'Site 8'!W$39&gt;=$C$14, $C$30
)</f>
        <v>0</v>
      </c>
      <c r="X52" s="56" cm="1">
        <f t="array" ref="X52">_xlfn.IFS(
  $C$14=0, 0,
  'Site 8'!X$39&lt;$C$14, 0,
  'Site 8'!X$39&gt;=$C$14, $C$30
)</f>
        <v>0</v>
      </c>
      <c r="Y52" s="56" cm="1">
        <f t="array" ref="Y52">_xlfn.IFS(
  $C$14=0, 0,
  'Site 8'!Y$39&lt;$C$14, 0,
  'Site 8'!Y$39&gt;=$C$14, $C$30
)</f>
        <v>0</v>
      </c>
      <c r="Z52" s="56" cm="1">
        <f t="array" ref="Z52">_xlfn.IFS(
  $C$14=0, 0,
  'Site 8'!Z$39&lt;$C$14, 0,
  'Site 8'!Z$39&gt;=$C$14, $C$30
)</f>
        <v>0</v>
      </c>
      <c r="AA52" s="56" cm="1">
        <f t="array" ref="AA52">_xlfn.IFS(
  $C$14=0, 0,
  'Site 8'!AA$39&lt;$C$14, 0,
  'Site 8'!AA$39&gt;=$C$14, $C$30
)</f>
        <v>0</v>
      </c>
      <c r="AB52" s="56" cm="1">
        <f t="array" ref="AB52">_xlfn.IFS(
  $C$14=0, 0,
  'Site 8'!AB$39&lt;$C$14, 0,
  'Site 8'!AB$39&gt;=$C$14, $C$30
)</f>
        <v>0</v>
      </c>
      <c r="AC52" s="56" cm="1">
        <f t="array" ref="AC52">_xlfn.IFS(
  $C$14=0, 0,
  'Site 8'!AC$39&lt;$C$14, 0,
  'Site 8'!AC$39&gt;=$C$14, $C$30
)</f>
        <v>0</v>
      </c>
      <c r="AD52" s="56" cm="1">
        <f t="array" ref="AD52">_xlfn.IFS(
  $C$14=0, 0,
  'Site 8'!AD$39&lt;$C$14, 0,
  'Site 8'!AD$39&gt;=$C$14, $C$30
)</f>
        <v>0</v>
      </c>
      <c r="AE52" s="56" cm="1">
        <f t="array" ref="AE52">_xlfn.IFS(
  $C$14=0, 0,
  'Site 8'!AE$39&lt;$C$14, 0,
  'Site 8'!AE$39&gt;=$C$14, $C$30
)</f>
        <v>0</v>
      </c>
      <c r="AF52" s="56" cm="1">
        <f t="array" ref="AF52">_xlfn.IFS(
  $C$14=0, 0,
  'Site 8'!AF$39&lt;$C$14, 0,
  'Site 8'!AF$39&gt;=$C$14, $C$30
)</f>
        <v>0</v>
      </c>
      <c r="AG52" s="56" cm="1">
        <f t="array" ref="AG52">_xlfn.IFS(
  $C$14=0, 0,
  'Site 8'!AG$39&lt;$C$14, 0,
  'Site 8'!AG$39&gt;=$C$14, $C$30
)</f>
        <v>0</v>
      </c>
      <c r="AH52" s="56" cm="1">
        <f t="array" ref="AH52">_xlfn.IFS(
  $C$14=0, 0,
  'Site 8'!AH$39&lt;$C$14, 0,
  'Site 8'!AH$39&gt;=$C$14, $C$30
)</f>
        <v>0</v>
      </c>
      <c r="AI52" s="56" cm="1">
        <f t="array" ref="AI52">_xlfn.IFS(
  $C$14=0, 0,
  'Site 8'!AI$39&lt;$C$14, 0,
  'Site 8'!AI$39&gt;=$C$14, $C$30
)</f>
        <v>0</v>
      </c>
      <c r="AJ52" s="59" cm="1">
        <f t="array" ref="AJ52">_xlfn.IFS(
  $C$14=0, 0,
  'Site 8'!AJ$39&lt;$C$14, 0,
  'Site 8'!AJ$39&gt;=$C$14,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8'!E$58&lt;$C$14, 'Site 8'!E$58&lt;'Site 8'!$C$7), 0,
  AND('Site 8'!E$58&gt;=$C$14, 'Site 8'!E$58&lt;$C$7),
    $C$28,
  'Site 8'!E$58&gt;='Site 8'!$C$7,
    $C$32)</f>
        <v>0</v>
      </c>
      <c r="F59" s="70" cm="1">
        <f t="array" ref="F59">_xlfn.IFS(
  AND('Site 8'!F$58&lt;$C$14, 'Site 8'!F$58&lt;'Site 8'!$C$7), 0,
  AND('Site 8'!F$58&gt;=$C$14, 'Site 8'!F$58&lt;$C$7),
    $C$28,
  'Site 8'!F$58&gt;='Site 8'!$C$7,
    $C$32)</f>
        <v>0</v>
      </c>
      <c r="G59" s="70" cm="1">
        <f t="array" ref="G59">_xlfn.IFS(
  AND('Site 8'!G$58&lt;$C$14, 'Site 8'!G$58&lt;'Site 8'!$C$7), 0,
  AND('Site 8'!G$58&gt;=$C$14, 'Site 8'!G$58&lt;$C$7),
    $C$28,
  'Site 8'!G$58&gt;='Site 8'!$C$7,
    $C$32)</f>
        <v>0</v>
      </c>
      <c r="H59" s="70" cm="1">
        <f t="array" ref="H59">_xlfn.IFS(
  AND('Site 8'!H$58&lt;$C$14, 'Site 8'!H$58&lt;'Site 8'!$C$7), 0,
  AND('Site 8'!H$58&gt;=$C$14, 'Site 8'!H$58&lt;$C$7),
    $C$28,
  'Site 8'!H$58&gt;='Site 8'!$C$7,
    $C$32)</f>
        <v>0</v>
      </c>
      <c r="I59" s="70" cm="1">
        <f t="array" ref="I59">_xlfn.IFS(
  AND('Site 8'!I$58&lt;$C$14, 'Site 8'!I$58&lt;'Site 8'!$C$7), 0,
  AND('Site 8'!I$58&gt;=$C$14, 'Site 8'!I$58&lt;$C$7),
    $C$28,
  'Site 8'!I$58&gt;='Site 8'!$C$7,
    $C$32)</f>
        <v>0</v>
      </c>
      <c r="J59" s="70" cm="1">
        <f t="array" ref="J59">_xlfn.IFS(
  AND('Site 8'!J$58&lt;$C$14, 'Site 8'!J$58&lt;'Site 8'!$C$7), 0,
  AND('Site 8'!J$58&gt;=$C$14, 'Site 8'!J$58&lt;$C$7),
    $C$28,
  'Site 8'!J$58&gt;='Site 8'!$C$7,
    $C$32)</f>
        <v>0</v>
      </c>
      <c r="K59" s="70" cm="1">
        <f t="array" ref="K59">_xlfn.IFS(
  AND('Site 8'!K$58&lt;$C$14, 'Site 8'!K$58&lt;'Site 8'!$C$7), 0,
  AND('Site 8'!K$58&gt;=$C$14, 'Site 8'!K$58&lt;$C$7),
    $C$28,
  'Site 8'!K$58&gt;='Site 8'!$C$7,
    $C$32)</f>
        <v>0</v>
      </c>
      <c r="L59" s="70" cm="1">
        <f t="array" ref="L59">_xlfn.IFS(
  AND('Site 8'!L$58&lt;$C$14, 'Site 8'!L$58&lt;'Site 8'!$C$7), 0,
  AND('Site 8'!L$58&gt;=$C$14, 'Site 8'!L$58&lt;$C$7),
    $C$28,
  'Site 8'!L$58&gt;='Site 8'!$C$7,
    $C$32)</f>
        <v>0</v>
      </c>
      <c r="M59" s="70" cm="1">
        <f t="array" ref="M59">_xlfn.IFS(
  AND('Site 8'!M$58&lt;$C$14, 'Site 8'!M$58&lt;'Site 8'!$C$7), 0,
  AND('Site 8'!M$58&gt;=$C$14, 'Site 8'!M$58&lt;$C$7),
    $C$28,
  'Site 8'!M$58&gt;='Site 8'!$C$7,
    $C$32)</f>
        <v>0</v>
      </c>
      <c r="N59" s="70" cm="1">
        <f t="array" ref="N59">_xlfn.IFS(
  AND('Site 8'!N$58&lt;$C$14, 'Site 8'!N$58&lt;'Site 8'!$C$7), 0,
  AND('Site 8'!N$58&gt;=$C$14, 'Site 8'!N$58&lt;$C$7),
    $C$28,
  'Site 8'!N$58&gt;='Site 8'!$C$7,
    $C$32)</f>
        <v>0</v>
      </c>
      <c r="O59" s="70" cm="1">
        <f t="array" ref="O59">_xlfn.IFS(
  AND('Site 8'!O$58&lt;$C$14, 'Site 8'!O$58&lt;'Site 8'!$C$7), 0,
  AND('Site 8'!O$58&gt;=$C$14, 'Site 8'!O$58&lt;$C$7),
    $C$28,
  'Site 8'!O$58&gt;='Site 8'!$C$7,
    $C$32)</f>
        <v>0</v>
      </c>
      <c r="P59" s="70" cm="1">
        <f t="array" ref="P59">_xlfn.IFS(
  AND('Site 8'!P$58&lt;$C$14, 'Site 8'!P$58&lt;'Site 8'!$C$7), 0,
  AND('Site 8'!P$58&gt;=$C$14, 'Site 8'!P$58&lt;$C$7),
    $C$28,
  'Site 8'!P$58&gt;='Site 8'!$C$7,
    $C$32)</f>
        <v>0</v>
      </c>
      <c r="Q59" s="70" cm="1">
        <f t="array" ref="Q59">_xlfn.IFS(
  AND('Site 8'!Q$58&lt;$C$14, 'Site 8'!Q$58&lt;'Site 8'!$C$7), 0,
  AND('Site 8'!Q$58&gt;=$C$14, 'Site 8'!Q$58&lt;$C$7),
    $C$28,
  'Site 8'!Q$58&gt;='Site 8'!$C$7,
    $C$32)</f>
        <v>0</v>
      </c>
      <c r="R59" s="70" cm="1">
        <f t="array" ref="R59">_xlfn.IFS(
  AND('Site 8'!R$58&lt;$C$14, 'Site 8'!R$58&lt;'Site 8'!$C$7), 0,
  AND('Site 8'!R$58&gt;=$C$14, 'Site 8'!R$58&lt;$C$7),
    $C$28,
  'Site 8'!R$58&gt;='Site 8'!$C$7,
    $C$32)</f>
        <v>0</v>
      </c>
      <c r="S59" s="70" cm="1">
        <f t="array" ref="S59">_xlfn.IFS(
  AND('Site 8'!S$58&lt;$C$14, 'Site 8'!S$58&lt;'Site 8'!$C$7), 0,
  AND('Site 8'!S$58&gt;=$C$14, 'Site 8'!S$58&lt;$C$7),
    $C$28,
  'Site 8'!S$58&gt;='Site 8'!$C$7,
    $C$32)</f>
        <v>0</v>
      </c>
      <c r="T59" s="70" cm="1">
        <f t="array" ref="T59">_xlfn.IFS(
  AND('Site 8'!T$58&lt;$C$14, 'Site 8'!T$58&lt;'Site 8'!$C$7), 0,
  AND('Site 8'!T$58&gt;=$C$14, 'Site 8'!T$58&lt;$C$7),
    $C$28,
  'Site 8'!T$58&gt;='Site 8'!$C$7,
    $C$32)</f>
        <v>0</v>
      </c>
      <c r="U59" s="70" cm="1">
        <f t="array" ref="U59">_xlfn.IFS(
  AND('Site 8'!U$58&lt;$C$14, 'Site 8'!U$58&lt;'Site 8'!$C$7), 0,
  AND('Site 8'!U$58&gt;=$C$14, 'Site 8'!U$58&lt;$C$7),
    $C$28,
  'Site 8'!U$58&gt;='Site 8'!$C$7,
    $C$32)</f>
        <v>0</v>
      </c>
      <c r="V59" s="70" cm="1">
        <f t="array" ref="V59">_xlfn.IFS(
  AND('Site 8'!V$58&lt;$C$14, 'Site 8'!V$58&lt;'Site 8'!$C$7), 0,
  AND('Site 8'!V$58&gt;=$C$14, 'Site 8'!V$58&lt;$C$7),
    $C$28,
  'Site 8'!V$58&gt;='Site 8'!$C$7,
    $C$32)</f>
        <v>0</v>
      </c>
      <c r="W59" s="70" cm="1">
        <f t="array" ref="W59">_xlfn.IFS(
  AND('Site 8'!W$58&lt;$C$14, 'Site 8'!W$58&lt;'Site 8'!$C$7), 0,
  AND('Site 8'!W$58&gt;=$C$14, 'Site 8'!W$58&lt;$C$7),
    $C$28,
  'Site 8'!W$58&gt;='Site 8'!$C$7,
    $C$32)</f>
        <v>0</v>
      </c>
      <c r="X59" s="70" cm="1">
        <f t="array" ref="X59">_xlfn.IFS(
  AND('Site 8'!X$58&lt;$C$14, 'Site 8'!X$58&lt;'Site 8'!$C$7), 0,
  AND('Site 8'!X$58&gt;=$C$14, 'Site 8'!X$58&lt;$C$7),
    $C$28,
  'Site 8'!X$58&gt;='Site 8'!$C$7,
    $C$32)</f>
        <v>0</v>
      </c>
      <c r="Y59" s="70" cm="1">
        <f t="array" ref="Y59">_xlfn.IFS(
  AND('Site 8'!Y$58&lt;$C$14, 'Site 8'!Y$58&lt;'Site 8'!$C$7), 0,
  AND('Site 8'!Y$58&gt;=$C$14, 'Site 8'!Y$58&lt;$C$7),
    $C$28,
  'Site 8'!Y$58&gt;='Site 8'!$C$7,
    $C$32)</f>
        <v>0</v>
      </c>
      <c r="Z59" s="70" cm="1">
        <f t="array" ref="Z59">_xlfn.IFS(
  AND('Site 8'!Z$58&lt;$C$14, 'Site 8'!Z$58&lt;'Site 8'!$C$7), 0,
  AND('Site 8'!Z$58&gt;=$C$14, 'Site 8'!Z$58&lt;$C$7),
    $C$28,
  'Site 8'!Z$58&gt;='Site 8'!$C$7,
    $C$32)</f>
        <v>0</v>
      </c>
      <c r="AA59" s="70" cm="1">
        <f t="array" ref="AA59">_xlfn.IFS(
  AND('Site 8'!AA$58&lt;$C$14, 'Site 8'!AA$58&lt;'Site 8'!$C$7), 0,
  AND('Site 8'!AA$58&gt;=$C$14, 'Site 8'!AA$58&lt;$C$7),
    $C$28,
  'Site 8'!AA$58&gt;='Site 8'!$C$7,
    $C$32)</f>
        <v>0</v>
      </c>
      <c r="AB59" s="70" cm="1">
        <f t="array" ref="AB59">_xlfn.IFS(
  AND('Site 8'!AB$58&lt;$C$14, 'Site 8'!AB$58&lt;'Site 8'!$C$7), 0,
  AND('Site 8'!AB$58&gt;=$C$14, 'Site 8'!AB$58&lt;$C$7),
    $C$28,
  'Site 8'!AB$58&gt;='Site 8'!$C$7,
    $C$32)</f>
        <v>0</v>
      </c>
      <c r="AC59" s="70" cm="1">
        <f t="array" ref="AC59">_xlfn.IFS(
  AND('Site 8'!AC$58&lt;$C$14, 'Site 8'!AC$58&lt;'Site 8'!$C$7), 0,
  AND('Site 8'!AC$58&gt;=$C$14, 'Site 8'!AC$58&lt;$C$7),
    $C$28,
  'Site 8'!AC$58&gt;='Site 8'!$C$7,
    $C$32)</f>
        <v>0</v>
      </c>
      <c r="AD59" s="70" cm="1">
        <f t="array" ref="AD59">_xlfn.IFS(
  AND('Site 8'!AD$58&lt;$C$14, 'Site 8'!AD$58&lt;'Site 8'!$C$7), 0,
  AND('Site 8'!AD$58&gt;=$C$14, 'Site 8'!AD$58&lt;$C$7),
    $C$28,
  'Site 8'!AD$58&gt;='Site 8'!$C$7,
    $C$32)</f>
        <v>0</v>
      </c>
      <c r="AE59" s="70" cm="1">
        <f t="array" ref="AE59">_xlfn.IFS(
  AND('Site 8'!AE$58&lt;$C$14, 'Site 8'!AE$58&lt;'Site 8'!$C$7), 0,
  AND('Site 8'!AE$58&gt;=$C$14, 'Site 8'!AE$58&lt;$C$7),
    $C$28,
  'Site 8'!AE$58&gt;='Site 8'!$C$7,
    $C$32)</f>
        <v>0</v>
      </c>
      <c r="AF59" s="70" cm="1">
        <f t="array" ref="AF59">_xlfn.IFS(
  AND('Site 8'!AF$58&lt;$C$14, 'Site 8'!AF$58&lt;'Site 8'!$C$7), 0,
  AND('Site 8'!AF$58&gt;=$C$14, 'Site 8'!AF$58&lt;$C$7),
    $C$28,
  'Site 8'!AF$58&gt;='Site 8'!$C$7,
    $C$32)</f>
        <v>0</v>
      </c>
      <c r="AG59" s="70" cm="1">
        <f t="array" ref="AG59">_xlfn.IFS(
  AND('Site 8'!AG$58&lt;$C$14, 'Site 8'!AG$58&lt;'Site 8'!$C$7), 0,
  AND('Site 8'!AG$58&gt;=$C$14, 'Site 8'!AG$58&lt;$C$7),
    $C$28,
  'Site 8'!AG$58&gt;='Site 8'!$C$7,
    $C$32)</f>
        <v>0</v>
      </c>
      <c r="AH59" s="70" cm="1">
        <f t="array" ref="AH59">_xlfn.IFS(
  AND('Site 8'!AH$58&lt;$C$14, 'Site 8'!AH$58&lt;'Site 8'!$C$7), 0,
  AND('Site 8'!AH$58&gt;=$C$14, 'Site 8'!AH$58&lt;$C$7),
    $C$28,
  'Site 8'!AH$58&gt;='Site 8'!$C$7,
    $C$32)</f>
        <v>0</v>
      </c>
      <c r="AI59" s="70" cm="1">
        <f t="array" ref="AI59">_xlfn.IFS(
  AND('Site 8'!AI$58&lt;$C$14, 'Site 8'!AI$58&lt;'Site 8'!$C$7), 0,
  AND('Site 8'!AI$58&gt;=$C$14, 'Site 8'!AI$58&lt;$C$7),
    $C$28,
  'Site 8'!AI$58&gt;='Site 8'!$C$7,
    $C$32)</f>
        <v>0</v>
      </c>
      <c r="AJ59" s="71" cm="1">
        <f t="array" ref="AJ59">_xlfn.IFS(
  AND('Site 8'!AJ$58&lt;$C$14, 'Site 8'!AJ$58&lt;'Site 8'!$C$7), 0,
  AND('Site 8'!AJ$58&gt;=$C$14, 'Site 8'!AJ$58&lt;$C$7),
    $C$28,
  'Site 8'!AJ$58&gt;='Site 8'!$C$7,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8'!E$58&lt;$C$14,'Site 8'!E$58&lt;'Site 8'!$C$7),0,
AND('Site 8'!E$58&gt;=$C$14,'Site 8'!E$58&lt;$C$7),
$C$29,
'Site 8'!E$58&gt;='Site 8'!$C$7,
$C$33)</f>
        <v>0</v>
      </c>
      <c r="F63" s="54" cm="1">
        <f t="array" ref="F63">_xlfn.IFS(
AND('Site 8'!F$58&lt;$C$14,'Site 8'!F$58&lt;'Site 8'!$C$7),0,
AND('Site 8'!F$58&gt;=$C$14,'Site 8'!F$58&lt;$C$7),
$C$29,
'Site 8'!F$58&gt;='Site 8'!$C$7,
$C$33)</f>
        <v>0</v>
      </c>
      <c r="G63" s="54" cm="1">
        <f t="array" ref="G63">_xlfn.IFS(
AND('Site 8'!G$58&lt;$C$14,'Site 8'!G$58&lt;'Site 8'!$C$7),0,
AND('Site 8'!G$58&gt;=$C$14,'Site 8'!G$58&lt;$C$7),
$C$29,
'Site 8'!G$58&gt;='Site 8'!$C$7,
$C$33)</f>
        <v>0</v>
      </c>
      <c r="H63" s="54" cm="1">
        <f t="array" ref="H63">_xlfn.IFS(
AND('Site 8'!H$58&lt;$C$14,'Site 8'!H$58&lt;'Site 8'!$C$7),0,
AND('Site 8'!H$58&gt;=$C$14,'Site 8'!H$58&lt;$C$7),
$C$29,
'Site 8'!H$58&gt;='Site 8'!$C$7,
$C$33)</f>
        <v>0</v>
      </c>
      <c r="I63" s="54" cm="1">
        <f t="array" ref="I63">_xlfn.IFS(
AND('Site 8'!I$58&lt;$C$14,'Site 8'!I$58&lt;'Site 8'!$C$7),0,
AND('Site 8'!I$58&gt;=$C$14,'Site 8'!I$58&lt;$C$7),
$C$29,
'Site 8'!I$58&gt;='Site 8'!$C$7,
$C$33)</f>
        <v>0</v>
      </c>
      <c r="J63" s="54" cm="1">
        <f t="array" ref="J63">_xlfn.IFS(
AND('Site 8'!J$58&lt;$C$14,'Site 8'!J$58&lt;'Site 8'!$C$7),0,
AND('Site 8'!J$58&gt;=$C$14,'Site 8'!J$58&lt;$C$7),
$C$29,
'Site 8'!J$58&gt;='Site 8'!$C$7,
$C$33)</f>
        <v>0</v>
      </c>
      <c r="K63" s="54" cm="1">
        <f t="array" ref="K63">_xlfn.IFS(
AND('Site 8'!K$58&lt;$C$14,'Site 8'!K$58&lt;'Site 8'!$C$7),0,
AND('Site 8'!K$58&gt;=$C$14,'Site 8'!K$58&lt;$C$7),
$C$29,
'Site 8'!K$58&gt;='Site 8'!$C$7,
$C$33)</f>
        <v>0</v>
      </c>
      <c r="L63" s="54" cm="1">
        <f t="array" ref="L63">_xlfn.IFS(
AND('Site 8'!L$58&lt;$C$14,'Site 8'!L$58&lt;'Site 8'!$C$7),0,
AND('Site 8'!L$58&gt;=$C$14,'Site 8'!L$58&lt;$C$7),
$C$29,
'Site 8'!L$58&gt;='Site 8'!$C$7,
$C$33)</f>
        <v>0</v>
      </c>
      <c r="M63" s="54" cm="1">
        <f t="array" ref="M63">_xlfn.IFS(
AND('Site 8'!M$58&lt;$C$14,'Site 8'!M$58&lt;'Site 8'!$C$7),0,
AND('Site 8'!M$58&gt;=$C$14,'Site 8'!M$58&lt;$C$7),
$C$29,
'Site 8'!M$58&gt;='Site 8'!$C$7,
$C$33)</f>
        <v>0</v>
      </c>
      <c r="N63" s="54" cm="1">
        <f t="array" ref="N63">_xlfn.IFS(
AND('Site 8'!N$58&lt;$C$14,'Site 8'!N$58&lt;'Site 8'!$C$7),0,
AND('Site 8'!N$58&gt;=$C$14,'Site 8'!N$58&lt;$C$7),
$C$29,
'Site 8'!N$58&gt;='Site 8'!$C$7,
$C$33)</f>
        <v>0</v>
      </c>
      <c r="O63" s="54" cm="1">
        <f t="array" ref="O63">_xlfn.IFS(
AND('Site 8'!O$58&lt;$C$14,'Site 8'!O$58&lt;'Site 8'!$C$7),0,
AND('Site 8'!O$58&gt;=$C$14,'Site 8'!O$58&lt;$C$7),
$C$29,
'Site 8'!O$58&gt;='Site 8'!$C$7,
$C$33)</f>
        <v>0</v>
      </c>
      <c r="P63" s="54" cm="1">
        <f t="array" ref="P63">_xlfn.IFS(
AND('Site 8'!P$58&lt;$C$14,'Site 8'!P$58&lt;'Site 8'!$C$7),0,
AND('Site 8'!P$58&gt;=$C$14,'Site 8'!P$58&lt;$C$7),
$C$29,
'Site 8'!P$58&gt;='Site 8'!$C$7,
$C$33)</f>
        <v>0</v>
      </c>
      <c r="Q63" s="54" cm="1">
        <f t="array" ref="Q63">_xlfn.IFS(
AND('Site 8'!Q$58&lt;$C$14,'Site 8'!Q$58&lt;'Site 8'!$C$7),0,
AND('Site 8'!Q$58&gt;=$C$14,'Site 8'!Q$58&lt;$C$7),
$C$29,
'Site 8'!Q$58&gt;='Site 8'!$C$7,
$C$33)</f>
        <v>0</v>
      </c>
      <c r="R63" s="54" cm="1">
        <f t="array" ref="R63">_xlfn.IFS(
AND('Site 8'!R$58&lt;$C$14,'Site 8'!R$58&lt;'Site 8'!$C$7),0,
AND('Site 8'!R$58&gt;=$C$14,'Site 8'!R$58&lt;$C$7),
$C$29,
'Site 8'!R$58&gt;='Site 8'!$C$7,
$C$33)</f>
        <v>0</v>
      </c>
      <c r="S63" s="54" cm="1">
        <f t="array" ref="S63">_xlfn.IFS(
AND('Site 8'!S$58&lt;$C$14,'Site 8'!S$58&lt;'Site 8'!$C$7),0,
AND('Site 8'!S$58&gt;=$C$14,'Site 8'!S$58&lt;$C$7),
$C$29,
'Site 8'!S$58&gt;='Site 8'!$C$7,
$C$33)</f>
        <v>0</v>
      </c>
      <c r="T63" s="54" cm="1">
        <f t="array" ref="T63">_xlfn.IFS(
AND('Site 8'!T$58&lt;$C$14,'Site 8'!T$58&lt;'Site 8'!$C$7),0,
AND('Site 8'!T$58&gt;=$C$14,'Site 8'!T$58&lt;$C$7),
$C$29,
'Site 8'!T$58&gt;='Site 8'!$C$7,
$C$33)</f>
        <v>0</v>
      </c>
      <c r="U63" s="54" cm="1">
        <f t="array" ref="U63">_xlfn.IFS(
AND('Site 8'!U$58&lt;$C$14,'Site 8'!U$58&lt;'Site 8'!$C$7),0,
AND('Site 8'!U$58&gt;=$C$14,'Site 8'!U$58&lt;$C$7),
$C$29,
'Site 8'!U$58&gt;='Site 8'!$C$7,
$C$33)</f>
        <v>0</v>
      </c>
      <c r="V63" s="54" cm="1">
        <f t="array" ref="V63">_xlfn.IFS(
AND('Site 8'!V$58&lt;$C$14,'Site 8'!V$58&lt;'Site 8'!$C$7),0,
AND('Site 8'!V$58&gt;=$C$14,'Site 8'!V$58&lt;$C$7),
$C$29,
'Site 8'!V$58&gt;='Site 8'!$C$7,
$C$33)</f>
        <v>0</v>
      </c>
      <c r="W63" s="54" cm="1">
        <f t="array" ref="W63">_xlfn.IFS(
AND('Site 8'!W$58&lt;$C$14,'Site 8'!W$58&lt;'Site 8'!$C$7),0,
AND('Site 8'!W$58&gt;=$C$14,'Site 8'!W$58&lt;$C$7),
$C$29,
'Site 8'!W$58&gt;='Site 8'!$C$7,
$C$33)</f>
        <v>0</v>
      </c>
      <c r="X63" s="54" cm="1">
        <f t="array" ref="X63">_xlfn.IFS(
AND('Site 8'!X$58&lt;$C$14,'Site 8'!X$58&lt;'Site 8'!$C$7),0,
AND('Site 8'!X$58&gt;=$C$14,'Site 8'!X$58&lt;$C$7),
$C$29,
'Site 8'!X$58&gt;='Site 8'!$C$7,
$C$33)</f>
        <v>0</v>
      </c>
      <c r="Y63" s="54" cm="1">
        <f t="array" ref="Y63">_xlfn.IFS(
AND('Site 8'!Y$58&lt;$C$14,'Site 8'!Y$58&lt;'Site 8'!$C$7),0,
AND('Site 8'!Y$58&gt;=$C$14,'Site 8'!Y$58&lt;$C$7),
$C$29,
'Site 8'!Y$58&gt;='Site 8'!$C$7,
$C$33)</f>
        <v>0</v>
      </c>
      <c r="Z63" s="54" cm="1">
        <f t="array" ref="Z63">_xlfn.IFS(
AND('Site 8'!Z$58&lt;$C$14,'Site 8'!Z$58&lt;'Site 8'!$C$7),0,
AND('Site 8'!Z$58&gt;=$C$14,'Site 8'!Z$58&lt;$C$7),
$C$29,
'Site 8'!Z$58&gt;='Site 8'!$C$7,
$C$33)</f>
        <v>0</v>
      </c>
      <c r="AA63" s="54" cm="1">
        <f t="array" ref="AA63">_xlfn.IFS(
AND('Site 8'!AA$58&lt;$C$14,'Site 8'!AA$58&lt;'Site 8'!$C$7),0,
AND('Site 8'!AA$58&gt;=$C$14,'Site 8'!AA$58&lt;$C$7),
$C$29,
'Site 8'!AA$58&gt;='Site 8'!$C$7,
$C$33)</f>
        <v>0</v>
      </c>
      <c r="AB63" s="54" cm="1">
        <f t="array" ref="AB63">_xlfn.IFS(
AND('Site 8'!AB$58&lt;$C$14,'Site 8'!AB$58&lt;'Site 8'!$C$7),0,
AND('Site 8'!AB$58&gt;=$C$14,'Site 8'!AB$58&lt;$C$7),
$C$29,
'Site 8'!AB$58&gt;='Site 8'!$C$7,
$C$33)</f>
        <v>0</v>
      </c>
      <c r="AC63" s="54" cm="1">
        <f t="array" ref="AC63">_xlfn.IFS(
AND('Site 8'!AC$58&lt;$C$14,'Site 8'!AC$58&lt;'Site 8'!$C$7),0,
AND('Site 8'!AC$58&gt;=$C$14,'Site 8'!AC$58&lt;$C$7),
$C$29,
'Site 8'!AC$58&gt;='Site 8'!$C$7,
$C$33)</f>
        <v>0</v>
      </c>
      <c r="AD63" s="54" cm="1">
        <f t="array" ref="AD63">_xlfn.IFS(
AND('Site 8'!AD$58&lt;$C$14,'Site 8'!AD$58&lt;'Site 8'!$C$7),0,
AND('Site 8'!AD$58&gt;=$C$14,'Site 8'!AD$58&lt;$C$7),
$C$29,
'Site 8'!AD$58&gt;='Site 8'!$C$7,
$C$33)</f>
        <v>0</v>
      </c>
      <c r="AE63" s="54" cm="1">
        <f t="array" ref="AE63">_xlfn.IFS(
AND('Site 8'!AE$58&lt;$C$14,'Site 8'!AE$58&lt;'Site 8'!$C$7),0,
AND('Site 8'!AE$58&gt;=$C$14,'Site 8'!AE$58&lt;$C$7),
$C$29,
'Site 8'!AE$58&gt;='Site 8'!$C$7,
$C$33)</f>
        <v>0</v>
      </c>
      <c r="AF63" s="54" cm="1">
        <f t="array" ref="AF63">_xlfn.IFS(
AND('Site 8'!AF$58&lt;$C$14,'Site 8'!AF$58&lt;'Site 8'!$C$7),0,
AND('Site 8'!AF$58&gt;=$C$14,'Site 8'!AF$58&lt;$C$7),
$C$29,
'Site 8'!AF$58&gt;='Site 8'!$C$7,
$C$33)</f>
        <v>0</v>
      </c>
      <c r="AG63" s="54" cm="1">
        <f t="array" ref="AG63">_xlfn.IFS(
AND('Site 8'!AG$58&lt;$C$14,'Site 8'!AG$58&lt;'Site 8'!$C$7),0,
AND('Site 8'!AG$58&gt;=$C$14,'Site 8'!AG$58&lt;$C$7),
$C$29,
'Site 8'!AG$58&gt;='Site 8'!$C$7,
$C$33)</f>
        <v>0</v>
      </c>
      <c r="AH63" s="54" cm="1">
        <f t="array" ref="AH63">_xlfn.IFS(
AND('Site 8'!AH$58&lt;$C$14,'Site 8'!AH$58&lt;'Site 8'!$C$7),0,
AND('Site 8'!AH$58&gt;=$C$14,'Site 8'!AH$58&lt;$C$7),
$C$29,
'Site 8'!AH$58&gt;='Site 8'!$C$7,
$C$33)</f>
        <v>0</v>
      </c>
      <c r="AI63" s="54" cm="1">
        <f t="array" ref="AI63">_xlfn.IFS(
AND('Site 8'!AI$58&lt;$C$14,'Site 8'!AI$58&lt;'Site 8'!$C$7),0,
AND('Site 8'!AI$58&gt;=$C$14,'Site 8'!AI$58&lt;$C$7),
$C$29,
'Site 8'!AI$58&gt;='Site 8'!$C$7,
$C$33)</f>
        <v>0</v>
      </c>
      <c r="AJ63" s="72" cm="1">
        <f t="array" ref="AJ63">_xlfn.IFS(
AND('Site 8'!AJ$58&lt;$C$14,'Site 8'!AJ$58&lt;'Site 8'!$C$7),0,
AND('Site 8'!AJ$58&gt;=$C$14,'Site 8'!AJ$58&lt;$C$7),
$C$29,
'Site 8'!AJ$58&gt;='Site 8'!$C$7,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8'!E$58&lt;$C$14,'Site 8'!E$58&lt;'Site 8'!$C$7),0,
AND('Site 8'!E$58&gt;=$C$14,'Site 8'!E$58&lt;$C$7),
$C$30,
'Site 8'!E$58&gt;='Site 8'!$C$7,
$C$34)</f>
        <v>0</v>
      </c>
      <c r="F71" s="56" cm="1">
        <f t="array" ref="F71">_xlfn.IFS(
AND('Site 8'!F$58&lt;$C$14,'Site 8'!F$58&lt;'Site 8'!$C$7),0,
AND('Site 8'!F$58&gt;=$C$14,'Site 8'!F$58&lt;$C$7),
$C$30,
'Site 8'!F$58&gt;='Site 8'!$C$7,
$C$34)</f>
        <v>0</v>
      </c>
      <c r="G71" s="56" cm="1">
        <f t="array" ref="G71">_xlfn.IFS(
AND('Site 8'!G$58&lt;$C$14,'Site 8'!G$58&lt;'Site 8'!$C$7),0,
AND('Site 8'!G$58&gt;=$C$14,'Site 8'!G$58&lt;$C$7),
$C$30,
'Site 8'!G$58&gt;='Site 8'!$C$7,
$C$34)</f>
        <v>0</v>
      </c>
      <c r="H71" s="56" cm="1">
        <f t="array" ref="H71">_xlfn.IFS(
AND('Site 8'!H$58&lt;$C$14,'Site 8'!H$58&lt;'Site 8'!$C$7),0,
AND('Site 8'!H$58&gt;=$C$14,'Site 8'!H$58&lt;$C$7),
$C$30,
'Site 8'!H$58&gt;='Site 8'!$C$7,
$C$34)</f>
        <v>0</v>
      </c>
      <c r="I71" s="56" cm="1">
        <f t="array" ref="I71">_xlfn.IFS(
AND('Site 8'!I$58&lt;$C$14,'Site 8'!I$58&lt;'Site 8'!$C$7),0,
AND('Site 8'!I$58&gt;=$C$14,'Site 8'!I$58&lt;$C$7),
$C$30,
'Site 8'!I$58&gt;='Site 8'!$C$7,
$C$34)</f>
        <v>0</v>
      </c>
      <c r="J71" s="56" cm="1">
        <f t="array" ref="J71">_xlfn.IFS(
AND('Site 8'!J$58&lt;$C$14,'Site 8'!J$58&lt;'Site 8'!$C$7),0,
AND('Site 8'!J$58&gt;=$C$14,'Site 8'!J$58&lt;$C$7),
$C$30,
'Site 8'!J$58&gt;='Site 8'!$C$7,
$C$34)</f>
        <v>0</v>
      </c>
      <c r="K71" s="56" cm="1">
        <f t="array" ref="K71">_xlfn.IFS(
AND('Site 8'!K$58&lt;$C$14,'Site 8'!K$58&lt;'Site 8'!$C$7),0,
AND('Site 8'!K$58&gt;=$C$14,'Site 8'!K$58&lt;$C$7),
$C$30,
'Site 8'!K$58&gt;='Site 8'!$C$7,
$C$34)</f>
        <v>0</v>
      </c>
      <c r="L71" s="56" cm="1">
        <f t="array" ref="L71">_xlfn.IFS(
AND('Site 8'!L$58&lt;$C$14,'Site 8'!L$58&lt;'Site 8'!$C$7),0,
AND('Site 8'!L$58&gt;=$C$14,'Site 8'!L$58&lt;$C$7),
$C$30,
'Site 8'!L$58&gt;='Site 8'!$C$7,
$C$34)</f>
        <v>0</v>
      </c>
      <c r="M71" s="56" cm="1">
        <f t="array" ref="M71">_xlfn.IFS(
AND('Site 8'!M$58&lt;$C$14,'Site 8'!M$58&lt;'Site 8'!$C$7),0,
AND('Site 8'!M$58&gt;=$C$14,'Site 8'!M$58&lt;$C$7),
$C$30,
'Site 8'!M$58&gt;='Site 8'!$C$7,
$C$34)</f>
        <v>0</v>
      </c>
      <c r="N71" s="56" cm="1">
        <f t="array" ref="N71">_xlfn.IFS(
AND('Site 8'!N$58&lt;$C$14,'Site 8'!N$58&lt;'Site 8'!$C$7),0,
AND('Site 8'!N$58&gt;=$C$14,'Site 8'!N$58&lt;$C$7),
$C$30,
'Site 8'!N$58&gt;='Site 8'!$C$7,
$C$34)</f>
        <v>0</v>
      </c>
      <c r="O71" s="56" cm="1">
        <f t="array" ref="O71">_xlfn.IFS(
AND('Site 8'!O$58&lt;$C$14,'Site 8'!O$58&lt;'Site 8'!$C$7),0,
AND('Site 8'!O$58&gt;=$C$14,'Site 8'!O$58&lt;$C$7),
$C$30,
'Site 8'!O$58&gt;='Site 8'!$C$7,
$C$34)</f>
        <v>0</v>
      </c>
      <c r="P71" s="56" cm="1">
        <f t="array" ref="P71">_xlfn.IFS(
AND('Site 8'!P$58&lt;$C$14,'Site 8'!P$58&lt;'Site 8'!$C$7),0,
AND('Site 8'!P$58&gt;=$C$14,'Site 8'!P$58&lt;$C$7),
$C$30,
'Site 8'!P$58&gt;='Site 8'!$C$7,
$C$34)</f>
        <v>0</v>
      </c>
      <c r="Q71" s="56" cm="1">
        <f t="array" ref="Q71">_xlfn.IFS(
AND('Site 8'!Q$58&lt;$C$14,'Site 8'!Q$58&lt;'Site 8'!$C$7),0,
AND('Site 8'!Q$58&gt;=$C$14,'Site 8'!Q$58&lt;$C$7),
$C$30,
'Site 8'!Q$58&gt;='Site 8'!$C$7,
$C$34)</f>
        <v>0</v>
      </c>
      <c r="R71" s="56" cm="1">
        <f t="array" ref="R71">_xlfn.IFS(
AND('Site 8'!R$58&lt;$C$14,'Site 8'!R$58&lt;'Site 8'!$C$7),0,
AND('Site 8'!R$58&gt;=$C$14,'Site 8'!R$58&lt;$C$7),
$C$30,
'Site 8'!R$58&gt;='Site 8'!$C$7,
$C$34)</f>
        <v>0</v>
      </c>
      <c r="S71" s="56" cm="1">
        <f t="array" ref="S71">_xlfn.IFS(
AND('Site 8'!S$58&lt;$C$14,'Site 8'!S$58&lt;'Site 8'!$C$7),0,
AND('Site 8'!S$58&gt;=$C$14,'Site 8'!S$58&lt;$C$7),
$C$30,
'Site 8'!S$58&gt;='Site 8'!$C$7,
$C$34)</f>
        <v>0</v>
      </c>
      <c r="T71" s="56" cm="1">
        <f t="array" ref="T71">_xlfn.IFS(
AND('Site 8'!T$58&lt;$C$14,'Site 8'!T$58&lt;'Site 8'!$C$7),0,
AND('Site 8'!T$58&gt;=$C$14,'Site 8'!T$58&lt;$C$7),
$C$30,
'Site 8'!T$58&gt;='Site 8'!$C$7,
$C$34)</f>
        <v>0</v>
      </c>
      <c r="U71" s="56" cm="1">
        <f t="array" ref="U71">_xlfn.IFS(
AND('Site 8'!U$58&lt;$C$14,'Site 8'!U$58&lt;'Site 8'!$C$7),0,
AND('Site 8'!U$58&gt;=$C$14,'Site 8'!U$58&lt;$C$7),
$C$30,
'Site 8'!U$58&gt;='Site 8'!$C$7,
$C$34)</f>
        <v>0</v>
      </c>
      <c r="V71" s="56" cm="1">
        <f t="array" ref="V71">_xlfn.IFS(
AND('Site 8'!V$58&lt;$C$14,'Site 8'!V$58&lt;'Site 8'!$C$7),0,
AND('Site 8'!V$58&gt;=$C$14,'Site 8'!V$58&lt;$C$7),
$C$30,
'Site 8'!V$58&gt;='Site 8'!$C$7,
$C$34)</f>
        <v>0</v>
      </c>
      <c r="W71" s="56" cm="1">
        <f t="array" ref="W71">_xlfn.IFS(
AND('Site 8'!W$58&lt;$C$14,'Site 8'!W$58&lt;'Site 8'!$C$7),0,
AND('Site 8'!W$58&gt;=$C$14,'Site 8'!W$58&lt;$C$7),
$C$30,
'Site 8'!W$58&gt;='Site 8'!$C$7,
$C$34)</f>
        <v>0</v>
      </c>
      <c r="X71" s="56" cm="1">
        <f t="array" ref="X71">_xlfn.IFS(
AND('Site 8'!X$58&lt;$C$14,'Site 8'!X$58&lt;'Site 8'!$C$7),0,
AND('Site 8'!X$58&gt;=$C$14,'Site 8'!X$58&lt;$C$7),
$C$30,
'Site 8'!X$58&gt;='Site 8'!$C$7,
$C$34)</f>
        <v>0</v>
      </c>
      <c r="Y71" s="56" cm="1">
        <f t="array" ref="Y71">_xlfn.IFS(
AND('Site 8'!Y$58&lt;$C$14,'Site 8'!Y$58&lt;'Site 8'!$C$7),0,
AND('Site 8'!Y$58&gt;=$C$14,'Site 8'!Y$58&lt;$C$7),
$C$30,
'Site 8'!Y$58&gt;='Site 8'!$C$7,
$C$34)</f>
        <v>0</v>
      </c>
      <c r="Z71" s="56" cm="1">
        <f t="array" ref="Z71">_xlfn.IFS(
AND('Site 8'!Z$58&lt;$C$14,'Site 8'!Z$58&lt;'Site 8'!$C$7),0,
AND('Site 8'!Z$58&gt;=$C$14,'Site 8'!Z$58&lt;$C$7),
$C$30,
'Site 8'!Z$58&gt;='Site 8'!$C$7,
$C$34)</f>
        <v>0</v>
      </c>
      <c r="AA71" s="56" cm="1">
        <f t="array" ref="AA71">_xlfn.IFS(
AND('Site 8'!AA$58&lt;$C$14,'Site 8'!AA$58&lt;'Site 8'!$C$7),0,
AND('Site 8'!AA$58&gt;=$C$14,'Site 8'!AA$58&lt;$C$7),
$C$30,
'Site 8'!AA$58&gt;='Site 8'!$C$7,
$C$34)</f>
        <v>0</v>
      </c>
      <c r="AB71" s="56" cm="1">
        <f t="array" ref="AB71">_xlfn.IFS(
AND('Site 8'!AB$58&lt;$C$14,'Site 8'!AB$58&lt;'Site 8'!$C$7),0,
AND('Site 8'!AB$58&gt;=$C$14,'Site 8'!AB$58&lt;$C$7),
$C$30,
'Site 8'!AB$58&gt;='Site 8'!$C$7,
$C$34)</f>
        <v>0</v>
      </c>
      <c r="AC71" s="56" cm="1">
        <f t="array" ref="AC71">_xlfn.IFS(
AND('Site 8'!AC$58&lt;$C$14,'Site 8'!AC$58&lt;'Site 8'!$C$7),0,
AND('Site 8'!AC$58&gt;=$C$14,'Site 8'!AC$58&lt;$C$7),
$C$30,
'Site 8'!AC$58&gt;='Site 8'!$C$7,
$C$34)</f>
        <v>0</v>
      </c>
      <c r="AD71" s="56" cm="1">
        <f t="array" ref="AD71">_xlfn.IFS(
AND('Site 8'!AD$58&lt;$C$14,'Site 8'!AD$58&lt;'Site 8'!$C$7),0,
AND('Site 8'!AD$58&gt;=$C$14,'Site 8'!AD$58&lt;$C$7),
$C$30,
'Site 8'!AD$58&gt;='Site 8'!$C$7,
$C$34)</f>
        <v>0</v>
      </c>
      <c r="AE71" s="56" cm="1">
        <f t="array" ref="AE71">_xlfn.IFS(
AND('Site 8'!AE$58&lt;$C$14,'Site 8'!AE$58&lt;'Site 8'!$C$7),0,
AND('Site 8'!AE$58&gt;=$C$14,'Site 8'!AE$58&lt;$C$7),
$C$30,
'Site 8'!AE$58&gt;='Site 8'!$C$7,
$C$34)</f>
        <v>0</v>
      </c>
      <c r="AF71" s="56" cm="1">
        <f t="array" ref="AF71">_xlfn.IFS(
AND('Site 8'!AF$58&lt;$C$14,'Site 8'!AF$58&lt;'Site 8'!$C$7),0,
AND('Site 8'!AF$58&gt;=$C$14,'Site 8'!AF$58&lt;$C$7),
$C$30,
'Site 8'!AF$58&gt;='Site 8'!$C$7,
$C$34)</f>
        <v>0</v>
      </c>
      <c r="AG71" s="56" cm="1">
        <f t="array" ref="AG71">_xlfn.IFS(
AND('Site 8'!AG$58&lt;$C$14,'Site 8'!AG$58&lt;'Site 8'!$C$7),0,
AND('Site 8'!AG$58&gt;=$C$14,'Site 8'!AG$58&lt;$C$7),
$C$30,
'Site 8'!AG$58&gt;='Site 8'!$C$7,
$C$34)</f>
        <v>0</v>
      </c>
      <c r="AH71" s="56" cm="1">
        <f t="array" ref="AH71">_xlfn.IFS(
AND('Site 8'!AH$58&lt;$C$14,'Site 8'!AH$58&lt;'Site 8'!$C$7),0,
AND('Site 8'!AH$58&gt;=$C$14,'Site 8'!AH$58&lt;$C$7),
$C$30,
'Site 8'!AH$58&gt;='Site 8'!$C$7,
$C$34)</f>
        <v>0</v>
      </c>
      <c r="AI71" s="56" cm="1">
        <f t="array" ref="AI71">_xlfn.IFS(
AND('Site 8'!AI$58&lt;$C$14,'Site 8'!AI$58&lt;'Site 8'!$C$7),0,
AND('Site 8'!AI$58&gt;=$C$14,'Site 8'!AI$58&lt;$C$7),
$C$30,
'Site 8'!AI$58&gt;='Site 8'!$C$7,
$C$34)</f>
        <v>0</v>
      </c>
      <c r="AJ71" s="59" cm="1">
        <f t="array" ref="AJ71">_xlfn.IFS(
AND('Site 8'!AJ$58&lt;$C$14,'Site 8'!AJ$58&lt;'Site 8'!$C$7),0,
AND('Site 8'!AJ$58&gt;=$C$14,'Site 8'!AJ$58&lt;$C$7),
$C$30,
'Site 8'!AJ$58&gt;='Site 8'!$C$7,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8'!E$77&lt;$C$14, 0,
  'Site 8'!E$77=$C$14, E59,
  AND('Site 8'!E$77&gt;$C$14, 'Site 8'!E$77&lt;'Site 8'!$C$7), E59 * (1 + $C$8)^('Site 8'!E$77 - $C$14),
  'Site 8'!E$77='Site 8'!$C$7, E59,
  'Site 8'!E$77&gt;'Site 8'!$C$7, E59 * (1 + $C$8)^('Site 8'!E$77 - 'Site 8'!$C$7)
)</f>
        <v>0</v>
      </c>
      <c r="F78" s="70" cm="1">
        <f t="array" ref="F78">_xlfn.IFS(
  'Site 8'!F$77&lt;$C$14, 0,
  'Site 8'!F$77=$C$14, F59,
  AND('Site 8'!F$77&gt;$C$14, 'Site 8'!F$77&lt;'Site 8'!$C$7), F59 * (1 + $C$8)^('Site 8'!F$77 - $C$14),
  'Site 8'!F$77='Site 8'!$C$7, F59,
  'Site 8'!F$77&gt;'Site 8'!$C$7, F59 * (1 + $C$8)^('Site 8'!F$77 - 'Site 8'!$C$7)
)</f>
        <v>0</v>
      </c>
      <c r="G78" s="70" cm="1">
        <f t="array" ref="G78">_xlfn.IFS(
  'Site 8'!G$77&lt;$C$14, 0,
  'Site 8'!G$77=$C$14, G59,
  AND('Site 8'!G$77&gt;$C$14, 'Site 8'!G$77&lt;'Site 8'!$C$7), G59 * (1 + $C$8)^('Site 8'!G$77 - $C$14),
  'Site 8'!G$77='Site 8'!$C$7, G59,
  'Site 8'!G$77&gt;'Site 8'!$C$7, G59 * (1 + $C$8)^('Site 8'!G$77 - 'Site 8'!$C$7)
)</f>
        <v>0</v>
      </c>
      <c r="H78" s="70" cm="1">
        <f t="array" ref="H78">_xlfn.IFS(
  'Site 8'!H$77&lt;$C$14, 0,
  'Site 8'!H$77=$C$14, H59,
  AND('Site 8'!H$77&gt;$C$14, 'Site 8'!H$77&lt;'Site 8'!$C$7), H59 * (1 + $C$8)^('Site 8'!H$77 - $C$14),
  'Site 8'!H$77='Site 8'!$C$7, H59,
  'Site 8'!H$77&gt;'Site 8'!$C$7, H59 * (1 + $C$8)^('Site 8'!H$77 - 'Site 8'!$C$7)
)</f>
        <v>0</v>
      </c>
      <c r="I78" s="70" cm="1">
        <f t="array" ref="I78">_xlfn.IFS(
  'Site 8'!I$77&lt;$C$14, 0,
  'Site 8'!I$77=$C$14, I59,
  AND('Site 8'!I$77&gt;$C$14, 'Site 8'!I$77&lt;'Site 8'!$C$7), I59 * (1 + $C$8)^('Site 8'!I$77 - $C$14),
  'Site 8'!I$77='Site 8'!$C$7, I59,
  'Site 8'!I$77&gt;'Site 8'!$C$7, I59 * (1 + $C$8)^('Site 8'!I$77 - 'Site 8'!$C$7)
)</f>
        <v>0</v>
      </c>
      <c r="J78" s="70" cm="1">
        <f t="array" ref="J78">_xlfn.IFS(
  'Site 8'!J$77&lt;$C$14, 0,
  'Site 8'!J$77=$C$14, J59,
  AND('Site 8'!J$77&gt;$C$14, 'Site 8'!J$77&lt;'Site 8'!$C$7), J59 * (1 + $C$8)^('Site 8'!J$77 - $C$14),
  'Site 8'!J$77='Site 8'!$C$7, J59,
  'Site 8'!J$77&gt;'Site 8'!$C$7, J59 * (1 + $C$8)^('Site 8'!J$77 - 'Site 8'!$C$7)
)</f>
        <v>0</v>
      </c>
      <c r="K78" s="70" cm="1">
        <f t="array" ref="K78">_xlfn.IFS(
  'Site 8'!K$77&lt;$C$14, 0,
  'Site 8'!K$77=$C$14, K59,
  AND('Site 8'!K$77&gt;$C$14, 'Site 8'!K$77&lt;'Site 8'!$C$7), K59 * (1 + $C$8)^('Site 8'!K$77 - $C$14),
  'Site 8'!K$77='Site 8'!$C$7, K59,
  'Site 8'!K$77&gt;'Site 8'!$C$7, K59 * (1 + $C$8)^('Site 8'!K$77 - 'Site 8'!$C$7)
)</f>
        <v>0</v>
      </c>
      <c r="L78" s="70" cm="1">
        <f t="array" ref="L78">_xlfn.IFS(
  'Site 8'!L$77&lt;$C$14, 0,
  'Site 8'!L$77=$C$14, L59,
  AND('Site 8'!L$77&gt;$C$14, 'Site 8'!L$77&lt;'Site 8'!$C$7), L59 * (1 + $C$8)^('Site 8'!L$77 - $C$14),
  'Site 8'!L$77='Site 8'!$C$7, L59,
  'Site 8'!L$77&gt;'Site 8'!$C$7, L59 * (1 + $C$8)^('Site 8'!L$77 - 'Site 8'!$C$7)
)</f>
        <v>0</v>
      </c>
      <c r="M78" s="70" cm="1">
        <f t="array" ref="M78">_xlfn.IFS(
  'Site 8'!M$77&lt;$C$14, 0,
  'Site 8'!M$77=$C$14, M59,
  AND('Site 8'!M$77&gt;$C$14, 'Site 8'!M$77&lt;'Site 8'!$C$7), M59 * (1 + $C$8)^('Site 8'!M$77 - $C$14),
  'Site 8'!M$77='Site 8'!$C$7, M59,
  'Site 8'!M$77&gt;'Site 8'!$C$7, M59 * (1 + $C$8)^('Site 8'!M$77 - 'Site 8'!$C$7)
)</f>
        <v>0</v>
      </c>
      <c r="N78" s="70" cm="1">
        <f t="array" ref="N78">_xlfn.IFS(
  'Site 8'!N$77&lt;$C$14, 0,
  'Site 8'!N$77=$C$14, N59,
  AND('Site 8'!N$77&gt;$C$14, 'Site 8'!N$77&lt;'Site 8'!$C$7), N59 * (1 + $C$8)^('Site 8'!N$77 - $C$14),
  'Site 8'!N$77='Site 8'!$C$7, N59,
  'Site 8'!N$77&gt;'Site 8'!$C$7, N59 * (1 + $C$8)^('Site 8'!N$77 - 'Site 8'!$C$7)
)</f>
        <v>0</v>
      </c>
      <c r="O78" s="70" cm="1">
        <f t="array" ref="O78">_xlfn.IFS(
  'Site 8'!O$77&lt;$C$14, 0,
  'Site 8'!O$77=$C$14, O59,
  AND('Site 8'!O$77&gt;$C$14, 'Site 8'!O$77&lt;'Site 8'!$C$7), O59 * (1 + $C$8)^('Site 8'!O$77 - $C$14),
  'Site 8'!O$77='Site 8'!$C$7, O59,
  'Site 8'!O$77&gt;'Site 8'!$C$7, O59 * (1 + $C$8)^('Site 8'!O$77 - 'Site 8'!$C$7)
)</f>
        <v>0</v>
      </c>
      <c r="P78" s="70" cm="1">
        <f t="array" ref="P78">_xlfn.IFS(
  'Site 8'!P$77&lt;$C$14, 0,
  'Site 8'!P$77=$C$14, P59,
  AND('Site 8'!P$77&gt;$C$14, 'Site 8'!P$77&lt;'Site 8'!$C$7), P59 * (1 + $C$8)^('Site 8'!P$77 - $C$14),
  'Site 8'!P$77='Site 8'!$C$7, P59,
  'Site 8'!P$77&gt;'Site 8'!$C$7, P59 * (1 + $C$8)^('Site 8'!P$77 - 'Site 8'!$C$7)
)</f>
        <v>0</v>
      </c>
      <c r="Q78" s="70" cm="1">
        <f t="array" ref="Q78">_xlfn.IFS(
  'Site 8'!Q$77&lt;$C$14, 0,
  'Site 8'!Q$77=$C$14, Q59,
  AND('Site 8'!Q$77&gt;$C$14, 'Site 8'!Q$77&lt;'Site 8'!$C$7), Q59 * (1 + $C$8)^('Site 8'!Q$77 - $C$14),
  'Site 8'!Q$77='Site 8'!$C$7, Q59,
  'Site 8'!Q$77&gt;'Site 8'!$C$7, Q59 * (1 + $C$8)^('Site 8'!Q$77 - 'Site 8'!$C$7)
)</f>
        <v>0</v>
      </c>
      <c r="R78" s="70" cm="1">
        <f t="array" ref="R78">_xlfn.IFS(
  'Site 8'!R$77&lt;$C$14, 0,
  'Site 8'!R$77=$C$14, R59,
  AND('Site 8'!R$77&gt;$C$14, 'Site 8'!R$77&lt;'Site 8'!$C$7), R59 * (1 + $C$8)^('Site 8'!R$77 - $C$14),
  'Site 8'!R$77='Site 8'!$C$7, R59,
  'Site 8'!R$77&gt;'Site 8'!$C$7, R59 * (1 + $C$8)^('Site 8'!R$77 - 'Site 8'!$C$7)
)</f>
        <v>0</v>
      </c>
      <c r="S78" s="70" cm="1">
        <f t="array" ref="S78">_xlfn.IFS(
  'Site 8'!S$77&lt;$C$14, 0,
  'Site 8'!S$77=$C$14, S59,
  AND('Site 8'!S$77&gt;$C$14, 'Site 8'!S$77&lt;'Site 8'!$C$7), S59 * (1 + $C$8)^('Site 8'!S$77 - $C$14),
  'Site 8'!S$77='Site 8'!$C$7, S59,
  'Site 8'!S$77&gt;'Site 8'!$C$7, S59 * (1 + $C$8)^('Site 8'!S$77 - 'Site 8'!$C$7)
)</f>
        <v>0</v>
      </c>
      <c r="T78" s="70" cm="1">
        <f t="array" ref="T78">_xlfn.IFS(
  'Site 8'!T$77&lt;$C$14, 0,
  'Site 8'!T$77=$C$14, T59,
  AND('Site 8'!T$77&gt;$C$14, 'Site 8'!T$77&lt;'Site 8'!$C$7), T59 * (1 + $C$8)^('Site 8'!T$77 - $C$14),
  'Site 8'!T$77='Site 8'!$C$7, T59,
  'Site 8'!T$77&gt;'Site 8'!$C$7, T59 * (1 + $C$8)^('Site 8'!T$77 - 'Site 8'!$C$7)
)</f>
        <v>0</v>
      </c>
      <c r="U78" s="70" cm="1">
        <f t="array" ref="U78">_xlfn.IFS(
  'Site 8'!U$77&lt;$C$14, 0,
  'Site 8'!U$77=$C$14, U59,
  AND('Site 8'!U$77&gt;$C$14, 'Site 8'!U$77&lt;'Site 8'!$C$7), U59 * (1 + $C$8)^('Site 8'!U$77 - $C$14),
  'Site 8'!U$77='Site 8'!$C$7, U59,
  'Site 8'!U$77&gt;'Site 8'!$C$7, U59 * (1 + $C$8)^('Site 8'!U$77 - 'Site 8'!$C$7)
)</f>
        <v>0</v>
      </c>
      <c r="V78" s="70" cm="1">
        <f t="array" ref="V78">_xlfn.IFS(
  'Site 8'!V$77&lt;$C$14, 0,
  'Site 8'!V$77=$C$14, V59,
  AND('Site 8'!V$77&gt;$C$14, 'Site 8'!V$77&lt;'Site 8'!$C$7), V59 * (1 + $C$8)^('Site 8'!V$77 - $C$14),
  'Site 8'!V$77='Site 8'!$C$7, V59,
  'Site 8'!V$77&gt;'Site 8'!$C$7, V59 * (1 + $C$8)^('Site 8'!V$77 - 'Site 8'!$C$7)
)</f>
        <v>0</v>
      </c>
      <c r="W78" s="70" cm="1">
        <f t="array" ref="W78">_xlfn.IFS(
  'Site 8'!W$77&lt;$C$14, 0,
  'Site 8'!W$77=$C$14, W59,
  AND('Site 8'!W$77&gt;$C$14, 'Site 8'!W$77&lt;'Site 8'!$C$7), W59 * (1 + $C$8)^('Site 8'!W$77 - $C$14),
  'Site 8'!W$77='Site 8'!$C$7, W59,
  'Site 8'!W$77&gt;'Site 8'!$C$7, W59 * (1 + $C$8)^('Site 8'!W$77 - 'Site 8'!$C$7)
)</f>
        <v>0</v>
      </c>
      <c r="X78" s="70" cm="1">
        <f t="array" ref="X78">_xlfn.IFS(
  'Site 8'!X$77&lt;$C$14, 0,
  'Site 8'!X$77=$C$14, X59,
  AND('Site 8'!X$77&gt;$C$14, 'Site 8'!X$77&lt;'Site 8'!$C$7), X59 * (1 + $C$8)^('Site 8'!X$77 - $C$14),
  'Site 8'!X$77='Site 8'!$C$7, X59,
  'Site 8'!X$77&gt;'Site 8'!$C$7, X59 * (1 + $C$8)^('Site 8'!X$77 - 'Site 8'!$C$7)
)</f>
        <v>0</v>
      </c>
      <c r="Y78" s="70" cm="1">
        <f t="array" ref="Y78">_xlfn.IFS(
  'Site 8'!Y$77&lt;$C$14, 0,
  'Site 8'!Y$77=$C$14, Y59,
  AND('Site 8'!Y$77&gt;$C$14, 'Site 8'!Y$77&lt;'Site 8'!$C$7), Y59 * (1 + $C$8)^('Site 8'!Y$77 - $C$14),
  'Site 8'!Y$77='Site 8'!$C$7, Y59,
  'Site 8'!Y$77&gt;'Site 8'!$C$7, Y59 * (1 + $C$8)^('Site 8'!Y$77 - 'Site 8'!$C$7)
)</f>
        <v>0</v>
      </c>
      <c r="Z78" s="70" cm="1">
        <f t="array" ref="Z78">_xlfn.IFS(
  'Site 8'!Z$77&lt;$C$14, 0,
  'Site 8'!Z$77=$C$14, Z59,
  AND('Site 8'!Z$77&gt;$C$14, 'Site 8'!Z$77&lt;'Site 8'!$C$7), Z59 * (1 + $C$8)^('Site 8'!Z$77 - $C$14),
  'Site 8'!Z$77='Site 8'!$C$7, Z59,
  'Site 8'!Z$77&gt;'Site 8'!$C$7, Z59 * (1 + $C$8)^('Site 8'!Z$77 - 'Site 8'!$C$7)
)</f>
        <v>0</v>
      </c>
      <c r="AA78" s="70" cm="1">
        <f t="array" ref="AA78">_xlfn.IFS(
  'Site 8'!AA$77&lt;$C$14, 0,
  'Site 8'!AA$77=$C$14, AA59,
  AND('Site 8'!AA$77&gt;$C$14, 'Site 8'!AA$77&lt;'Site 8'!$C$7), AA59 * (1 + $C$8)^('Site 8'!AA$77 - $C$14),
  'Site 8'!AA$77='Site 8'!$C$7, AA59,
  'Site 8'!AA$77&gt;'Site 8'!$C$7, AA59 * (1 + $C$8)^('Site 8'!AA$77 - 'Site 8'!$C$7)
)</f>
        <v>0</v>
      </c>
      <c r="AB78" s="70" cm="1">
        <f t="array" ref="AB78">_xlfn.IFS(
  'Site 8'!AB$77&lt;$C$14, 0,
  'Site 8'!AB$77=$C$14, AB59,
  AND('Site 8'!AB$77&gt;$C$14, 'Site 8'!AB$77&lt;'Site 8'!$C$7), AB59 * (1 + $C$8)^('Site 8'!AB$77 - $C$14),
  'Site 8'!AB$77='Site 8'!$C$7, AB59,
  'Site 8'!AB$77&gt;'Site 8'!$C$7, AB59 * (1 + $C$8)^('Site 8'!AB$77 - 'Site 8'!$C$7)
)</f>
        <v>0</v>
      </c>
      <c r="AC78" s="70" cm="1">
        <f t="array" ref="AC78">_xlfn.IFS(
  'Site 8'!AC$77&lt;$C$14, 0,
  'Site 8'!AC$77=$C$14, AC59,
  AND('Site 8'!AC$77&gt;$C$14, 'Site 8'!AC$77&lt;'Site 8'!$C$7), AC59 * (1 + $C$8)^('Site 8'!AC$77 - $C$14),
  'Site 8'!AC$77='Site 8'!$C$7, AC59,
  'Site 8'!AC$77&gt;'Site 8'!$C$7, AC59 * (1 + $C$8)^('Site 8'!AC$77 - 'Site 8'!$C$7)
)</f>
        <v>0</v>
      </c>
      <c r="AD78" s="70" cm="1">
        <f t="array" ref="AD78">_xlfn.IFS(
  'Site 8'!AD$77&lt;$C$14, 0,
  'Site 8'!AD$77=$C$14, AD59,
  AND('Site 8'!AD$77&gt;$C$14, 'Site 8'!AD$77&lt;'Site 8'!$C$7), AD59 * (1 + $C$8)^('Site 8'!AD$77 - $C$14),
  'Site 8'!AD$77='Site 8'!$C$7, AD59,
  'Site 8'!AD$77&gt;'Site 8'!$C$7, AD59 * (1 + $C$8)^('Site 8'!AD$77 - 'Site 8'!$C$7)
)</f>
        <v>0</v>
      </c>
      <c r="AE78" s="70" cm="1">
        <f t="array" ref="AE78">_xlfn.IFS(
  'Site 8'!AE$77&lt;$C$14, 0,
  'Site 8'!AE$77=$C$14, AE59,
  AND('Site 8'!AE$77&gt;$C$14, 'Site 8'!AE$77&lt;'Site 8'!$C$7), AE59 * (1 + $C$8)^('Site 8'!AE$77 - $C$14),
  'Site 8'!AE$77='Site 8'!$C$7, AE59,
  'Site 8'!AE$77&gt;'Site 8'!$C$7, AE59 * (1 + $C$8)^('Site 8'!AE$77 - 'Site 8'!$C$7)
)</f>
        <v>0</v>
      </c>
      <c r="AF78" s="70" cm="1">
        <f t="array" ref="AF78">_xlfn.IFS(
  'Site 8'!AF$77&lt;$C$14, 0,
  'Site 8'!AF$77=$C$14, AF59,
  AND('Site 8'!AF$77&gt;$C$14, 'Site 8'!AF$77&lt;'Site 8'!$C$7), AF59 * (1 + $C$8)^('Site 8'!AF$77 - $C$14),
  'Site 8'!AF$77='Site 8'!$C$7, AF59,
  'Site 8'!AF$77&gt;'Site 8'!$C$7, AF59 * (1 + $C$8)^('Site 8'!AF$77 - 'Site 8'!$C$7)
)</f>
        <v>0</v>
      </c>
      <c r="AG78" s="70" cm="1">
        <f t="array" ref="AG78">_xlfn.IFS(
  'Site 8'!AG$77&lt;$C$14, 0,
  'Site 8'!AG$77=$C$14, AG59,
  AND('Site 8'!AG$77&gt;$C$14, 'Site 8'!AG$77&lt;'Site 8'!$C$7), AG59 * (1 + $C$8)^('Site 8'!AG$77 - $C$14),
  'Site 8'!AG$77='Site 8'!$C$7, AG59,
  'Site 8'!AG$77&gt;'Site 8'!$C$7, AG59 * (1 + $C$8)^('Site 8'!AG$77 - 'Site 8'!$C$7)
)</f>
        <v>0</v>
      </c>
      <c r="AH78" s="70" cm="1">
        <f t="array" ref="AH78">_xlfn.IFS(
  'Site 8'!AH$77&lt;$C$14, 0,
  'Site 8'!AH$77=$C$14, AH59,
  AND('Site 8'!AH$77&gt;$C$14, 'Site 8'!AH$77&lt;'Site 8'!$C$7), AH59 * (1 + $C$8)^('Site 8'!AH$77 - $C$14),
  'Site 8'!AH$77='Site 8'!$C$7, AH59,
  'Site 8'!AH$77&gt;'Site 8'!$C$7, AH59 * (1 + $C$8)^('Site 8'!AH$77 - 'Site 8'!$C$7)
)</f>
        <v>0</v>
      </c>
      <c r="AI78" s="70" cm="1">
        <f t="array" ref="AI78">_xlfn.IFS(
  'Site 8'!AI$77&lt;$C$14, 0,
  'Site 8'!AI$77=$C$14, AI59,
  AND('Site 8'!AI$77&gt;$C$14, 'Site 8'!AI$77&lt;'Site 8'!$C$7), AI59 * (1 + $C$8)^('Site 8'!AI$77 - $C$14),
  'Site 8'!AI$77='Site 8'!$C$7, AI59,
  'Site 8'!AI$77&gt;'Site 8'!$C$7, AI59 * (1 + $C$8)^('Site 8'!AI$77 - 'Site 8'!$C$7)
)</f>
        <v>0</v>
      </c>
      <c r="AJ78" s="71" cm="1">
        <f t="array" ref="AJ78">_xlfn.IFS(
  'Site 8'!AJ$77&lt;$C$14, 0,
  'Site 8'!AJ$77=$C$14, AJ59,
  AND('Site 8'!AJ$77&gt;$C$14, 'Site 8'!AJ$77&lt;'Site 8'!$C$7), AJ59 * (1 + $C$8)^('Site 8'!AJ$77 - $C$14),
  'Site 8'!AJ$77='Site 8'!$C$7, AJ59,
  'Site 8'!AJ$77&gt;'Site 8'!$C$7, AJ59 * (1 + $C$8)^('Site 8'!AJ$77 - 'Site 8'!$C$7)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8'!E$77&lt;$C$14, 0,
  'Site 8'!E$77=$C$14, E63,
  AND('Site 8'!E$77&gt;$C$14, 'Site 8'!E$77&lt;'Site 8'!$C$7), E63 * (1 + $C$8)^('Site 8'!E$77 - $C$14),
  'Site 8'!E$77='Site 8'!$C$7, E63,
  'Site 8'!E$77&gt;'Site 8'!$C$7, E63 * (1 + $C$8)^('Site 8'!E$77 - 'Site 8'!$C$7)
)</f>
        <v>0</v>
      </c>
      <c r="F82" s="54" cm="1">
        <f t="array" ref="F82">_xlfn.IFS(
  'Site 8'!F$77&lt;$C$14, 0,
  'Site 8'!F$77=$C$14, F63,
  AND('Site 8'!F$77&gt;$C$14, 'Site 8'!F$77&lt;'Site 8'!$C$7), F63 * (1 + $C$8)^('Site 8'!F$77 - $C$14),
  'Site 8'!F$77='Site 8'!$C$7, F63,
  'Site 8'!F$77&gt;'Site 8'!$C$7, F63 * (1 + $C$8)^('Site 8'!F$77 - 'Site 8'!$C$7)
)</f>
        <v>0</v>
      </c>
      <c r="G82" s="54" cm="1">
        <f t="array" ref="G82">_xlfn.IFS(
  'Site 8'!G$77&lt;$C$14, 0,
  'Site 8'!G$77=$C$14, G63,
  AND('Site 8'!G$77&gt;$C$14, 'Site 8'!G$77&lt;'Site 8'!$C$7), G63 * (1 + $C$8)^('Site 8'!G$77 - $C$14),
  'Site 8'!G$77='Site 8'!$C$7, G63,
  'Site 8'!G$77&gt;'Site 8'!$C$7, G63 * (1 + $C$8)^('Site 8'!G$77 - 'Site 8'!$C$7)
)</f>
        <v>0</v>
      </c>
      <c r="H82" s="54" cm="1">
        <f t="array" ref="H82">_xlfn.IFS(
  'Site 8'!H$77&lt;$C$14, 0,
  'Site 8'!H$77=$C$14, H63,
  AND('Site 8'!H$77&gt;$C$14, 'Site 8'!H$77&lt;'Site 8'!$C$7), H63 * (1 + $C$8)^('Site 8'!H$77 - $C$14),
  'Site 8'!H$77='Site 8'!$C$7, H63,
  'Site 8'!H$77&gt;'Site 8'!$C$7, H63 * (1 + $C$8)^('Site 8'!H$77 - 'Site 8'!$C$7)
)</f>
        <v>0</v>
      </c>
      <c r="I82" s="54" cm="1">
        <f t="array" ref="I82">_xlfn.IFS(
  'Site 8'!I$77&lt;$C$14, 0,
  'Site 8'!I$77=$C$14, I63,
  AND('Site 8'!I$77&gt;$C$14, 'Site 8'!I$77&lt;'Site 8'!$C$7), I63 * (1 + $C$8)^('Site 8'!I$77 - $C$14),
  'Site 8'!I$77='Site 8'!$C$7, I63,
  'Site 8'!I$77&gt;'Site 8'!$C$7, I63 * (1 + $C$8)^('Site 8'!I$77 - 'Site 8'!$C$7)
)</f>
        <v>0</v>
      </c>
      <c r="J82" s="54" cm="1">
        <f t="array" ref="J82">_xlfn.IFS(
  'Site 8'!J$77&lt;$C$14, 0,
  'Site 8'!J$77=$C$14, J63,
  AND('Site 8'!J$77&gt;$C$14, 'Site 8'!J$77&lt;'Site 8'!$C$7), J63 * (1 + $C$8)^('Site 8'!J$77 - $C$14),
  'Site 8'!J$77='Site 8'!$C$7, J63,
  'Site 8'!J$77&gt;'Site 8'!$C$7, J63 * (1 + $C$8)^('Site 8'!J$77 - 'Site 8'!$C$7)
)</f>
        <v>0</v>
      </c>
      <c r="K82" s="54" cm="1">
        <f t="array" ref="K82">_xlfn.IFS(
  'Site 8'!K$77&lt;$C$14, 0,
  'Site 8'!K$77=$C$14, K63,
  AND('Site 8'!K$77&gt;$C$14, 'Site 8'!K$77&lt;'Site 8'!$C$7), K63 * (1 + $C$8)^('Site 8'!K$77 - $C$14),
  'Site 8'!K$77='Site 8'!$C$7, K63,
  'Site 8'!K$77&gt;'Site 8'!$C$7, K63 * (1 + $C$8)^('Site 8'!K$77 - 'Site 8'!$C$7)
)</f>
        <v>0</v>
      </c>
      <c r="L82" s="54" cm="1">
        <f t="array" ref="L82">_xlfn.IFS(
  'Site 8'!L$77&lt;$C$14, 0,
  'Site 8'!L$77=$C$14, L63,
  AND('Site 8'!L$77&gt;$C$14, 'Site 8'!L$77&lt;'Site 8'!$C$7), L63 * (1 + $C$8)^('Site 8'!L$77 - $C$14),
  'Site 8'!L$77='Site 8'!$C$7, L63,
  'Site 8'!L$77&gt;'Site 8'!$C$7, L63 * (1 + $C$8)^('Site 8'!L$77 - 'Site 8'!$C$7)
)</f>
        <v>0</v>
      </c>
      <c r="M82" s="54" cm="1">
        <f t="array" ref="M82">_xlfn.IFS(
  'Site 8'!M$77&lt;$C$14, 0,
  'Site 8'!M$77=$C$14, M63,
  AND('Site 8'!M$77&gt;$C$14, 'Site 8'!M$77&lt;'Site 8'!$C$7), M63 * (1 + $C$8)^('Site 8'!M$77 - $C$14),
  'Site 8'!M$77='Site 8'!$C$7, M63,
  'Site 8'!M$77&gt;'Site 8'!$C$7, M63 * (1 + $C$8)^('Site 8'!M$77 - 'Site 8'!$C$7)
)</f>
        <v>0</v>
      </c>
      <c r="N82" s="54" cm="1">
        <f t="array" ref="N82">_xlfn.IFS(
  'Site 8'!N$77&lt;$C$14, 0,
  'Site 8'!N$77=$C$14, N63,
  AND('Site 8'!N$77&gt;$C$14, 'Site 8'!N$77&lt;'Site 8'!$C$7), N63 * (1 + $C$8)^('Site 8'!N$77 - $C$14),
  'Site 8'!N$77='Site 8'!$C$7, N63,
  'Site 8'!N$77&gt;'Site 8'!$C$7, N63 * (1 + $C$8)^('Site 8'!N$77 - 'Site 8'!$C$7)
)</f>
        <v>0</v>
      </c>
      <c r="O82" s="54" cm="1">
        <f t="array" ref="O82">_xlfn.IFS(
  'Site 8'!O$77&lt;$C$14, 0,
  'Site 8'!O$77=$C$14, O63,
  AND('Site 8'!O$77&gt;$C$14, 'Site 8'!O$77&lt;'Site 8'!$C$7), O63 * (1 + $C$8)^('Site 8'!O$77 - $C$14),
  'Site 8'!O$77='Site 8'!$C$7, O63,
  'Site 8'!O$77&gt;'Site 8'!$C$7, O63 * (1 + $C$8)^('Site 8'!O$77 - 'Site 8'!$C$7)
)</f>
        <v>0</v>
      </c>
      <c r="P82" s="54" cm="1">
        <f t="array" ref="P82">_xlfn.IFS(
  'Site 8'!P$77&lt;$C$14, 0,
  'Site 8'!P$77=$C$14, P63,
  AND('Site 8'!P$77&gt;$C$14, 'Site 8'!P$77&lt;'Site 8'!$C$7), P63 * (1 + $C$8)^('Site 8'!P$77 - $C$14),
  'Site 8'!P$77='Site 8'!$C$7, P63,
  'Site 8'!P$77&gt;'Site 8'!$C$7, P63 * (1 + $C$8)^('Site 8'!P$77 - 'Site 8'!$C$7)
)</f>
        <v>0</v>
      </c>
      <c r="Q82" s="54" cm="1">
        <f t="array" ref="Q82">_xlfn.IFS(
  'Site 8'!Q$77&lt;$C$14, 0,
  'Site 8'!Q$77=$C$14, Q63,
  AND('Site 8'!Q$77&gt;$C$14, 'Site 8'!Q$77&lt;'Site 8'!$C$7), Q63 * (1 + $C$8)^('Site 8'!Q$77 - $C$14),
  'Site 8'!Q$77='Site 8'!$C$7, Q63,
  'Site 8'!Q$77&gt;'Site 8'!$C$7, Q63 * (1 + $C$8)^('Site 8'!Q$77 - 'Site 8'!$C$7)
)</f>
        <v>0</v>
      </c>
      <c r="R82" s="54" cm="1">
        <f t="array" ref="R82">_xlfn.IFS(
  'Site 8'!R$77&lt;$C$14, 0,
  'Site 8'!R$77=$C$14, R63,
  AND('Site 8'!R$77&gt;$C$14, 'Site 8'!R$77&lt;'Site 8'!$C$7), R63 * (1 + $C$8)^('Site 8'!R$77 - $C$14),
  'Site 8'!R$77='Site 8'!$C$7, R63,
  'Site 8'!R$77&gt;'Site 8'!$C$7, R63 * (1 + $C$8)^('Site 8'!R$77 - 'Site 8'!$C$7)
)</f>
        <v>0</v>
      </c>
      <c r="S82" s="54" cm="1">
        <f t="array" ref="S82">_xlfn.IFS(
  'Site 8'!S$77&lt;$C$14, 0,
  'Site 8'!S$77=$C$14, S63,
  AND('Site 8'!S$77&gt;$C$14, 'Site 8'!S$77&lt;'Site 8'!$C$7), S63 * (1 + $C$8)^('Site 8'!S$77 - $C$14),
  'Site 8'!S$77='Site 8'!$C$7, S63,
  'Site 8'!S$77&gt;'Site 8'!$C$7, S63 * (1 + $C$8)^('Site 8'!S$77 - 'Site 8'!$C$7)
)</f>
        <v>0</v>
      </c>
      <c r="T82" s="54" cm="1">
        <f t="array" ref="T82">_xlfn.IFS(
  'Site 8'!T$77&lt;$C$14, 0,
  'Site 8'!T$77=$C$14, T63,
  AND('Site 8'!T$77&gt;$C$14, 'Site 8'!T$77&lt;'Site 8'!$C$7), T63 * (1 + $C$8)^('Site 8'!T$77 - $C$14),
  'Site 8'!T$77='Site 8'!$C$7, T63,
  'Site 8'!T$77&gt;'Site 8'!$C$7, T63 * (1 + $C$8)^('Site 8'!T$77 - 'Site 8'!$C$7)
)</f>
        <v>0</v>
      </c>
      <c r="U82" s="54" cm="1">
        <f t="array" ref="U82">_xlfn.IFS(
  'Site 8'!U$77&lt;$C$14, 0,
  'Site 8'!U$77=$C$14, U63,
  AND('Site 8'!U$77&gt;$C$14, 'Site 8'!U$77&lt;'Site 8'!$C$7), U63 * (1 + $C$8)^('Site 8'!U$77 - $C$14),
  'Site 8'!U$77='Site 8'!$C$7, U63,
  'Site 8'!U$77&gt;'Site 8'!$C$7, U63 * (1 + $C$8)^('Site 8'!U$77 - 'Site 8'!$C$7)
)</f>
        <v>0</v>
      </c>
      <c r="V82" s="54" cm="1">
        <f t="array" ref="V82">_xlfn.IFS(
  'Site 8'!V$77&lt;$C$14, 0,
  'Site 8'!V$77=$C$14, V63,
  AND('Site 8'!V$77&gt;$C$14, 'Site 8'!V$77&lt;'Site 8'!$C$7), V63 * (1 + $C$8)^('Site 8'!V$77 - $C$14),
  'Site 8'!V$77='Site 8'!$C$7, V63,
  'Site 8'!V$77&gt;'Site 8'!$C$7, V63 * (1 + $C$8)^('Site 8'!V$77 - 'Site 8'!$C$7)
)</f>
        <v>0</v>
      </c>
      <c r="W82" s="54" cm="1">
        <f t="array" ref="W82">_xlfn.IFS(
  'Site 8'!W$77&lt;$C$14, 0,
  'Site 8'!W$77=$C$14, W63,
  AND('Site 8'!W$77&gt;$C$14, 'Site 8'!W$77&lt;'Site 8'!$C$7), W63 * (1 + $C$8)^('Site 8'!W$77 - $C$14),
  'Site 8'!W$77='Site 8'!$C$7, W63,
  'Site 8'!W$77&gt;'Site 8'!$C$7, W63 * (1 + $C$8)^('Site 8'!W$77 - 'Site 8'!$C$7)
)</f>
        <v>0</v>
      </c>
      <c r="X82" s="54" cm="1">
        <f t="array" ref="X82">_xlfn.IFS(
  'Site 8'!X$77&lt;$C$14, 0,
  'Site 8'!X$77=$C$14, X63,
  AND('Site 8'!X$77&gt;$C$14, 'Site 8'!X$77&lt;'Site 8'!$C$7), X63 * (1 + $C$8)^('Site 8'!X$77 - $C$14),
  'Site 8'!X$77='Site 8'!$C$7, X63,
  'Site 8'!X$77&gt;'Site 8'!$C$7, X63 * (1 + $C$8)^('Site 8'!X$77 - 'Site 8'!$C$7)
)</f>
        <v>0</v>
      </c>
      <c r="Y82" s="54" cm="1">
        <f t="array" ref="Y82">_xlfn.IFS(
  'Site 8'!Y$77&lt;$C$14, 0,
  'Site 8'!Y$77=$C$14, Y63,
  AND('Site 8'!Y$77&gt;$C$14, 'Site 8'!Y$77&lt;'Site 8'!$C$7), Y63 * (1 + $C$8)^('Site 8'!Y$77 - $C$14),
  'Site 8'!Y$77='Site 8'!$C$7, Y63,
  'Site 8'!Y$77&gt;'Site 8'!$C$7, Y63 * (1 + $C$8)^('Site 8'!Y$77 - 'Site 8'!$C$7)
)</f>
        <v>0</v>
      </c>
      <c r="Z82" s="54" cm="1">
        <f t="array" ref="Z82">_xlfn.IFS(
  'Site 8'!Z$77&lt;$C$14, 0,
  'Site 8'!Z$77=$C$14, Z63,
  AND('Site 8'!Z$77&gt;$C$14, 'Site 8'!Z$77&lt;'Site 8'!$C$7), Z63 * (1 + $C$8)^('Site 8'!Z$77 - $C$14),
  'Site 8'!Z$77='Site 8'!$C$7, Z63,
  'Site 8'!Z$77&gt;'Site 8'!$C$7, Z63 * (1 + $C$8)^('Site 8'!Z$77 - 'Site 8'!$C$7)
)</f>
        <v>0</v>
      </c>
      <c r="AA82" s="54" cm="1">
        <f t="array" ref="AA82">_xlfn.IFS(
  'Site 8'!AA$77&lt;$C$14, 0,
  'Site 8'!AA$77=$C$14, AA63,
  AND('Site 8'!AA$77&gt;$C$14, 'Site 8'!AA$77&lt;'Site 8'!$C$7), AA63 * (1 + $C$8)^('Site 8'!AA$77 - $C$14),
  'Site 8'!AA$77='Site 8'!$C$7, AA63,
  'Site 8'!AA$77&gt;'Site 8'!$C$7, AA63 * (1 + $C$8)^('Site 8'!AA$77 - 'Site 8'!$C$7)
)</f>
        <v>0</v>
      </c>
      <c r="AB82" s="54" cm="1">
        <f t="array" ref="AB82">_xlfn.IFS(
  'Site 8'!AB$77&lt;$C$14, 0,
  'Site 8'!AB$77=$C$14, AB63,
  AND('Site 8'!AB$77&gt;$C$14, 'Site 8'!AB$77&lt;'Site 8'!$C$7), AB63 * (1 + $C$8)^('Site 8'!AB$77 - $C$14),
  'Site 8'!AB$77='Site 8'!$C$7, AB63,
  'Site 8'!AB$77&gt;'Site 8'!$C$7, AB63 * (1 + $C$8)^('Site 8'!AB$77 - 'Site 8'!$C$7)
)</f>
        <v>0</v>
      </c>
      <c r="AC82" s="54" cm="1">
        <f t="array" ref="AC82">_xlfn.IFS(
  'Site 8'!AC$77&lt;$C$14, 0,
  'Site 8'!AC$77=$C$14, AC63,
  AND('Site 8'!AC$77&gt;$C$14, 'Site 8'!AC$77&lt;'Site 8'!$C$7), AC63 * (1 + $C$8)^('Site 8'!AC$77 - $C$14),
  'Site 8'!AC$77='Site 8'!$C$7, AC63,
  'Site 8'!AC$77&gt;'Site 8'!$C$7, AC63 * (1 + $C$8)^('Site 8'!AC$77 - 'Site 8'!$C$7)
)</f>
        <v>0</v>
      </c>
      <c r="AD82" s="54" cm="1">
        <f t="array" ref="AD82">_xlfn.IFS(
  'Site 8'!AD$77&lt;$C$14, 0,
  'Site 8'!AD$77=$C$14, AD63,
  AND('Site 8'!AD$77&gt;$C$14, 'Site 8'!AD$77&lt;'Site 8'!$C$7), AD63 * (1 + $C$8)^('Site 8'!AD$77 - $C$14),
  'Site 8'!AD$77='Site 8'!$C$7, AD63,
  'Site 8'!AD$77&gt;'Site 8'!$C$7, AD63 * (1 + $C$8)^('Site 8'!AD$77 - 'Site 8'!$C$7)
)</f>
        <v>0</v>
      </c>
      <c r="AE82" s="54" cm="1">
        <f t="array" ref="AE82">_xlfn.IFS(
  'Site 8'!AE$77&lt;$C$14, 0,
  'Site 8'!AE$77=$C$14, AE63,
  AND('Site 8'!AE$77&gt;$C$14, 'Site 8'!AE$77&lt;'Site 8'!$C$7), AE63 * (1 + $C$8)^('Site 8'!AE$77 - $C$14),
  'Site 8'!AE$77='Site 8'!$C$7, AE63,
  'Site 8'!AE$77&gt;'Site 8'!$C$7, AE63 * (1 + $C$8)^('Site 8'!AE$77 - 'Site 8'!$C$7)
)</f>
        <v>0</v>
      </c>
      <c r="AF82" s="54" cm="1">
        <f t="array" ref="AF82">_xlfn.IFS(
  'Site 8'!AF$77&lt;$C$14, 0,
  'Site 8'!AF$77=$C$14, AF63,
  AND('Site 8'!AF$77&gt;$C$14, 'Site 8'!AF$77&lt;'Site 8'!$C$7), AF63 * (1 + $C$8)^('Site 8'!AF$77 - $C$14),
  'Site 8'!AF$77='Site 8'!$C$7, AF63,
  'Site 8'!AF$77&gt;'Site 8'!$C$7, AF63 * (1 + $C$8)^('Site 8'!AF$77 - 'Site 8'!$C$7)
)</f>
        <v>0</v>
      </c>
      <c r="AG82" s="54" cm="1">
        <f t="array" ref="AG82">_xlfn.IFS(
  'Site 8'!AG$77&lt;$C$14, 0,
  'Site 8'!AG$77=$C$14, AG63,
  AND('Site 8'!AG$77&gt;$C$14, 'Site 8'!AG$77&lt;'Site 8'!$C$7), AG63 * (1 + $C$8)^('Site 8'!AG$77 - $C$14),
  'Site 8'!AG$77='Site 8'!$C$7, AG63,
  'Site 8'!AG$77&gt;'Site 8'!$C$7, AG63 * (1 + $C$8)^('Site 8'!AG$77 - 'Site 8'!$C$7)
)</f>
        <v>0</v>
      </c>
      <c r="AH82" s="54" cm="1">
        <f t="array" ref="AH82">_xlfn.IFS(
  'Site 8'!AH$77&lt;$C$14, 0,
  'Site 8'!AH$77=$C$14, AH63,
  AND('Site 8'!AH$77&gt;$C$14, 'Site 8'!AH$77&lt;'Site 8'!$C$7), AH63 * (1 + $C$8)^('Site 8'!AH$77 - $C$14),
  'Site 8'!AH$77='Site 8'!$C$7, AH63,
  'Site 8'!AH$77&gt;'Site 8'!$C$7, AH63 * (1 + $C$8)^('Site 8'!AH$77 - 'Site 8'!$C$7)
)</f>
        <v>0</v>
      </c>
      <c r="AI82" s="54" cm="1">
        <f t="array" ref="AI82">_xlfn.IFS(
  'Site 8'!AI$77&lt;$C$14, 0,
  'Site 8'!AI$77=$C$14, AI63,
  AND('Site 8'!AI$77&gt;$C$14, 'Site 8'!AI$77&lt;'Site 8'!$C$7), AI63 * (1 + $C$8)^('Site 8'!AI$77 - $C$14),
  'Site 8'!AI$77='Site 8'!$C$7, AI63,
  'Site 8'!AI$77&gt;'Site 8'!$C$7, AI63 * (1 + $C$8)^('Site 8'!AI$77 - 'Site 8'!$C$7)
)</f>
        <v>0</v>
      </c>
      <c r="AJ82" s="72" cm="1">
        <f t="array" ref="AJ82">_xlfn.IFS(
  'Site 8'!AJ$77&lt;$C$14, 0,
  'Site 8'!AJ$77=$C$14, AJ63,
  AND('Site 8'!AJ$77&gt;$C$14, 'Site 8'!AJ$77&lt;'Site 8'!$C$7), AJ63 * (1 + $C$8)^('Site 8'!AJ$77 - $C$14),
  'Site 8'!AJ$77='Site 8'!$C$7, AJ63,
  'Site 8'!AJ$77&gt;'Site 8'!$C$7, AJ63 * (1 + $C$8)^('Site 8'!AJ$77 - 'Site 8'!$C$7)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8'!E$77&lt;$C$14, 0,
  'Site 8'!E$77=$C$14, E71,
  AND('Site 8'!E$77&gt;$C$14, 'Site 8'!E$77&lt;'Site 8'!$C$7), E71 * (1 + $C$8)^('Site 8'!E$77 - $C$14),
  'Site 8'!E$77='Site 8'!$C$7, E71,
  'Site 8'!E$77&gt;'Site 8'!$C$7, E71 * (1 + $C$8)^('Site 8'!E$77 - 'Site 8'!$C$7)
)</f>
        <v>0</v>
      </c>
      <c r="F90" s="56" cm="1">
        <f t="array" ref="F90">_xlfn.IFS(
  'Site 8'!F$77&lt;$C$14, 0,
  'Site 8'!F$77=$C$14, F71,
  AND('Site 8'!F$77&gt;$C$14, 'Site 8'!F$77&lt;'Site 8'!$C$7), F71 * (1 + $C$8)^('Site 8'!F$77 - $C$14),
  'Site 8'!F$77='Site 8'!$C$7, F71,
  'Site 8'!F$77&gt;'Site 8'!$C$7, F71 * (1 + $C$8)^('Site 8'!F$77 - 'Site 8'!$C$7)
)</f>
        <v>0</v>
      </c>
      <c r="G90" s="56" cm="1">
        <f t="array" ref="G90">_xlfn.IFS(
  'Site 8'!G$77&lt;$C$14, 0,
  'Site 8'!G$77=$C$14, G71,
  AND('Site 8'!G$77&gt;$C$14, 'Site 8'!G$77&lt;'Site 8'!$C$7), G71 * (1 + $C$8)^('Site 8'!G$77 - $C$14),
  'Site 8'!G$77='Site 8'!$C$7, G71,
  'Site 8'!G$77&gt;'Site 8'!$C$7, G71 * (1 + $C$8)^('Site 8'!G$77 - 'Site 8'!$C$7)
)</f>
        <v>0</v>
      </c>
      <c r="H90" s="56" cm="1">
        <f t="array" ref="H90">_xlfn.IFS(
  'Site 8'!H$77&lt;$C$14, 0,
  'Site 8'!H$77=$C$14, H71,
  AND('Site 8'!H$77&gt;$C$14, 'Site 8'!H$77&lt;'Site 8'!$C$7), H71 * (1 + $C$8)^('Site 8'!H$77 - $C$14),
  'Site 8'!H$77='Site 8'!$C$7, H71,
  'Site 8'!H$77&gt;'Site 8'!$C$7, H71 * (1 + $C$8)^('Site 8'!H$77 - 'Site 8'!$C$7)
)</f>
        <v>0</v>
      </c>
      <c r="I90" s="56" cm="1">
        <f t="array" ref="I90">_xlfn.IFS(
  'Site 8'!I$77&lt;$C$14, 0,
  'Site 8'!I$77=$C$14, I71,
  AND('Site 8'!I$77&gt;$C$14, 'Site 8'!I$77&lt;'Site 8'!$C$7), I71 * (1 + $C$8)^('Site 8'!I$77 - $C$14),
  'Site 8'!I$77='Site 8'!$C$7, I71,
  'Site 8'!I$77&gt;'Site 8'!$C$7, I71 * (1 + $C$8)^('Site 8'!I$77 - 'Site 8'!$C$7)
)</f>
        <v>0</v>
      </c>
      <c r="J90" s="56" cm="1">
        <f t="array" ref="J90">_xlfn.IFS(
  'Site 8'!J$77&lt;$C$14, 0,
  'Site 8'!J$77=$C$14, J71,
  AND('Site 8'!J$77&gt;$C$14, 'Site 8'!J$77&lt;'Site 8'!$C$7), J71 * (1 + $C$8)^('Site 8'!J$77 - $C$14),
  'Site 8'!J$77='Site 8'!$C$7, J71,
  'Site 8'!J$77&gt;'Site 8'!$C$7, J71 * (1 + $C$8)^('Site 8'!J$77 - 'Site 8'!$C$7)
)</f>
        <v>0</v>
      </c>
      <c r="K90" s="56" cm="1">
        <f t="array" ref="K90">_xlfn.IFS(
  'Site 8'!K$77&lt;$C$14, 0,
  'Site 8'!K$77=$C$14, K71,
  AND('Site 8'!K$77&gt;$C$14, 'Site 8'!K$77&lt;'Site 8'!$C$7), K71 * (1 + $C$8)^('Site 8'!K$77 - $C$14),
  'Site 8'!K$77='Site 8'!$C$7, K71,
  'Site 8'!K$77&gt;'Site 8'!$C$7, K71 * (1 + $C$8)^('Site 8'!K$77 - 'Site 8'!$C$7)
)</f>
        <v>0</v>
      </c>
      <c r="L90" s="56" cm="1">
        <f t="array" ref="L90">_xlfn.IFS(
  'Site 8'!L$77&lt;$C$14, 0,
  'Site 8'!L$77=$C$14, L71,
  AND('Site 8'!L$77&gt;$C$14, 'Site 8'!L$77&lt;'Site 8'!$C$7), L71 * (1 + $C$8)^('Site 8'!L$77 - $C$14),
  'Site 8'!L$77='Site 8'!$C$7, L71,
  'Site 8'!L$77&gt;'Site 8'!$C$7, L71 * (1 + $C$8)^('Site 8'!L$77 - 'Site 8'!$C$7)
)</f>
        <v>0</v>
      </c>
      <c r="M90" s="56" cm="1">
        <f t="array" ref="M90">_xlfn.IFS(
  'Site 8'!M$77&lt;$C$14, 0,
  'Site 8'!M$77=$C$14, M71,
  AND('Site 8'!M$77&gt;$C$14, 'Site 8'!M$77&lt;'Site 8'!$C$7), M71 * (1 + $C$8)^('Site 8'!M$77 - $C$14),
  'Site 8'!M$77='Site 8'!$C$7, M71,
  'Site 8'!M$77&gt;'Site 8'!$C$7, M71 * (1 + $C$8)^('Site 8'!M$77 - 'Site 8'!$C$7)
)</f>
        <v>0</v>
      </c>
      <c r="N90" s="56" cm="1">
        <f t="array" ref="N90">_xlfn.IFS(
  'Site 8'!N$77&lt;$C$14, 0,
  'Site 8'!N$77=$C$14, N71,
  AND('Site 8'!N$77&gt;$C$14, 'Site 8'!N$77&lt;'Site 8'!$C$7), N71 * (1 + $C$8)^('Site 8'!N$77 - $C$14),
  'Site 8'!N$77='Site 8'!$C$7, N71,
  'Site 8'!N$77&gt;'Site 8'!$C$7, N71 * (1 + $C$8)^('Site 8'!N$77 - 'Site 8'!$C$7)
)</f>
        <v>0</v>
      </c>
      <c r="O90" s="56" cm="1">
        <f t="array" ref="O90">_xlfn.IFS(
  'Site 8'!O$77&lt;$C$14, 0,
  'Site 8'!O$77=$C$14, O71,
  AND('Site 8'!O$77&gt;$C$14, 'Site 8'!O$77&lt;'Site 8'!$C$7), O71 * (1 + $C$8)^('Site 8'!O$77 - $C$14),
  'Site 8'!O$77='Site 8'!$C$7, O71,
  'Site 8'!O$77&gt;'Site 8'!$C$7, O71 * (1 + $C$8)^('Site 8'!O$77 - 'Site 8'!$C$7)
)</f>
        <v>0</v>
      </c>
      <c r="P90" s="56" cm="1">
        <f t="array" ref="P90">_xlfn.IFS(
  'Site 8'!P$77&lt;$C$14, 0,
  'Site 8'!P$77=$C$14, P71,
  AND('Site 8'!P$77&gt;$C$14, 'Site 8'!P$77&lt;'Site 8'!$C$7), P71 * (1 + $C$8)^('Site 8'!P$77 - $C$14),
  'Site 8'!P$77='Site 8'!$C$7, P71,
  'Site 8'!P$77&gt;'Site 8'!$C$7, P71 * (1 + $C$8)^('Site 8'!P$77 - 'Site 8'!$C$7)
)</f>
        <v>0</v>
      </c>
      <c r="Q90" s="56" cm="1">
        <f t="array" ref="Q90">_xlfn.IFS(
  'Site 8'!Q$77&lt;$C$14, 0,
  'Site 8'!Q$77=$C$14, Q71,
  AND('Site 8'!Q$77&gt;$C$14, 'Site 8'!Q$77&lt;'Site 8'!$C$7), Q71 * (1 + $C$8)^('Site 8'!Q$77 - $C$14),
  'Site 8'!Q$77='Site 8'!$C$7, Q71,
  'Site 8'!Q$77&gt;'Site 8'!$C$7, Q71 * (1 + $C$8)^('Site 8'!Q$77 - 'Site 8'!$C$7)
)</f>
        <v>0</v>
      </c>
      <c r="R90" s="56" cm="1">
        <f t="array" ref="R90">_xlfn.IFS(
  'Site 8'!R$77&lt;$C$14, 0,
  'Site 8'!R$77=$C$14, R71,
  AND('Site 8'!R$77&gt;$C$14, 'Site 8'!R$77&lt;'Site 8'!$C$7), R71 * (1 + $C$8)^('Site 8'!R$77 - $C$14),
  'Site 8'!R$77='Site 8'!$C$7, R71,
  'Site 8'!R$77&gt;'Site 8'!$C$7, R71 * (1 + $C$8)^('Site 8'!R$77 - 'Site 8'!$C$7)
)</f>
        <v>0</v>
      </c>
      <c r="S90" s="56" cm="1">
        <f t="array" ref="S90">_xlfn.IFS(
  'Site 8'!S$77&lt;$C$14, 0,
  'Site 8'!S$77=$C$14, S71,
  AND('Site 8'!S$77&gt;$C$14, 'Site 8'!S$77&lt;'Site 8'!$C$7), S71 * (1 + $C$8)^('Site 8'!S$77 - $C$14),
  'Site 8'!S$77='Site 8'!$C$7, S71,
  'Site 8'!S$77&gt;'Site 8'!$C$7, S71 * (1 + $C$8)^('Site 8'!S$77 - 'Site 8'!$C$7)
)</f>
        <v>0</v>
      </c>
      <c r="T90" s="56" cm="1">
        <f t="array" ref="T90">_xlfn.IFS(
  'Site 8'!T$77&lt;$C$14, 0,
  'Site 8'!T$77=$C$14, T71,
  AND('Site 8'!T$77&gt;$C$14, 'Site 8'!T$77&lt;'Site 8'!$C$7), T71 * (1 + $C$8)^('Site 8'!T$77 - $C$14),
  'Site 8'!T$77='Site 8'!$C$7, T71,
  'Site 8'!T$77&gt;'Site 8'!$C$7, T71 * (1 + $C$8)^('Site 8'!T$77 - 'Site 8'!$C$7)
)</f>
        <v>0</v>
      </c>
      <c r="U90" s="56" cm="1">
        <f t="array" ref="U90">_xlfn.IFS(
  'Site 8'!U$77&lt;$C$14, 0,
  'Site 8'!U$77=$C$14, U71,
  AND('Site 8'!U$77&gt;$C$14, 'Site 8'!U$77&lt;'Site 8'!$C$7), U71 * (1 + $C$8)^('Site 8'!U$77 - $C$14),
  'Site 8'!U$77='Site 8'!$C$7, U71,
  'Site 8'!U$77&gt;'Site 8'!$C$7, U71 * (1 + $C$8)^('Site 8'!U$77 - 'Site 8'!$C$7)
)</f>
        <v>0</v>
      </c>
      <c r="V90" s="56" cm="1">
        <f t="array" ref="V90">_xlfn.IFS(
  'Site 8'!V$77&lt;$C$14, 0,
  'Site 8'!V$77=$C$14, V71,
  AND('Site 8'!V$77&gt;$C$14, 'Site 8'!V$77&lt;'Site 8'!$C$7), V71 * (1 + $C$8)^('Site 8'!V$77 - $C$14),
  'Site 8'!V$77='Site 8'!$C$7, V71,
  'Site 8'!V$77&gt;'Site 8'!$C$7, V71 * (1 + $C$8)^('Site 8'!V$77 - 'Site 8'!$C$7)
)</f>
        <v>0</v>
      </c>
      <c r="W90" s="56" cm="1">
        <f t="array" ref="W90">_xlfn.IFS(
  'Site 8'!W$77&lt;$C$14, 0,
  'Site 8'!W$77=$C$14, W71,
  AND('Site 8'!W$77&gt;$C$14, 'Site 8'!W$77&lt;'Site 8'!$C$7), W71 * (1 + $C$8)^('Site 8'!W$77 - $C$14),
  'Site 8'!W$77='Site 8'!$C$7, W71,
  'Site 8'!W$77&gt;'Site 8'!$C$7, W71 * (1 + $C$8)^('Site 8'!W$77 - 'Site 8'!$C$7)
)</f>
        <v>0</v>
      </c>
      <c r="X90" s="56" cm="1">
        <f t="array" ref="X90">_xlfn.IFS(
  'Site 8'!X$77&lt;$C$14, 0,
  'Site 8'!X$77=$C$14, X71,
  AND('Site 8'!X$77&gt;$C$14, 'Site 8'!X$77&lt;'Site 8'!$C$7), X71 * (1 + $C$8)^('Site 8'!X$77 - $C$14),
  'Site 8'!X$77='Site 8'!$C$7, X71,
  'Site 8'!X$77&gt;'Site 8'!$C$7, X71 * (1 + $C$8)^('Site 8'!X$77 - 'Site 8'!$C$7)
)</f>
        <v>0</v>
      </c>
      <c r="Y90" s="56" cm="1">
        <f t="array" ref="Y90">_xlfn.IFS(
  'Site 8'!Y$77&lt;$C$14, 0,
  'Site 8'!Y$77=$C$14, Y71,
  AND('Site 8'!Y$77&gt;$C$14, 'Site 8'!Y$77&lt;'Site 8'!$C$7), Y71 * (1 + $C$8)^('Site 8'!Y$77 - $C$14),
  'Site 8'!Y$77='Site 8'!$C$7, Y71,
  'Site 8'!Y$77&gt;'Site 8'!$C$7, Y71 * (1 + $C$8)^('Site 8'!Y$77 - 'Site 8'!$C$7)
)</f>
        <v>0</v>
      </c>
      <c r="Z90" s="56" cm="1">
        <f t="array" ref="Z90">_xlfn.IFS(
  'Site 8'!Z$77&lt;$C$14, 0,
  'Site 8'!Z$77=$C$14, Z71,
  AND('Site 8'!Z$77&gt;$C$14, 'Site 8'!Z$77&lt;'Site 8'!$C$7), Z71 * (1 + $C$8)^('Site 8'!Z$77 - $C$14),
  'Site 8'!Z$77='Site 8'!$C$7, Z71,
  'Site 8'!Z$77&gt;'Site 8'!$C$7, Z71 * (1 + $C$8)^('Site 8'!Z$77 - 'Site 8'!$C$7)
)</f>
        <v>0</v>
      </c>
      <c r="AA90" s="56" cm="1">
        <f t="array" ref="AA90">_xlfn.IFS(
  'Site 8'!AA$77&lt;$C$14, 0,
  'Site 8'!AA$77=$C$14, AA71,
  AND('Site 8'!AA$77&gt;$C$14, 'Site 8'!AA$77&lt;'Site 8'!$C$7), AA71 * (1 + $C$8)^('Site 8'!AA$77 - $C$14),
  'Site 8'!AA$77='Site 8'!$C$7, AA71,
  'Site 8'!AA$77&gt;'Site 8'!$C$7, AA71 * (1 + $C$8)^('Site 8'!AA$77 - 'Site 8'!$C$7)
)</f>
        <v>0</v>
      </c>
      <c r="AB90" s="56" cm="1">
        <f t="array" ref="AB90">_xlfn.IFS(
  'Site 8'!AB$77&lt;$C$14, 0,
  'Site 8'!AB$77=$C$14, AB71,
  AND('Site 8'!AB$77&gt;$C$14, 'Site 8'!AB$77&lt;'Site 8'!$C$7), AB71 * (1 + $C$8)^('Site 8'!AB$77 - $C$14),
  'Site 8'!AB$77='Site 8'!$C$7, AB71,
  'Site 8'!AB$77&gt;'Site 8'!$C$7, AB71 * (1 + $C$8)^('Site 8'!AB$77 - 'Site 8'!$C$7)
)</f>
        <v>0</v>
      </c>
      <c r="AC90" s="56" cm="1">
        <f t="array" ref="AC90">_xlfn.IFS(
  'Site 8'!AC$77&lt;$C$14, 0,
  'Site 8'!AC$77=$C$14, AC71,
  AND('Site 8'!AC$77&gt;$C$14, 'Site 8'!AC$77&lt;'Site 8'!$C$7), AC71 * (1 + $C$8)^('Site 8'!AC$77 - $C$14),
  'Site 8'!AC$77='Site 8'!$C$7, AC71,
  'Site 8'!AC$77&gt;'Site 8'!$C$7, AC71 * (1 + $C$8)^('Site 8'!AC$77 - 'Site 8'!$C$7)
)</f>
        <v>0</v>
      </c>
      <c r="AD90" s="56" cm="1">
        <f t="array" ref="AD90">_xlfn.IFS(
  'Site 8'!AD$77&lt;$C$14, 0,
  'Site 8'!AD$77=$C$14, AD71,
  AND('Site 8'!AD$77&gt;$C$14, 'Site 8'!AD$77&lt;'Site 8'!$C$7), AD71 * (1 + $C$8)^('Site 8'!AD$77 - $C$14),
  'Site 8'!AD$77='Site 8'!$C$7, AD71,
  'Site 8'!AD$77&gt;'Site 8'!$C$7, AD71 * (1 + $C$8)^('Site 8'!AD$77 - 'Site 8'!$C$7)
)</f>
        <v>0</v>
      </c>
      <c r="AE90" s="56" cm="1">
        <f t="array" ref="AE90">_xlfn.IFS(
  'Site 8'!AE$77&lt;$C$14, 0,
  'Site 8'!AE$77=$C$14, AE71,
  AND('Site 8'!AE$77&gt;$C$14, 'Site 8'!AE$77&lt;'Site 8'!$C$7), AE71 * (1 + $C$8)^('Site 8'!AE$77 - $C$14),
  'Site 8'!AE$77='Site 8'!$C$7, AE71,
  'Site 8'!AE$77&gt;'Site 8'!$C$7, AE71 * (1 + $C$8)^('Site 8'!AE$77 - 'Site 8'!$C$7)
)</f>
        <v>0</v>
      </c>
      <c r="AF90" s="56" cm="1">
        <f t="array" ref="AF90">_xlfn.IFS(
  'Site 8'!AF$77&lt;$C$14, 0,
  'Site 8'!AF$77=$C$14, AF71,
  AND('Site 8'!AF$77&gt;$C$14, 'Site 8'!AF$77&lt;'Site 8'!$C$7), AF71 * (1 + $C$8)^('Site 8'!AF$77 - $C$14),
  'Site 8'!AF$77='Site 8'!$C$7, AF71,
  'Site 8'!AF$77&gt;'Site 8'!$C$7, AF71 * (1 + $C$8)^('Site 8'!AF$77 - 'Site 8'!$C$7)
)</f>
        <v>0</v>
      </c>
      <c r="AG90" s="56" cm="1">
        <f t="array" ref="AG90">_xlfn.IFS(
  'Site 8'!AG$77&lt;$C$14, 0,
  'Site 8'!AG$77=$C$14, AG71,
  AND('Site 8'!AG$77&gt;$C$14, 'Site 8'!AG$77&lt;'Site 8'!$C$7), AG71 * (1 + $C$8)^('Site 8'!AG$77 - $C$14),
  'Site 8'!AG$77='Site 8'!$C$7, AG71,
  'Site 8'!AG$77&gt;'Site 8'!$C$7, AG71 * (1 + $C$8)^('Site 8'!AG$77 - 'Site 8'!$C$7)
)</f>
        <v>0</v>
      </c>
      <c r="AH90" s="56" cm="1">
        <f t="array" ref="AH90">_xlfn.IFS(
  'Site 8'!AH$77&lt;$C$14, 0,
  'Site 8'!AH$77=$C$14, AH71,
  AND('Site 8'!AH$77&gt;$C$14, 'Site 8'!AH$77&lt;'Site 8'!$C$7), AH71 * (1 + $C$8)^('Site 8'!AH$77 - $C$14),
  'Site 8'!AH$77='Site 8'!$C$7, AH71,
  'Site 8'!AH$77&gt;'Site 8'!$C$7, AH71 * (1 + $C$8)^('Site 8'!AH$77 - 'Site 8'!$C$7)
)</f>
        <v>0</v>
      </c>
      <c r="AI90" s="56" cm="1">
        <f t="array" ref="AI90">_xlfn.IFS(
  'Site 8'!AI$77&lt;$C$14, 0,
  'Site 8'!AI$77=$C$14, AI71,
  AND('Site 8'!AI$77&gt;$C$14, 'Site 8'!AI$77&lt;'Site 8'!$C$7), AI71 * (1 + $C$8)^('Site 8'!AI$77 - $C$14),
  'Site 8'!AI$77='Site 8'!$C$7, AI71,
  'Site 8'!AI$77&gt;'Site 8'!$C$7, AI71 * (1 + $C$8)^('Site 8'!AI$77 - 'Site 8'!$C$7)
)</f>
        <v>0</v>
      </c>
      <c r="AJ90" s="59" cm="1">
        <f t="array" ref="AJ90">_xlfn.IFS(
  'Site 8'!AJ$77&lt;$C$14, 0,
  'Site 8'!AJ$77=$C$14, AJ71,
  AND('Site 8'!AJ$77&gt;$C$14, 'Site 8'!AJ$77&lt;'Site 8'!$C$7), AJ71 * (1 + $C$8)^('Site 8'!AJ$77 - $C$14),
  'Site 8'!AJ$77='Site 8'!$C$7, AJ71,
  'Site 8'!AJ$77&gt;'Site 8'!$C$7, AJ71 * (1 + $C$8)^('Site 8'!AJ$77 - 'Site 8'!$C$7)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137" t="s">
        <v>307</v>
      </c>
      <c r="O95" s="137"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3D32-C45C-4C00-B363-16E3E35406DA}">
  <sheetPr>
    <tabColor theme="8"/>
  </sheetPr>
  <dimension ref="A1:AK191"/>
  <sheetViews>
    <sheetView showGridLines="0" topLeftCell="D1" zoomScale="85" zoomScaleNormal="85" workbookViewId="0">
      <pane ySplit="1" topLeftCell="A91" activePane="bottomLeft" state="frozen"/>
      <selection activeCell="O14" sqref="O14"/>
      <selection pane="bottomLeft" activeCell="Q96" sqref="Q96"/>
    </sheetView>
  </sheetViews>
  <sheetFormatPr defaultColWidth="10.296875" defaultRowHeight="14" x14ac:dyDescent="0.3"/>
  <cols>
    <col min="1" max="1" width="5.69921875" style="18" customWidth="1"/>
    <col min="2" max="2" width="110.69921875" style="18" customWidth="1"/>
    <col min="3" max="5" width="33" style="18" customWidth="1"/>
    <col min="6" max="6" width="11" style="18" bestFit="1" customWidth="1"/>
    <col min="7" max="7" width="22.09765625" style="18" bestFit="1" customWidth="1"/>
    <col min="8" max="8" width="19.69921875" style="18" bestFit="1" customWidth="1"/>
    <col min="9" max="9" width="17" style="18" bestFit="1" customWidth="1"/>
    <col min="10" max="10" width="19.296875" style="18" bestFit="1" customWidth="1"/>
    <col min="11" max="11" width="16.09765625" style="18" bestFit="1" customWidth="1"/>
    <col min="12" max="12" width="16.8984375" style="18" bestFit="1" customWidth="1"/>
    <col min="13" max="13" width="11" style="18" bestFit="1" customWidth="1"/>
    <col min="14" max="14" width="34.09765625" style="18" bestFit="1" customWidth="1"/>
    <col min="15" max="15" width="13.398437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Entry'!B73</f>
        <v>0</v>
      </c>
      <c r="G5" s="28"/>
    </row>
    <row r="6" spans="1:7" ht="16.5" x14ac:dyDescent="0.3">
      <c r="B6" s="103" t="s">
        <v>57</v>
      </c>
      <c r="C6" s="105">
        <f>'2. Forecasting Data Entry'!C73</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Entry'!E73</f>
        <v>0</v>
      </c>
      <c r="D24" s="201">
        <f>'2. Forecasting Data Entry'!G73</f>
        <v>0</v>
      </c>
      <c r="E24" s="196">
        <f>'2. Forecasting Data Entry'!I73</f>
        <v>0</v>
      </c>
    </row>
    <row r="25" spans="2:5" ht="17.25" thickBot="1" x14ac:dyDescent="0.35">
      <c r="B25" s="193" t="s">
        <v>228</v>
      </c>
      <c r="C25" s="127">
        <f>'2. Forecasting Data Entry'!F73</f>
        <v>0</v>
      </c>
      <c r="D25" s="132">
        <f>'2. Forecasting Data Entry'!H73</f>
        <v>0</v>
      </c>
      <c r="E25" s="127">
        <f>'2. Forecasting Data Entry'!J73</f>
        <v>0</v>
      </c>
    </row>
    <row r="26" spans="2:5" ht="17.25" thickBot="1" x14ac:dyDescent="0.35">
      <c r="D26" s="30"/>
    </row>
    <row r="27" spans="2:5" ht="16.5" x14ac:dyDescent="0.3">
      <c r="B27" s="108" t="s">
        <v>28</v>
      </c>
      <c r="C27" s="109"/>
      <c r="D27" s="30"/>
    </row>
    <row r="28" spans="2:5" ht="16.5" x14ac:dyDescent="0.3">
      <c r="B28" s="103" t="s">
        <v>99</v>
      </c>
      <c r="C28" s="111">
        <f>'2. Forecasting Data Entry'!K73</f>
        <v>0</v>
      </c>
      <c r="D28" s="30"/>
    </row>
    <row r="29" spans="2:5" ht="16.5" x14ac:dyDescent="0.3">
      <c r="B29" s="103" t="s">
        <v>100</v>
      </c>
      <c r="C29" s="111">
        <f>'2. Forecasting Data Entry'!L73</f>
        <v>0</v>
      </c>
      <c r="D29" s="30"/>
    </row>
    <row r="30" spans="2:5" ht="16.5" x14ac:dyDescent="0.3">
      <c r="B30" s="103" t="s">
        <v>101</v>
      </c>
      <c r="C30" s="111">
        <f>'2. Forecasting Data Entry'!M73</f>
        <v>0</v>
      </c>
      <c r="D30" s="30"/>
    </row>
    <row r="31" spans="2:5" ht="16.5" x14ac:dyDescent="0.3">
      <c r="B31" s="110" t="s">
        <v>34</v>
      </c>
      <c r="C31" s="112"/>
      <c r="D31" s="30"/>
    </row>
    <row r="32" spans="2:5" ht="16.5" x14ac:dyDescent="0.3">
      <c r="B32" s="103" t="s">
        <v>99</v>
      </c>
      <c r="C32" s="111">
        <f>'2. Forecasting Data Entry'!N73</f>
        <v>0</v>
      </c>
      <c r="D32" s="30"/>
    </row>
    <row r="33" spans="1:36" ht="16.5" x14ac:dyDescent="0.3">
      <c r="B33" s="103" t="s">
        <v>100</v>
      </c>
      <c r="C33" s="111">
        <f>'2. Forecasting Data Entry'!O73</f>
        <v>0</v>
      </c>
      <c r="D33" s="30"/>
    </row>
    <row r="34" spans="1:36" ht="17.25" thickBot="1" x14ac:dyDescent="0.35">
      <c r="B34" s="106" t="s">
        <v>101</v>
      </c>
      <c r="C34" s="113">
        <f>'2. Forecasting Data Entry'!P73</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9'!E$39&lt;$C$14, 0,
  'Site 9'!E$39&gt;=$C$14, $C$28
)</f>
        <v>0</v>
      </c>
      <c r="F40" s="70" cm="1">
        <f t="array" ref="F40">_xlfn.IFS(
  $C$14=0, 0,
  'Site 9'!F$39&lt;$C$14, 0,
  'Site 9'!F$39&gt;=$C$14, $C$28
)</f>
        <v>0</v>
      </c>
      <c r="G40" s="70" cm="1">
        <f t="array" ref="G40">_xlfn.IFS(
  $C$14=0, 0,
  'Site 9'!G$39&lt;$C$14, 0,
  'Site 9'!G$39&gt;=$C$14, $C$28
)</f>
        <v>0</v>
      </c>
      <c r="H40" s="70" cm="1">
        <f t="array" ref="H40">_xlfn.IFS(
  $C$14=0, 0,
  'Site 9'!H$39&lt;$C$14, 0,
  'Site 9'!H$39&gt;=$C$14, $C$28
)</f>
        <v>0</v>
      </c>
      <c r="I40" s="70" cm="1">
        <f t="array" ref="I40">_xlfn.IFS(
  $C$14=0, 0,
  'Site 9'!I$39&lt;$C$14, 0,
  'Site 9'!I$39&gt;=$C$14, $C$28
)</f>
        <v>0</v>
      </c>
      <c r="J40" s="70" cm="1">
        <f t="array" ref="J40">_xlfn.IFS(
  $C$14=0, 0,
  'Site 9'!J$39&lt;$C$14, 0,
  'Site 9'!J$39&gt;=$C$14, $C$28
)</f>
        <v>0</v>
      </c>
      <c r="K40" s="70" cm="1">
        <f t="array" ref="K40">_xlfn.IFS(
  $C$14=0, 0,
  'Site 9'!K$39&lt;$C$14, 0,
  'Site 9'!K$39&gt;=$C$14, $C$28
)</f>
        <v>0</v>
      </c>
      <c r="L40" s="70" cm="1">
        <f t="array" ref="L40">_xlfn.IFS(
  $C$14=0, 0,
  'Site 9'!L$39&lt;$C$14, 0,
  'Site 9'!L$39&gt;=$C$14, $C$28
)</f>
        <v>0</v>
      </c>
      <c r="M40" s="70" cm="1">
        <f t="array" ref="M40">_xlfn.IFS(
  $C$14=0, 0,
  'Site 9'!M$39&lt;$C$14, 0,
  'Site 9'!M$39&gt;=$C$14, $C$28
)</f>
        <v>0</v>
      </c>
      <c r="N40" s="70" cm="1">
        <f t="array" ref="N40">_xlfn.IFS(
  $C$14=0, 0,
  'Site 9'!N$39&lt;$C$14, 0,
  'Site 9'!N$39&gt;=$C$14, $C$28
)</f>
        <v>0</v>
      </c>
      <c r="O40" s="70" cm="1">
        <f t="array" ref="O40">_xlfn.IFS(
  $C$14=0, 0,
  'Site 9'!O$39&lt;$C$14, 0,
  'Site 9'!O$39&gt;=$C$14, $C$28
)</f>
        <v>0</v>
      </c>
      <c r="P40" s="70" cm="1">
        <f t="array" ref="P40">_xlfn.IFS(
  $C$14=0, 0,
  'Site 9'!P$39&lt;$C$14, 0,
  'Site 9'!P$39&gt;=$C$14, $C$28
)</f>
        <v>0</v>
      </c>
      <c r="Q40" s="70" cm="1">
        <f t="array" ref="Q40">_xlfn.IFS(
  $C$14=0, 0,
  'Site 9'!Q$39&lt;$C$14, 0,
  'Site 9'!Q$39&gt;=$C$14, $C$28
)</f>
        <v>0</v>
      </c>
      <c r="R40" s="70" cm="1">
        <f t="array" ref="R40">_xlfn.IFS(
  $C$14=0, 0,
  'Site 9'!R$39&lt;$C$14, 0,
  'Site 9'!R$39&gt;=$C$14, $C$28
)</f>
        <v>0</v>
      </c>
      <c r="S40" s="70" cm="1">
        <f t="array" ref="S40">_xlfn.IFS(
  $C$14=0, 0,
  'Site 9'!S$39&lt;$C$14, 0,
  'Site 9'!S$39&gt;=$C$14, $C$28
)</f>
        <v>0</v>
      </c>
      <c r="T40" s="70" cm="1">
        <f t="array" ref="T40">_xlfn.IFS(
  $C$14=0, 0,
  'Site 9'!T$39&lt;$C$14, 0,
  'Site 9'!T$39&gt;=$C$14, $C$28
)</f>
        <v>0</v>
      </c>
      <c r="U40" s="70" cm="1">
        <f t="array" ref="U40">_xlfn.IFS(
  $C$14=0, 0,
  'Site 9'!U$39&lt;$C$14, 0,
  'Site 9'!U$39&gt;=$C$14, $C$28
)</f>
        <v>0</v>
      </c>
      <c r="V40" s="70" cm="1">
        <f t="array" ref="V40">_xlfn.IFS(
  $C$14=0, 0,
  'Site 9'!V$39&lt;$C$14, 0,
  'Site 9'!V$39&gt;=$C$14, $C$28
)</f>
        <v>0</v>
      </c>
      <c r="W40" s="70" cm="1">
        <f t="array" ref="W40">_xlfn.IFS(
  $C$14=0, 0,
  'Site 9'!W$39&lt;$C$14, 0,
  'Site 9'!W$39&gt;=$C$14, $C$28
)</f>
        <v>0</v>
      </c>
      <c r="X40" s="70" cm="1">
        <f t="array" ref="X40">_xlfn.IFS(
  $C$14=0, 0,
  'Site 9'!X$39&lt;$C$14, 0,
  'Site 9'!X$39&gt;=$C$14, $C$28
)</f>
        <v>0</v>
      </c>
      <c r="Y40" s="70" cm="1">
        <f t="array" ref="Y40">_xlfn.IFS(
  $C$14=0, 0,
  'Site 9'!Y$39&lt;$C$14, 0,
  'Site 9'!Y$39&gt;=$C$14, $C$28
)</f>
        <v>0</v>
      </c>
      <c r="Z40" s="70" cm="1">
        <f t="array" ref="Z40">_xlfn.IFS(
  $C$14=0, 0,
  'Site 9'!Z$39&lt;$C$14, 0,
  'Site 9'!Z$39&gt;=$C$14, $C$28
)</f>
        <v>0</v>
      </c>
      <c r="AA40" s="70" cm="1">
        <f t="array" ref="AA40">_xlfn.IFS(
  $C$14=0, 0,
  'Site 9'!AA$39&lt;$C$14, 0,
  'Site 9'!AA$39&gt;=$C$14, $C$28
)</f>
        <v>0</v>
      </c>
      <c r="AB40" s="70" cm="1">
        <f t="array" ref="AB40">_xlfn.IFS(
  $C$14=0, 0,
  'Site 9'!AB$39&lt;$C$14, 0,
  'Site 9'!AB$39&gt;=$C$14, $C$28
)</f>
        <v>0</v>
      </c>
      <c r="AC40" s="70" cm="1">
        <f t="array" ref="AC40">_xlfn.IFS(
  $C$14=0, 0,
  'Site 9'!AC$39&lt;$C$14, 0,
  'Site 9'!AC$39&gt;=$C$14, $C$28
)</f>
        <v>0</v>
      </c>
      <c r="AD40" s="70" cm="1">
        <f t="array" ref="AD40">_xlfn.IFS(
  $C$14=0, 0,
  'Site 9'!AD$39&lt;$C$14, 0,
  'Site 9'!AD$39&gt;=$C$14, $C$28
)</f>
        <v>0</v>
      </c>
      <c r="AE40" s="70" cm="1">
        <f t="array" ref="AE40">_xlfn.IFS(
  $C$14=0, 0,
  'Site 9'!AE$39&lt;$C$14, 0,
  'Site 9'!AE$39&gt;=$C$14, $C$28
)</f>
        <v>0</v>
      </c>
      <c r="AF40" s="70" cm="1">
        <f t="array" ref="AF40">_xlfn.IFS(
  $C$14=0, 0,
  'Site 9'!AF$39&lt;$C$14, 0,
  'Site 9'!AF$39&gt;=$C$14, $C$28
)</f>
        <v>0</v>
      </c>
      <c r="AG40" s="70" cm="1">
        <f t="array" ref="AG40">_xlfn.IFS(
  $C$14=0, 0,
  'Site 9'!AG$39&lt;$C$14, 0,
  'Site 9'!AG$39&gt;=$C$14, $C$28
)</f>
        <v>0</v>
      </c>
      <c r="AH40" s="70" cm="1">
        <f t="array" ref="AH40">_xlfn.IFS(
  $C$14=0, 0,
  'Site 9'!AH$39&lt;$C$14, 0,
  'Site 9'!AH$39&gt;=$C$14, $C$28
)</f>
        <v>0</v>
      </c>
      <c r="AI40" s="70" cm="1">
        <f t="array" ref="AI40">_xlfn.IFS(
  $C$14=0, 0,
  'Site 9'!AI$39&lt;$C$14, 0,
  'Site 9'!AI$39&gt;=$C$14, $C$28
)</f>
        <v>0</v>
      </c>
      <c r="AJ40" s="71" cm="1">
        <f t="array" ref="AJ40">_xlfn.IFS(
  $C$14=0, 0,
  'Site 9'!AJ$39&lt;$C$14, 0,
  'Site 9'!AJ$39&gt;=$C$14,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9'!E$39&lt;$C$14, 0,
  'Site 9'!E$39&gt;=$C$14, $C$29
)</f>
        <v>0</v>
      </c>
      <c r="F44" s="54" cm="1">
        <f t="array" ref="F44">_xlfn.IFS(
  $C$14=0, 0,
  'Site 9'!F$39&lt;$C$14, 0,
  'Site 9'!F$39&gt;=$C$14, $C$29
)</f>
        <v>0</v>
      </c>
      <c r="G44" s="54" cm="1">
        <f t="array" ref="G44">_xlfn.IFS(
  $C$14=0, 0,
  'Site 9'!G$39&lt;$C$14, 0,
  'Site 9'!G$39&gt;=$C$14, $C$29
)</f>
        <v>0</v>
      </c>
      <c r="H44" s="54" cm="1">
        <f t="array" ref="H44">_xlfn.IFS(
  $C$14=0, 0,
  'Site 9'!H$39&lt;$C$14, 0,
  'Site 9'!H$39&gt;=$C$14, $C$29
)</f>
        <v>0</v>
      </c>
      <c r="I44" s="54" cm="1">
        <f t="array" ref="I44">_xlfn.IFS(
  $C$14=0, 0,
  'Site 9'!I$39&lt;$C$14, 0,
  'Site 9'!I$39&gt;=$C$14, $C$29
)</f>
        <v>0</v>
      </c>
      <c r="J44" s="54" cm="1">
        <f t="array" ref="J44">_xlfn.IFS(
  $C$14=0, 0,
  'Site 9'!J$39&lt;$C$14, 0,
  'Site 9'!J$39&gt;=$C$14, $C$29
)</f>
        <v>0</v>
      </c>
      <c r="K44" s="54" cm="1">
        <f t="array" ref="K44">_xlfn.IFS(
  $C$14=0, 0,
  'Site 9'!K$39&lt;$C$14, 0,
  'Site 9'!K$39&gt;=$C$14, $C$29
)</f>
        <v>0</v>
      </c>
      <c r="L44" s="54" cm="1">
        <f t="array" ref="L44">_xlfn.IFS(
  $C$14=0, 0,
  'Site 9'!L$39&lt;$C$14, 0,
  'Site 9'!L$39&gt;=$C$14, $C$29
)</f>
        <v>0</v>
      </c>
      <c r="M44" s="54" cm="1">
        <f t="array" ref="M44">_xlfn.IFS(
  $C$14=0, 0,
  'Site 9'!M$39&lt;$C$14, 0,
  'Site 9'!M$39&gt;=$C$14, $C$29
)</f>
        <v>0</v>
      </c>
      <c r="N44" s="54" cm="1">
        <f t="array" ref="N44">_xlfn.IFS(
  $C$14=0, 0,
  'Site 9'!N$39&lt;$C$14, 0,
  'Site 9'!N$39&gt;=$C$14, $C$29
)</f>
        <v>0</v>
      </c>
      <c r="O44" s="54" cm="1">
        <f t="array" ref="O44">_xlfn.IFS(
  $C$14=0, 0,
  'Site 9'!O$39&lt;$C$14, 0,
  'Site 9'!O$39&gt;=$C$14, $C$29
)</f>
        <v>0</v>
      </c>
      <c r="P44" s="54" cm="1">
        <f t="array" ref="P44">_xlfn.IFS(
  $C$14=0, 0,
  'Site 9'!P$39&lt;$C$14, 0,
  'Site 9'!P$39&gt;=$C$14, $C$29
)</f>
        <v>0</v>
      </c>
      <c r="Q44" s="54" cm="1">
        <f t="array" ref="Q44">_xlfn.IFS(
  $C$14=0, 0,
  'Site 9'!Q$39&lt;$C$14, 0,
  'Site 9'!Q$39&gt;=$C$14, $C$29
)</f>
        <v>0</v>
      </c>
      <c r="R44" s="54" cm="1">
        <f t="array" ref="R44">_xlfn.IFS(
  $C$14=0, 0,
  'Site 9'!R$39&lt;$C$14, 0,
  'Site 9'!R$39&gt;=$C$14, $C$29
)</f>
        <v>0</v>
      </c>
      <c r="S44" s="54" cm="1">
        <f t="array" ref="S44">_xlfn.IFS(
  $C$14=0, 0,
  'Site 9'!S$39&lt;$C$14, 0,
  'Site 9'!S$39&gt;=$C$14, $C$29
)</f>
        <v>0</v>
      </c>
      <c r="T44" s="54" cm="1">
        <f t="array" ref="T44">_xlfn.IFS(
  $C$14=0, 0,
  'Site 9'!T$39&lt;$C$14, 0,
  'Site 9'!T$39&gt;=$C$14, $C$29
)</f>
        <v>0</v>
      </c>
      <c r="U44" s="54" cm="1">
        <f t="array" ref="U44">_xlfn.IFS(
  $C$14=0, 0,
  'Site 9'!U$39&lt;$C$14, 0,
  'Site 9'!U$39&gt;=$C$14, $C$29
)</f>
        <v>0</v>
      </c>
      <c r="V44" s="54" cm="1">
        <f t="array" ref="V44">_xlfn.IFS(
  $C$14=0, 0,
  'Site 9'!V$39&lt;$C$14, 0,
  'Site 9'!V$39&gt;=$C$14, $C$29
)</f>
        <v>0</v>
      </c>
      <c r="W44" s="54" cm="1">
        <f t="array" ref="W44">_xlfn.IFS(
  $C$14=0, 0,
  'Site 9'!W$39&lt;$C$14, 0,
  'Site 9'!W$39&gt;=$C$14, $C$29
)</f>
        <v>0</v>
      </c>
      <c r="X44" s="54" cm="1">
        <f t="array" ref="X44">_xlfn.IFS(
  $C$14=0, 0,
  'Site 9'!X$39&lt;$C$14, 0,
  'Site 9'!X$39&gt;=$C$14, $C$29
)</f>
        <v>0</v>
      </c>
      <c r="Y44" s="54" cm="1">
        <f t="array" ref="Y44">_xlfn.IFS(
  $C$14=0, 0,
  'Site 9'!Y$39&lt;$C$14, 0,
  'Site 9'!Y$39&gt;=$C$14, $C$29
)</f>
        <v>0</v>
      </c>
      <c r="Z44" s="54" cm="1">
        <f t="array" ref="Z44">_xlfn.IFS(
  $C$14=0, 0,
  'Site 9'!Z$39&lt;$C$14, 0,
  'Site 9'!Z$39&gt;=$C$14, $C$29
)</f>
        <v>0</v>
      </c>
      <c r="AA44" s="54" cm="1">
        <f t="array" ref="AA44">_xlfn.IFS(
  $C$14=0, 0,
  'Site 9'!AA$39&lt;$C$14, 0,
  'Site 9'!AA$39&gt;=$C$14, $C$29
)</f>
        <v>0</v>
      </c>
      <c r="AB44" s="54" cm="1">
        <f t="array" ref="AB44">_xlfn.IFS(
  $C$14=0, 0,
  'Site 9'!AB$39&lt;$C$14, 0,
  'Site 9'!AB$39&gt;=$C$14, $C$29
)</f>
        <v>0</v>
      </c>
      <c r="AC44" s="54" cm="1">
        <f t="array" ref="AC44">_xlfn.IFS(
  $C$14=0, 0,
  'Site 9'!AC$39&lt;$C$14, 0,
  'Site 9'!AC$39&gt;=$C$14, $C$29
)</f>
        <v>0</v>
      </c>
      <c r="AD44" s="54" cm="1">
        <f t="array" ref="AD44">_xlfn.IFS(
  $C$14=0, 0,
  'Site 9'!AD$39&lt;$C$14, 0,
  'Site 9'!AD$39&gt;=$C$14, $C$29
)</f>
        <v>0</v>
      </c>
      <c r="AE44" s="54" cm="1">
        <f t="array" ref="AE44">_xlfn.IFS(
  $C$14=0, 0,
  'Site 9'!AE$39&lt;$C$14, 0,
  'Site 9'!AE$39&gt;=$C$14, $C$29
)</f>
        <v>0</v>
      </c>
      <c r="AF44" s="54" cm="1">
        <f t="array" ref="AF44">_xlfn.IFS(
  $C$14=0, 0,
  'Site 9'!AF$39&lt;$C$14, 0,
  'Site 9'!AF$39&gt;=$C$14, $C$29
)</f>
        <v>0</v>
      </c>
      <c r="AG44" s="54" cm="1">
        <f t="array" ref="AG44">_xlfn.IFS(
  $C$14=0, 0,
  'Site 9'!AG$39&lt;$C$14, 0,
  'Site 9'!AG$39&gt;=$C$14, $C$29
)</f>
        <v>0</v>
      </c>
      <c r="AH44" s="54" cm="1">
        <f t="array" ref="AH44">_xlfn.IFS(
  $C$14=0, 0,
  'Site 9'!AH$39&lt;$C$14, 0,
  'Site 9'!AH$39&gt;=$C$14, $C$29
)</f>
        <v>0</v>
      </c>
      <c r="AI44" s="54" cm="1">
        <f t="array" ref="AI44">_xlfn.IFS(
  $C$14=0, 0,
  'Site 9'!AI$39&lt;$C$14, 0,
  'Site 9'!AI$39&gt;=$C$14, $C$29
)</f>
        <v>0</v>
      </c>
      <c r="AJ44" s="72" cm="1">
        <f t="array" ref="AJ44">_xlfn.IFS(
  $C$14=0, 0,
  'Site 9'!AJ$39&lt;$C$14, 0,
  'Site 9'!AJ$39&gt;=$C$14,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9'!E$39&lt;$C$14, 0,
  'Site 9'!E$39&gt;=$C$14, $C$30
)</f>
        <v>0</v>
      </c>
      <c r="F52" s="56" cm="1">
        <f t="array" ref="F52">_xlfn.IFS(
  $C$14=0, 0,
  'Site 9'!F$39&lt;$C$14, 0,
  'Site 9'!F$39&gt;=$C$14, $C$30
)</f>
        <v>0</v>
      </c>
      <c r="G52" s="56" cm="1">
        <f t="array" ref="G52">_xlfn.IFS(
  $C$14=0, 0,
  'Site 9'!G$39&lt;$C$14, 0,
  'Site 9'!G$39&gt;=$C$14, $C$30
)</f>
        <v>0</v>
      </c>
      <c r="H52" s="56" cm="1">
        <f t="array" ref="H52">_xlfn.IFS(
  $C$14=0, 0,
  'Site 9'!H$39&lt;$C$14, 0,
  'Site 9'!H$39&gt;=$C$14, $C$30
)</f>
        <v>0</v>
      </c>
      <c r="I52" s="56" cm="1">
        <f t="array" ref="I52">_xlfn.IFS(
  $C$14=0, 0,
  'Site 9'!I$39&lt;$C$14, 0,
  'Site 9'!I$39&gt;=$C$14, $C$30
)</f>
        <v>0</v>
      </c>
      <c r="J52" s="56" cm="1">
        <f t="array" ref="J52">_xlfn.IFS(
  $C$14=0, 0,
  'Site 9'!J$39&lt;$C$14, 0,
  'Site 9'!J$39&gt;=$C$14, $C$30
)</f>
        <v>0</v>
      </c>
      <c r="K52" s="56" cm="1">
        <f t="array" ref="K52">_xlfn.IFS(
  $C$14=0, 0,
  'Site 9'!K$39&lt;$C$14, 0,
  'Site 9'!K$39&gt;=$C$14, $C$30
)</f>
        <v>0</v>
      </c>
      <c r="L52" s="56" cm="1">
        <f t="array" ref="L52">_xlfn.IFS(
  $C$14=0, 0,
  'Site 9'!L$39&lt;$C$14, 0,
  'Site 9'!L$39&gt;=$C$14, $C$30
)</f>
        <v>0</v>
      </c>
      <c r="M52" s="56" cm="1">
        <f t="array" ref="M52">_xlfn.IFS(
  $C$14=0, 0,
  'Site 9'!M$39&lt;$C$14, 0,
  'Site 9'!M$39&gt;=$C$14, $C$30
)</f>
        <v>0</v>
      </c>
      <c r="N52" s="56" cm="1">
        <f t="array" ref="N52">_xlfn.IFS(
  $C$14=0, 0,
  'Site 9'!N$39&lt;$C$14, 0,
  'Site 9'!N$39&gt;=$C$14, $C$30
)</f>
        <v>0</v>
      </c>
      <c r="O52" s="56" cm="1">
        <f t="array" ref="O52">_xlfn.IFS(
  $C$14=0, 0,
  'Site 9'!O$39&lt;$C$14, 0,
  'Site 9'!O$39&gt;=$C$14, $C$30
)</f>
        <v>0</v>
      </c>
      <c r="P52" s="56" cm="1">
        <f t="array" ref="P52">_xlfn.IFS(
  $C$14=0, 0,
  'Site 9'!P$39&lt;$C$14, 0,
  'Site 9'!P$39&gt;=$C$14, $C$30
)</f>
        <v>0</v>
      </c>
      <c r="Q52" s="56" cm="1">
        <f t="array" ref="Q52">_xlfn.IFS(
  $C$14=0, 0,
  'Site 9'!Q$39&lt;$C$14, 0,
  'Site 9'!Q$39&gt;=$C$14, $C$30
)</f>
        <v>0</v>
      </c>
      <c r="R52" s="56" cm="1">
        <f t="array" ref="R52">_xlfn.IFS(
  $C$14=0, 0,
  'Site 9'!R$39&lt;$C$14, 0,
  'Site 9'!R$39&gt;=$C$14, $C$30
)</f>
        <v>0</v>
      </c>
      <c r="S52" s="56" cm="1">
        <f t="array" ref="S52">_xlfn.IFS(
  $C$14=0, 0,
  'Site 9'!S$39&lt;$C$14, 0,
  'Site 9'!S$39&gt;=$C$14, $C$30
)</f>
        <v>0</v>
      </c>
      <c r="T52" s="56" cm="1">
        <f t="array" ref="T52">_xlfn.IFS(
  $C$14=0, 0,
  'Site 9'!T$39&lt;$C$14, 0,
  'Site 9'!T$39&gt;=$C$14, $C$30
)</f>
        <v>0</v>
      </c>
      <c r="U52" s="56" cm="1">
        <f t="array" ref="U52">_xlfn.IFS(
  $C$14=0, 0,
  'Site 9'!U$39&lt;$C$14, 0,
  'Site 9'!U$39&gt;=$C$14, $C$30
)</f>
        <v>0</v>
      </c>
      <c r="V52" s="56" cm="1">
        <f t="array" ref="V52">_xlfn.IFS(
  $C$14=0, 0,
  'Site 9'!V$39&lt;$C$14, 0,
  'Site 9'!V$39&gt;=$C$14, $C$30
)</f>
        <v>0</v>
      </c>
      <c r="W52" s="56" cm="1">
        <f t="array" ref="W52">_xlfn.IFS(
  $C$14=0, 0,
  'Site 9'!W$39&lt;$C$14, 0,
  'Site 9'!W$39&gt;=$C$14, $C$30
)</f>
        <v>0</v>
      </c>
      <c r="X52" s="56" cm="1">
        <f t="array" ref="X52">_xlfn.IFS(
  $C$14=0, 0,
  'Site 9'!X$39&lt;$C$14, 0,
  'Site 9'!X$39&gt;=$C$14, $C$30
)</f>
        <v>0</v>
      </c>
      <c r="Y52" s="56" cm="1">
        <f t="array" ref="Y52">_xlfn.IFS(
  $C$14=0, 0,
  'Site 9'!Y$39&lt;$C$14, 0,
  'Site 9'!Y$39&gt;=$C$14, $C$30
)</f>
        <v>0</v>
      </c>
      <c r="Z52" s="56" cm="1">
        <f t="array" ref="Z52">_xlfn.IFS(
  $C$14=0, 0,
  'Site 9'!Z$39&lt;$C$14, 0,
  'Site 9'!Z$39&gt;=$C$14, $C$30
)</f>
        <v>0</v>
      </c>
      <c r="AA52" s="56" cm="1">
        <f t="array" ref="AA52">_xlfn.IFS(
  $C$14=0, 0,
  'Site 9'!AA$39&lt;$C$14, 0,
  'Site 9'!AA$39&gt;=$C$14, $C$30
)</f>
        <v>0</v>
      </c>
      <c r="AB52" s="56" cm="1">
        <f t="array" ref="AB52">_xlfn.IFS(
  $C$14=0, 0,
  'Site 9'!AB$39&lt;$C$14, 0,
  'Site 9'!AB$39&gt;=$C$14, $C$30
)</f>
        <v>0</v>
      </c>
      <c r="AC52" s="56" cm="1">
        <f t="array" ref="AC52">_xlfn.IFS(
  $C$14=0, 0,
  'Site 9'!AC$39&lt;$C$14, 0,
  'Site 9'!AC$39&gt;=$C$14, $C$30
)</f>
        <v>0</v>
      </c>
      <c r="AD52" s="56" cm="1">
        <f t="array" ref="AD52">_xlfn.IFS(
  $C$14=0, 0,
  'Site 9'!AD$39&lt;$C$14, 0,
  'Site 9'!AD$39&gt;=$C$14, $C$30
)</f>
        <v>0</v>
      </c>
      <c r="AE52" s="56" cm="1">
        <f t="array" ref="AE52">_xlfn.IFS(
  $C$14=0, 0,
  'Site 9'!AE$39&lt;$C$14, 0,
  'Site 9'!AE$39&gt;=$C$14, $C$30
)</f>
        <v>0</v>
      </c>
      <c r="AF52" s="56" cm="1">
        <f t="array" ref="AF52">_xlfn.IFS(
  $C$14=0, 0,
  'Site 9'!AF$39&lt;$C$14, 0,
  'Site 9'!AF$39&gt;=$C$14, $C$30
)</f>
        <v>0</v>
      </c>
      <c r="AG52" s="56" cm="1">
        <f t="array" ref="AG52">_xlfn.IFS(
  $C$14=0, 0,
  'Site 9'!AG$39&lt;$C$14, 0,
  'Site 9'!AG$39&gt;=$C$14, $C$30
)</f>
        <v>0</v>
      </c>
      <c r="AH52" s="56" cm="1">
        <f t="array" ref="AH52">_xlfn.IFS(
  $C$14=0, 0,
  'Site 9'!AH$39&lt;$C$14, 0,
  'Site 9'!AH$39&gt;=$C$14, $C$30
)</f>
        <v>0</v>
      </c>
      <c r="AI52" s="56" cm="1">
        <f t="array" ref="AI52">_xlfn.IFS(
  $C$14=0, 0,
  'Site 9'!AI$39&lt;$C$14, 0,
  'Site 9'!AI$39&gt;=$C$14, $C$30
)</f>
        <v>0</v>
      </c>
      <c r="AJ52" s="59" cm="1">
        <f t="array" ref="AJ52">_xlfn.IFS(
  $C$14=0, 0,
  'Site 9'!AJ$39&lt;$C$14, 0,
  'Site 9'!AJ$39&gt;=$C$14,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9'!E$58&lt;$C$14, 'Site 9'!E$58&lt;'Site 9'!$C$7), 0,
  AND('Site 9'!E$58&gt;=$C$14, 'Site 9'!E$58&lt;$C$7),
    $C$28,
  'Site 9'!E$58&gt;='Site 9'!$C$7,
    $C$32)</f>
        <v>0</v>
      </c>
      <c r="F59" s="70" cm="1">
        <f t="array" ref="F59">_xlfn.IFS(
  AND('Site 9'!F$58&lt;$C$14, 'Site 9'!F$58&lt;'Site 9'!$C$7), 0,
  AND('Site 9'!F$58&gt;=$C$14, 'Site 9'!F$58&lt;$C$7),
    $C$28,
  'Site 9'!F$58&gt;='Site 9'!$C$7,
    $C$32)</f>
        <v>0</v>
      </c>
      <c r="G59" s="70" cm="1">
        <f t="array" ref="G59">_xlfn.IFS(
  AND('Site 9'!G$58&lt;$C$14, 'Site 9'!G$58&lt;'Site 9'!$C$7), 0,
  AND('Site 9'!G$58&gt;=$C$14, 'Site 9'!G$58&lt;$C$7),
    $C$28,
  'Site 9'!G$58&gt;='Site 9'!$C$7,
    $C$32)</f>
        <v>0</v>
      </c>
      <c r="H59" s="70" cm="1">
        <f t="array" ref="H59">_xlfn.IFS(
  AND('Site 9'!H$58&lt;$C$14, 'Site 9'!H$58&lt;'Site 9'!$C$7), 0,
  AND('Site 9'!H$58&gt;=$C$14, 'Site 9'!H$58&lt;$C$7),
    $C$28,
  'Site 9'!H$58&gt;='Site 9'!$C$7,
    $C$32)</f>
        <v>0</v>
      </c>
      <c r="I59" s="70" cm="1">
        <f t="array" ref="I59">_xlfn.IFS(
  AND('Site 9'!I$58&lt;$C$14, 'Site 9'!I$58&lt;'Site 9'!$C$7), 0,
  AND('Site 9'!I$58&gt;=$C$14, 'Site 9'!I$58&lt;$C$7),
    $C$28,
  'Site 9'!I$58&gt;='Site 9'!$C$7,
    $C$32)</f>
        <v>0</v>
      </c>
      <c r="J59" s="70" cm="1">
        <f t="array" ref="J59">_xlfn.IFS(
  AND('Site 9'!J$58&lt;$C$14, 'Site 9'!J$58&lt;'Site 9'!$C$7), 0,
  AND('Site 9'!J$58&gt;=$C$14, 'Site 9'!J$58&lt;$C$7),
    $C$28,
  'Site 9'!J$58&gt;='Site 9'!$C$7,
    $C$32)</f>
        <v>0</v>
      </c>
      <c r="K59" s="70" cm="1">
        <f t="array" ref="K59">_xlfn.IFS(
  AND('Site 9'!K$58&lt;$C$14, 'Site 9'!K$58&lt;'Site 9'!$C$7), 0,
  AND('Site 9'!K$58&gt;=$C$14, 'Site 9'!K$58&lt;$C$7),
    $C$28,
  'Site 9'!K$58&gt;='Site 9'!$C$7,
    $C$32)</f>
        <v>0</v>
      </c>
      <c r="L59" s="70" cm="1">
        <f t="array" ref="L59">_xlfn.IFS(
  AND('Site 9'!L$58&lt;$C$14, 'Site 9'!L$58&lt;'Site 9'!$C$7), 0,
  AND('Site 9'!L$58&gt;=$C$14, 'Site 9'!L$58&lt;$C$7),
    $C$28,
  'Site 9'!L$58&gt;='Site 9'!$C$7,
    $C$32)</f>
        <v>0</v>
      </c>
      <c r="M59" s="70" cm="1">
        <f t="array" ref="M59">_xlfn.IFS(
  AND('Site 9'!M$58&lt;$C$14, 'Site 9'!M$58&lt;'Site 9'!$C$7), 0,
  AND('Site 9'!M$58&gt;=$C$14, 'Site 9'!M$58&lt;$C$7),
    $C$28,
  'Site 9'!M$58&gt;='Site 9'!$C$7,
    $C$32)</f>
        <v>0</v>
      </c>
      <c r="N59" s="70" cm="1">
        <f t="array" ref="N59">_xlfn.IFS(
  AND('Site 9'!N$58&lt;$C$14, 'Site 9'!N$58&lt;'Site 9'!$C$7), 0,
  AND('Site 9'!N$58&gt;=$C$14, 'Site 9'!N$58&lt;$C$7),
    $C$28,
  'Site 9'!N$58&gt;='Site 9'!$C$7,
    $C$32)</f>
        <v>0</v>
      </c>
      <c r="O59" s="70" cm="1">
        <f t="array" ref="O59">_xlfn.IFS(
  AND('Site 9'!O$58&lt;$C$14, 'Site 9'!O$58&lt;'Site 9'!$C$7), 0,
  AND('Site 9'!O$58&gt;=$C$14, 'Site 9'!O$58&lt;$C$7),
    $C$28,
  'Site 9'!O$58&gt;='Site 9'!$C$7,
    $C$32)</f>
        <v>0</v>
      </c>
      <c r="P59" s="70" cm="1">
        <f t="array" ref="P59">_xlfn.IFS(
  AND('Site 9'!P$58&lt;$C$14, 'Site 9'!P$58&lt;'Site 9'!$C$7), 0,
  AND('Site 9'!P$58&gt;=$C$14, 'Site 9'!P$58&lt;$C$7),
    $C$28,
  'Site 9'!P$58&gt;='Site 9'!$C$7,
    $C$32)</f>
        <v>0</v>
      </c>
      <c r="Q59" s="70" cm="1">
        <f t="array" ref="Q59">_xlfn.IFS(
  AND('Site 9'!Q$58&lt;$C$14, 'Site 9'!Q$58&lt;'Site 9'!$C$7), 0,
  AND('Site 9'!Q$58&gt;=$C$14, 'Site 9'!Q$58&lt;$C$7),
    $C$28,
  'Site 9'!Q$58&gt;='Site 9'!$C$7,
    $C$32)</f>
        <v>0</v>
      </c>
      <c r="R59" s="70" cm="1">
        <f t="array" ref="R59">_xlfn.IFS(
  AND('Site 9'!R$58&lt;$C$14, 'Site 9'!R$58&lt;'Site 9'!$C$7), 0,
  AND('Site 9'!R$58&gt;=$C$14, 'Site 9'!R$58&lt;$C$7),
    $C$28,
  'Site 9'!R$58&gt;='Site 9'!$C$7,
    $C$32)</f>
        <v>0</v>
      </c>
      <c r="S59" s="70" cm="1">
        <f t="array" ref="S59">_xlfn.IFS(
  AND('Site 9'!S$58&lt;$C$14, 'Site 9'!S$58&lt;'Site 9'!$C$7), 0,
  AND('Site 9'!S$58&gt;=$C$14, 'Site 9'!S$58&lt;$C$7),
    $C$28,
  'Site 9'!S$58&gt;='Site 9'!$C$7,
    $C$32)</f>
        <v>0</v>
      </c>
      <c r="T59" s="70" cm="1">
        <f t="array" ref="T59">_xlfn.IFS(
  AND('Site 9'!T$58&lt;$C$14, 'Site 9'!T$58&lt;'Site 9'!$C$7), 0,
  AND('Site 9'!T$58&gt;=$C$14, 'Site 9'!T$58&lt;$C$7),
    $C$28,
  'Site 9'!T$58&gt;='Site 9'!$C$7,
    $C$32)</f>
        <v>0</v>
      </c>
      <c r="U59" s="70" cm="1">
        <f t="array" ref="U59">_xlfn.IFS(
  AND('Site 9'!U$58&lt;$C$14, 'Site 9'!U$58&lt;'Site 9'!$C$7), 0,
  AND('Site 9'!U$58&gt;=$C$14, 'Site 9'!U$58&lt;$C$7),
    $C$28,
  'Site 9'!U$58&gt;='Site 9'!$C$7,
    $C$32)</f>
        <v>0</v>
      </c>
      <c r="V59" s="70" cm="1">
        <f t="array" ref="V59">_xlfn.IFS(
  AND('Site 9'!V$58&lt;$C$14, 'Site 9'!V$58&lt;'Site 9'!$C$7), 0,
  AND('Site 9'!V$58&gt;=$C$14, 'Site 9'!V$58&lt;$C$7),
    $C$28,
  'Site 9'!V$58&gt;='Site 9'!$C$7,
    $C$32)</f>
        <v>0</v>
      </c>
      <c r="W59" s="70" cm="1">
        <f t="array" ref="W59">_xlfn.IFS(
  AND('Site 9'!W$58&lt;$C$14, 'Site 9'!W$58&lt;'Site 9'!$C$7), 0,
  AND('Site 9'!W$58&gt;=$C$14, 'Site 9'!W$58&lt;$C$7),
    $C$28,
  'Site 9'!W$58&gt;='Site 9'!$C$7,
    $C$32)</f>
        <v>0</v>
      </c>
      <c r="X59" s="70" cm="1">
        <f t="array" ref="X59">_xlfn.IFS(
  AND('Site 9'!X$58&lt;$C$14, 'Site 9'!X$58&lt;'Site 9'!$C$7), 0,
  AND('Site 9'!X$58&gt;=$C$14, 'Site 9'!X$58&lt;$C$7),
    $C$28,
  'Site 9'!X$58&gt;='Site 9'!$C$7,
    $C$32)</f>
        <v>0</v>
      </c>
      <c r="Y59" s="70" cm="1">
        <f t="array" ref="Y59">_xlfn.IFS(
  AND('Site 9'!Y$58&lt;$C$14, 'Site 9'!Y$58&lt;'Site 9'!$C$7), 0,
  AND('Site 9'!Y$58&gt;=$C$14, 'Site 9'!Y$58&lt;$C$7),
    $C$28,
  'Site 9'!Y$58&gt;='Site 9'!$C$7,
    $C$32)</f>
        <v>0</v>
      </c>
      <c r="Z59" s="70" cm="1">
        <f t="array" ref="Z59">_xlfn.IFS(
  AND('Site 9'!Z$58&lt;$C$14, 'Site 9'!Z$58&lt;'Site 9'!$C$7), 0,
  AND('Site 9'!Z$58&gt;=$C$14, 'Site 9'!Z$58&lt;$C$7),
    $C$28,
  'Site 9'!Z$58&gt;='Site 9'!$C$7,
    $C$32)</f>
        <v>0</v>
      </c>
      <c r="AA59" s="70" cm="1">
        <f t="array" ref="AA59">_xlfn.IFS(
  AND('Site 9'!AA$58&lt;$C$14, 'Site 9'!AA$58&lt;'Site 9'!$C$7), 0,
  AND('Site 9'!AA$58&gt;=$C$14, 'Site 9'!AA$58&lt;$C$7),
    $C$28,
  'Site 9'!AA$58&gt;='Site 9'!$C$7,
    $C$32)</f>
        <v>0</v>
      </c>
      <c r="AB59" s="70" cm="1">
        <f t="array" ref="AB59">_xlfn.IFS(
  AND('Site 9'!AB$58&lt;$C$14, 'Site 9'!AB$58&lt;'Site 9'!$C$7), 0,
  AND('Site 9'!AB$58&gt;=$C$14, 'Site 9'!AB$58&lt;$C$7),
    $C$28,
  'Site 9'!AB$58&gt;='Site 9'!$C$7,
    $C$32)</f>
        <v>0</v>
      </c>
      <c r="AC59" s="70" cm="1">
        <f t="array" ref="AC59">_xlfn.IFS(
  AND('Site 9'!AC$58&lt;$C$14, 'Site 9'!AC$58&lt;'Site 9'!$C$7), 0,
  AND('Site 9'!AC$58&gt;=$C$14, 'Site 9'!AC$58&lt;$C$7),
    $C$28,
  'Site 9'!AC$58&gt;='Site 9'!$C$7,
    $C$32)</f>
        <v>0</v>
      </c>
      <c r="AD59" s="70" cm="1">
        <f t="array" ref="AD59">_xlfn.IFS(
  AND('Site 9'!AD$58&lt;$C$14, 'Site 9'!AD$58&lt;'Site 9'!$C$7), 0,
  AND('Site 9'!AD$58&gt;=$C$14, 'Site 9'!AD$58&lt;$C$7),
    $C$28,
  'Site 9'!AD$58&gt;='Site 9'!$C$7,
    $C$32)</f>
        <v>0</v>
      </c>
      <c r="AE59" s="70" cm="1">
        <f t="array" ref="AE59">_xlfn.IFS(
  AND('Site 9'!AE$58&lt;$C$14, 'Site 9'!AE$58&lt;'Site 9'!$C$7), 0,
  AND('Site 9'!AE$58&gt;=$C$14, 'Site 9'!AE$58&lt;$C$7),
    $C$28,
  'Site 9'!AE$58&gt;='Site 9'!$C$7,
    $C$32)</f>
        <v>0</v>
      </c>
      <c r="AF59" s="70" cm="1">
        <f t="array" ref="AF59">_xlfn.IFS(
  AND('Site 9'!AF$58&lt;$C$14, 'Site 9'!AF$58&lt;'Site 9'!$C$7), 0,
  AND('Site 9'!AF$58&gt;=$C$14, 'Site 9'!AF$58&lt;$C$7),
    $C$28,
  'Site 9'!AF$58&gt;='Site 9'!$C$7,
    $C$32)</f>
        <v>0</v>
      </c>
      <c r="AG59" s="70" cm="1">
        <f t="array" ref="AG59">_xlfn.IFS(
  AND('Site 9'!AG$58&lt;$C$14, 'Site 9'!AG$58&lt;'Site 9'!$C$7), 0,
  AND('Site 9'!AG$58&gt;=$C$14, 'Site 9'!AG$58&lt;$C$7),
    $C$28,
  'Site 9'!AG$58&gt;='Site 9'!$C$7,
    $C$32)</f>
        <v>0</v>
      </c>
      <c r="AH59" s="70" cm="1">
        <f t="array" ref="AH59">_xlfn.IFS(
  AND('Site 9'!AH$58&lt;$C$14, 'Site 9'!AH$58&lt;'Site 9'!$C$7), 0,
  AND('Site 9'!AH$58&gt;=$C$14, 'Site 9'!AH$58&lt;$C$7),
    $C$28,
  'Site 9'!AH$58&gt;='Site 9'!$C$7,
    $C$32)</f>
        <v>0</v>
      </c>
      <c r="AI59" s="70" cm="1">
        <f t="array" ref="AI59">_xlfn.IFS(
  AND('Site 9'!AI$58&lt;$C$14, 'Site 9'!AI$58&lt;'Site 9'!$C$7), 0,
  AND('Site 9'!AI$58&gt;=$C$14, 'Site 9'!AI$58&lt;$C$7),
    $C$28,
  'Site 9'!AI$58&gt;='Site 9'!$C$7,
    $C$32)</f>
        <v>0</v>
      </c>
      <c r="AJ59" s="71" cm="1">
        <f t="array" ref="AJ59">_xlfn.IFS(
  AND('Site 9'!AJ$58&lt;$C$14, 'Site 9'!AJ$58&lt;'Site 9'!$C$7), 0,
  AND('Site 9'!AJ$58&gt;=$C$14, 'Site 9'!AJ$58&lt;$C$7),
    $C$28,
  'Site 9'!AJ$58&gt;='Site 9'!$C$7,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9'!E$58&lt;$C$14,'Site 9'!E$58&lt;'Site 9'!$C$7),0,
AND('Site 9'!E$58&gt;=$C$14,'Site 9'!E$58&lt;$C$7),
$C$29,
'Site 9'!E$58&gt;='Site 9'!$C$7,
$C$33)</f>
        <v>0</v>
      </c>
      <c r="F63" s="54" cm="1">
        <f t="array" ref="F63">_xlfn.IFS(
AND('Site 9'!F$58&lt;$C$14,'Site 9'!F$58&lt;'Site 9'!$C$7),0,
AND('Site 9'!F$58&gt;=$C$14,'Site 9'!F$58&lt;$C$7),
$C$29,
'Site 9'!F$58&gt;='Site 9'!$C$7,
$C$33)</f>
        <v>0</v>
      </c>
      <c r="G63" s="54" cm="1">
        <f t="array" ref="G63">_xlfn.IFS(
AND('Site 9'!G$58&lt;$C$14,'Site 9'!G$58&lt;'Site 9'!$C$7),0,
AND('Site 9'!G$58&gt;=$C$14,'Site 9'!G$58&lt;$C$7),
$C$29,
'Site 9'!G$58&gt;='Site 9'!$C$7,
$C$33)</f>
        <v>0</v>
      </c>
      <c r="H63" s="54" cm="1">
        <f t="array" ref="H63">_xlfn.IFS(
AND('Site 9'!H$58&lt;$C$14,'Site 9'!H$58&lt;'Site 9'!$C$7),0,
AND('Site 9'!H$58&gt;=$C$14,'Site 9'!H$58&lt;$C$7),
$C$29,
'Site 9'!H$58&gt;='Site 9'!$C$7,
$C$33)</f>
        <v>0</v>
      </c>
      <c r="I63" s="54" cm="1">
        <f t="array" ref="I63">_xlfn.IFS(
AND('Site 9'!I$58&lt;$C$14,'Site 9'!I$58&lt;'Site 9'!$C$7),0,
AND('Site 9'!I$58&gt;=$C$14,'Site 9'!I$58&lt;$C$7),
$C$29,
'Site 9'!I$58&gt;='Site 9'!$C$7,
$C$33)</f>
        <v>0</v>
      </c>
      <c r="J63" s="54" cm="1">
        <f t="array" ref="J63">_xlfn.IFS(
AND('Site 9'!J$58&lt;$C$14,'Site 9'!J$58&lt;'Site 9'!$C$7),0,
AND('Site 9'!J$58&gt;=$C$14,'Site 9'!J$58&lt;$C$7),
$C$29,
'Site 9'!J$58&gt;='Site 9'!$C$7,
$C$33)</f>
        <v>0</v>
      </c>
      <c r="K63" s="54" cm="1">
        <f t="array" ref="K63">_xlfn.IFS(
AND('Site 9'!K$58&lt;$C$14,'Site 9'!K$58&lt;'Site 9'!$C$7),0,
AND('Site 9'!K$58&gt;=$C$14,'Site 9'!K$58&lt;$C$7),
$C$29,
'Site 9'!K$58&gt;='Site 9'!$C$7,
$C$33)</f>
        <v>0</v>
      </c>
      <c r="L63" s="54" cm="1">
        <f t="array" ref="L63">_xlfn.IFS(
AND('Site 9'!L$58&lt;$C$14,'Site 9'!L$58&lt;'Site 9'!$C$7),0,
AND('Site 9'!L$58&gt;=$C$14,'Site 9'!L$58&lt;$C$7),
$C$29,
'Site 9'!L$58&gt;='Site 9'!$C$7,
$C$33)</f>
        <v>0</v>
      </c>
      <c r="M63" s="54" cm="1">
        <f t="array" ref="M63">_xlfn.IFS(
AND('Site 9'!M$58&lt;$C$14,'Site 9'!M$58&lt;'Site 9'!$C$7),0,
AND('Site 9'!M$58&gt;=$C$14,'Site 9'!M$58&lt;$C$7),
$C$29,
'Site 9'!M$58&gt;='Site 9'!$C$7,
$C$33)</f>
        <v>0</v>
      </c>
      <c r="N63" s="54" cm="1">
        <f t="array" ref="N63">_xlfn.IFS(
AND('Site 9'!N$58&lt;$C$14,'Site 9'!N$58&lt;'Site 9'!$C$7),0,
AND('Site 9'!N$58&gt;=$C$14,'Site 9'!N$58&lt;$C$7),
$C$29,
'Site 9'!N$58&gt;='Site 9'!$C$7,
$C$33)</f>
        <v>0</v>
      </c>
      <c r="O63" s="54" cm="1">
        <f t="array" ref="O63">_xlfn.IFS(
AND('Site 9'!O$58&lt;$C$14,'Site 9'!O$58&lt;'Site 9'!$C$7),0,
AND('Site 9'!O$58&gt;=$C$14,'Site 9'!O$58&lt;$C$7),
$C$29,
'Site 9'!O$58&gt;='Site 9'!$C$7,
$C$33)</f>
        <v>0</v>
      </c>
      <c r="P63" s="54" cm="1">
        <f t="array" ref="P63">_xlfn.IFS(
AND('Site 9'!P$58&lt;$C$14,'Site 9'!P$58&lt;'Site 9'!$C$7),0,
AND('Site 9'!P$58&gt;=$C$14,'Site 9'!P$58&lt;$C$7),
$C$29,
'Site 9'!P$58&gt;='Site 9'!$C$7,
$C$33)</f>
        <v>0</v>
      </c>
      <c r="Q63" s="54" cm="1">
        <f t="array" ref="Q63">_xlfn.IFS(
AND('Site 9'!Q$58&lt;$C$14,'Site 9'!Q$58&lt;'Site 9'!$C$7),0,
AND('Site 9'!Q$58&gt;=$C$14,'Site 9'!Q$58&lt;$C$7),
$C$29,
'Site 9'!Q$58&gt;='Site 9'!$C$7,
$C$33)</f>
        <v>0</v>
      </c>
      <c r="R63" s="54" cm="1">
        <f t="array" ref="R63">_xlfn.IFS(
AND('Site 9'!R$58&lt;$C$14,'Site 9'!R$58&lt;'Site 9'!$C$7),0,
AND('Site 9'!R$58&gt;=$C$14,'Site 9'!R$58&lt;$C$7),
$C$29,
'Site 9'!R$58&gt;='Site 9'!$C$7,
$C$33)</f>
        <v>0</v>
      </c>
      <c r="S63" s="54" cm="1">
        <f t="array" ref="S63">_xlfn.IFS(
AND('Site 9'!S$58&lt;$C$14,'Site 9'!S$58&lt;'Site 9'!$C$7),0,
AND('Site 9'!S$58&gt;=$C$14,'Site 9'!S$58&lt;$C$7),
$C$29,
'Site 9'!S$58&gt;='Site 9'!$C$7,
$C$33)</f>
        <v>0</v>
      </c>
      <c r="T63" s="54" cm="1">
        <f t="array" ref="T63">_xlfn.IFS(
AND('Site 9'!T$58&lt;$C$14,'Site 9'!T$58&lt;'Site 9'!$C$7),0,
AND('Site 9'!T$58&gt;=$C$14,'Site 9'!T$58&lt;$C$7),
$C$29,
'Site 9'!T$58&gt;='Site 9'!$C$7,
$C$33)</f>
        <v>0</v>
      </c>
      <c r="U63" s="54" cm="1">
        <f t="array" ref="U63">_xlfn.IFS(
AND('Site 9'!U$58&lt;$C$14,'Site 9'!U$58&lt;'Site 9'!$C$7),0,
AND('Site 9'!U$58&gt;=$C$14,'Site 9'!U$58&lt;$C$7),
$C$29,
'Site 9'!U$58&gt;='Site 9'!$C$7,
$C$33)</f>
        <v>0</v>
      </c>
      <c r="V63" s="54" cm="1">
        <f t="array" ref="V63">_xlfn.IFS(
AND('Site 9'!V$58&lt;$C$14,'Site 9'!V$58&lt;'Site 9'!$C$7),0,
AND('Site 9'!V$58&gt;=$C$14,'Site 9'!V$58&lt;$C$7),
$C$29,
'Site 9'!V$58&gt;='Site 9'!$C$7,
$C$33)</f>
        <v>0</v>
      </c>
      <c r="W63" s="54" cm="1">
        <f t="array" ref="W63">_xlfn.IFS(
AND('Site 9'!W$58&lt;$C$14,'Site 9'!W$58&lt;'Site 9'!$C$7),0,
AND('Site 9'!W$58&gt;=$C$14,'Site 9'!W$58&lt;$C$7),
$C$29,
'Site 9'!W$58&gt;='Site 9'!$C$7,
$C$33)</f>
        <v>0</v>
      </c>
      <c r="X63" s="54" cm="1">
        <f t="array" ref="X63">_xlfn.IFS(
AND('Site 9'!X$58&lt;$C$14,'Site 9'!X$58&lt;'Site 9'!$C$7),0,
AND('Site 9'!X$58&gt;=$C$14,'Site 9'!X$58&lt;$C$7),
$C$29,
'Site 9'!X$58&gt;='Site 9'!$C$7,
$C$33)</f>
        <v>0</v>
      </c>
      <c r="Y63" s="54" cm="1">
        <f t="array" ref="Y63">_xlfn.IFS(
AND('Site 9'!Y$58&lt;$C$14,'Site 9'!Y$58&lt;'Site 9'!$C$7),0,
AND('Site 9'!Y$58&gt;=$C$14,'Site 9'!Y$58&lt;$C$7),
$C$29,
'Site 9'!Y$58&gt;='Site 9'!$C$7,
$C$33)</f>
        <v>0</v>
      </c>
      <c r="Z63" s="54" cm="1">
        <f t="array" ref="Z63">_xlfn.IFS(
AND('Site 9'!Z$58&lt;$C$14,'Site 9'!Z$58&lt;'Site 9'!$C$7),0,
AND('Site 9'!Z$58&gt;=$C$14,'Site 9'!Z$58&lt;$C$7),
$C$29,
'Site 9'!Z$58&gt;='Site 9'!$C$7,
$C$33)</f>
        <v>0</v>
      </c>
      <c r="AA63" s="54" cm="1">
        <f t="array" ref="AA63">_xlfn.IFS(
AND('Site 9'!AA$58&lt;$C$14,'Site 9'!AA$58&lt;'Site 9'!$C$7),0,
AND('Site 9'!AA$58&gt;=$C$14,'Site 9'!AA$58&lt;$C$7),
$C$29,
'Site 9'!AA$58&gt;='Site 9'!$C$7,
$C$33)</f>
        <v>0</v>
      </c>
      <c r="AB63" s="54" cm="1">
        <f t="array" ref="AB63">_xlfn.IFS(
AND('Site 9'!AB$58&lt;$C$14,'Site 9'!AB$58&lt;'Site 9'!$C$7),0,
AND('Site 9'!AB$58&gt;=$C$14,'Site 9'!AB$58&lt;$C$7),
$C$29,
'Site 9'!AB$58&gt;='Site 9'!$C$7,
$C$33)</f>
        <v>0</v>
      </c>
      <c r="AC63" s="54" cm="1">
        <f t="array" ref="AC63">_xlfn.IFS(
AND('Site 9'!AC$58&lt;$C$14,'Site 9'!AC$58&lt;'Site 9'!$C$7),0,
AND('Site 9'!AC$58&gt;=$C$14,'Site 9'!AC$58&lt;$C$7),
$C$29,
'Site 9'!AC$58&gt;='Site 9'!$C$7,
$C$33)</f>
        <v>0</v>
      </c>
      <c r="AD63" s="54" cm="1">
        <f t="array" ref="AD63">_xlfn.IFS(
AND('Site 9'!AD$58&lt;$C$14,'Site 9'!AD$58&lt;'Site 9'!$C$7),0,
AND('Site 9'!AD$58&gt;=$C$14,'Site 9'!AD$58&lt;$C$7),
$C$29,
'Site 9'!AD$58&gt;='Site 9'!$C$7,
$C$33)</f>
        <v>0</v>
      </c>
      <c r="AE63" s="54" cm="1">
        <f t="array" ref="AE63">_xlfn.IFS(
AND('Site 9'!AE$58&lt;$C$14,'Site 9'!AE$58&lt;'Site 9'!$C$7),0,
AND('Site 9'!AE$58&gt;=$C$14,'Site 9'!AE$58&lt;$C$7),
$C$29,
'Site 9'!AE$58&gt;='Site 9'!$C$7,
$C$33)</f>
        <v>0</v>
      </c>
      <c r="AF63" s="54" cm="1">
        <f t="array" ref="AF63">_xlfn.IFS(
AND('Site 9'!AF$58&lt;$C$14,'Site 9'!AF$58&lt;'Site 9'!$C$7),0,
AND('Site 9'!AF$58&gt;=$C$14,'Site 9'!AF$58&lt;$C$7),
$C$29,
'Site 9'!AF$58&gt;='Site 9'!$C$7,
$C$33)</f>
        <v>0</v>
      </c>
      <c r="AG63" s="54" cm="1">
        <f t="array" ref="AG63">_xlfn.IFS(
AND('Site 9'!AG$58&lt;$C$14,'Site 9'!AG$58&lt;'Site 9'!$C$7),0,
AND('Site 9'!AG$58&gt;=$C$14,'Site 9'!AG$58&lt;$C$7),
$C$29,
'Site 9'!AG$58&gt;='Site 9'!$C$7,
$C$33)</f>
        <v>0</v>
      </c>
      <c r="AH63" s="54" cm="1">
        <f t="array" ref="AH63">_xlfn.IFS(
AND('Site 9'!AH$58&lt;$C$14,'Site 9'!AH$58&lt;'Site 9'!$C$7),0,
AND('Site 9'!AH$58&gt;=$C$14,'Site 9'!AH$58&lt;$C$7),
$C$29,
'Site 9'!AH$58&gt;='Site 9'!$C$7,
$C$33)</f>
        <v>0</v>
      </c>
      <c r="AI63" s="54" cm="1">
        <f t="array" ref="AI63">_xlfn.IFS(
AND('Site 9'!AI$58&lt;$C$14,'Site 9'!AI$58&lt;'Site 9'!$C$7),0,
AND('Site 9'!AI$58&gt;=$C$14,'Site 9'!AI$58&lt;$C$7),
$C$29,
'Site 9'!AI$58&gt;='Site 9'!$C$7,
$C$33)</f>
        <v>0</v>
      </c>
      <c r="AJ63" s="72" cm="1">
        <f t="array" ref="AJ63">_xlfn.IFS(
AND('Site 9'!AJ$58&lt;$C$14,'Site 9'!AJ$58&lt;'Site 9'!$C$7),0,
AND('Site 9'!AJ$58&gt;=$C$14,'Site 9'!AJ$58&lt;$C$7),
$C$29,
'Site 9'!AJ$58&gt;='Site 9'!$C$7,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9'!E$58&lt;$C$14,'Site 9'!E$58&lt;'Site 9'!$C$7),0,
AND('Site 9'!E$58&gt;=$C$14,'Site 9'!E$58&lt;$C$7),
$C$30,
'Site 9'!E$58&gt;='Site 9'!$C$7,
$C$34)</f>
        <v>0</v>
      </c>
      <c r="F71" s="56" cm="1">
        <f t="array" ref="F71">_xlfn.IFS(
AND('Site 9'!F$58&lt;$C$14,'Site 9'!F$58&lt;'Site 9'!$C$7),0,
AND('Site 9'!F$58&gt;=$C$14,'Site 9'!F$58&lt;$C$7),
$C$30,
'Site 9'!F$58&gt;='Site 9'!$C$7,
$C$34)</f>
        <v>0</v>
      </c>
      <c r="G71" s="56" cm="1">
        <f t="array" ref="G71">_xlfn.IFS(
AND('Site 9'!G$58&lt;$C$14,'Site 9'!G$58&lt;'Site 9'!$C$7),0,
AND('Site 9'!G$58&gt;=$C$14,'Site 9'!G$58&lt;$C$7),
$C$30,
'Site 9'!G$58&gt;='Site 9'!$C$7,
$C$34)</f>
        <v>0</v>
      </c>
      <c r="H71" s="56" cm="1">
        <f t="array" ref="H71">_xlfn.IFS(
AND('Site 9'!H$58&lt;$C$14,'Site 9'!H$58&lt;'Site 9'!$C$7),0,
AND('Site 9'!H$58&gt;=$C$14,'Site 9'!H$58&lt;$C$7),
$C$30,
'Site 9'!H$58&gt;='Site 9'!$C$7,
$C$34)</f>
        <v>0</v>
      </c>
      <c r="I71" s="56" cm="1">
        <f t="array" ref="I71">_xlfn.IFS(
AND('Site 9'!I$58&lt;$C$14,'Site 9'!I$58&lt;'Site 9'!$C$7),0,
AND('Site 9'!I$58&gt;=$C$14,'Site 9'!I$58&lt;$C$7),
$C$30,
'Site 9'!I$58&gt;='Site 9'!$C$7,
$C$34)</f>
        <v>0</v>
      </c>
      <c r="J71" s="56" cm="1">
        <f t="array" ref="J71">_xlfn.IFS(
AND('Site 9'!J$58&lt;$C$14,'Site 9'!J$58&lt;'Site 9'!$C$7),0,
AND('Site 9'!J$58&gt;=$C$14,'Site 9'!J$58&lt;$C$7),
$C$30,
'Site 9'!J$58&gt;='Site 9'!$C$7,
$C$34)</f>
        <v>0</v>
      </c>
      <c r="K71" s="56" cm="1">
        <f t="array" ref="K71">_xlfn.IFS(
AND('Site 9'!K$58&lt;$C$14,'Site 9'!K$58&lt;'Site 9'!$C$7),0,
AND('Site 9'!K$58&gt;=$C$14,'Site 9'!K$58&lt;$C$7),
$C$30,
'Site 9'!K$58&gt;='Site 9'!$C$7,
$C$34)</f>
        <v>0</v>
      </c>
      <c r="L71" s="56" cm="1">
        <f t="array" ref="L71">_xlfn.IFS(
AND('Site 9'!L$58&lt;$C$14,'Site 9'!L$58&lt;'Site 9'!$C$7),0,
AND('Site 9'!L$58&gt;=$C$14,'Site 9'!L$58&lt;$C$7),
$C$30,
'Site 9'!L$58&gt;='Site 9'!$C$7,
$C$34)</f>
        <v>0</v>
      </c>
      <c r="M71" s="56" cm="1">
        <f t="array" ref="M71">_xlfn.IFS(
AND('Site 9'!M$58&lt;$C$14,'Site 9'!M$58&lt;'Site 9'!$C$7),0,
AND('Site 9'!M$58&gt;=$C$14,'Site 9'!M$58&lt;$C$7),
$C$30,
'Site 9'!M$58&gt;='Site 9'!$C$7,
$C$34)</f>
        <v>0</v>
      </c>
      <c r="N71" s="56" cm="1">
        <f t="array" ref="N71">_xlfn.IFS(
AND('Site 9'!N$58&lt;$C$14,'Site 9'!N$58&lt;'Site 9'!$C$7),0,
AND('Site 9'!N$58&gt;=$C$14,'Site 9'!N$58&lt;$C$7),
$C$30,
'Site 9'!N$58&gt;='Site 9'!$C$7,
$C$34)</f>
        <v>0</v>
      </c>
      <c r="O71" s="56" cm="1">
        <f t="array" ref="O71">_xlfn.IFS(
AND('Site 9'!O$58&lt;$C$14,'Site 9'!O$58&lt;'Site 9'!$C$7),0,
AND('Site 9'!O$58&gt;=$C$14,'Site 9'!O$58&lt;$C$7),
$C$30,
'Site 9'!O$58&gt;='Site 9'!$C$7,
$C$34)</f>
        <v>0</v>
      </c>
      <c r="P71" s="56" cm="1">
        <f t="array" ref="P71">_xlfn.IFS(
AND('Site 9'!P$58&lt;$C$14,'Site 9'!P$58&lt;'Site 9'!$C$7),0,
AND('Site 9'!P$58&gt;=$C$14,'Site 9'!P$58&lt;$C$7),
$C$30,
'Site 9'!P$58&gt;='Site 9'!$C$7,
$C$34)</f>
        <v>0</v>
      </c>
      <c r="Q71" s="56" cm="1">
        <f t="array" ref="Q71">_xlfn.IFS(
AND('Site 9'!Q$58&lt;$C$14,'Site 9'!Q$58&lt;'Site 9'!$C$7),0,
AND('Site 9'!Q$58&gt;=$C$14,'Site 9'!Q$58&lt;$C$7),
$C$30,
'Site 9'!Q$58&gt;='Site 9'!$C$7,
$C$34)</f>
        <v>0</v>
      </c>
      <c r="R71" s="56" cm="1">
        <f t="array" ref="R71">_xlfn.IFS(
AND('Site 9'!R$58&lt;$C$14,'Site 9'!R$58&lt;'Site 9'!$C$7),0,
AND('Site 9'!R$58&gt;=$C$14,'Site 9'!R$58&lt;$C$7),
$C$30,
'Site 9'!R$58&gt;='Site 9'!$C$7,
$C$34)</f>
        <v>0</v>
      </c>
      <c r="S71" s="56" cm="1">
        <f t="array" ref="S71">_xlfn.IFS(
AND('Site 9'!S$58&lt;$C$14,'Site 9'!S$58&lt;'Site 9'!$C$7),0,
AND('Site 9'!S$58&gt;=$C$14,'Site 9'!S$58&lt;$C$7),
$C$30,
'Site 9'!S$58&gt;='Site 9'!$C$7,
$C$34)</f>
        <v>0</v>
      </c>
      <c r="T71" s="56" cm="1">
        <f t="array" ref="T71">_xlfn.IFS(
AND('Site 9'!T$58&lt;$C$14,'Site 9'!T$58&lt;'Site 9'!$C$7),0,
AND('Site 9'!T$58&gt;=$C$14,'Site 9'!T$58&lt;$C$7),
$C$30,
'Site 9'!T$58&gt;='Site 9'!$C$7,
$C$34)</f>
        <v>0</v>
      </c>
      <c r="U71" s="56" cm="1">
        <f t="array" ref="U71">_xlfn.IFS(
AND('Site 9'!U$58&lt;$C$14,'Site 9'!U$58&lt;'Site 9'!$C$7),0,
AND('Site 9'!U$58&gt;=$C$14,'Site 9'!U$58&lt;$C$7),
$C$30,
'Site 9'!U$58&gt;='Site 9'!$C$7,
$C$34)</f>
        <v>0</v>
      </c>
      <c r="V71" s="56" cm="1">
        <f t="array" ref="V71">_xlfn.IFS(
AND('Site 9'!V$58&lt;$C$14,'Site 9'!V$58&lt;'Site 9'!$C$7),0,
AND('Site 9'!V$58&gt;=$C$14,'Site 9'!V$58&lt;$C$7),
$C$30,
'Site 9'!V$58&gt;='Site 9'!$C$7,
$C$34)</f>
        <v>0</v>
      </c>
      <c r="W71" s="56" cm="1">
        <f t="array" ref="W71">_xlfn.IFS(
AND('Site 9'!W$58&lt;$C$14,'Site 9'!W$58&lt;'Site 9'!$C$7),0,
AND('Site 9'!W$58&gt;=$C$14,'Site 9'!W$58&lt;$C$7),
$C$30,
'Site 9'!W$58&gt;='Site 9'!$C$7,
$C$34)</f>
        <v>0</v>
      </c>
      <c r="X71" s="56" cm="1">
        <f t="array" ref="X71">_xlfn.IFS(
AND('Site 9'!X$58&lt;$C$14,'Site 9'!X$58&lt;'Site 9'!$C$7),0,
AND('Site 9'!X$58&gt;=$C$14,'Site 9'!X$58&lt;$C$7),
$C$30,
'Site 9'!X$58&gt;='Site 9'!$C$7,
$C$34)</f>
        <v>0</v>
      </c>
      <c r="Y71" s="56" cm="1">
        <f t="array" ref="Y71">_xlfn.IFS(
AND('Site 9'!Y$58&lt;$C$14,'Site 9'!Y$58&lt;'Site 9'!$C$7),0,
AND('Site 9'!Y$58&gt;=$C$14,'Site 9'!Y$58&lt;$C$7),
$C$30,
'Site 9'!Y$58&gt;='Site 9'!$C$7,
$C$34)</f>
        <v>0</v>
      </c>
      <c r="Z71" s="56" cm="1">
        <f t="array" ref="Z71">_xlfn.IFS(
AND('Site 9'!Z$58&lt;$C$14,'Site 9'!Z$58&lt;'Site 9'!$C$7),0,
AND('Site 9'!Z$58&gt;=$C$14,'Site 9'!Z$58&lt;$C$7),
$C$30,
'Site 9'!Z$58&gt;='Site 9'!$C$7,
$C$34)</f>
        <v>0</v>
      </c>
      <c r="AA71" s="56" cm="1">
        <f t="array" ref="AA71">_xlfn.IFS(
AND('Site 9'!AA$58&lt;$C$14,'Site 9'!AA$58&lt;'Site 9'!$C$7),0,
AND('Site 9'!AA$58&gt;=$C$14,'Site 9'!AA$58&lt;$C$7),
$C$30,
'Site 9'!AA$58&gt;='Site 9'!$C$7,
$C$34)</f>
        <v>0</v>
      </c>
      <c r="AB71" s="56" cm="1">
        <f t="array" ref="AB71">_xlfn.IFS(
AND('Site 9'!AB$58&lt;$C$14,'Site 9'!AB$58&lt;'Site 9'!$C$7),0,
AND('Site 9'!AB$58&gt;=$C$14,'Site 9'!AB$58&lt;$C$7),
$C$30,
'Site 9'!AB$58&gt;='Site 9'!$C$7,
$C$34)</f>
        <v>0</v>
      </c>
      <c r="AC71" s="56" cm="1">
        <f t="array" ref="AC71">_xlfn.IFS(
AND('Site 9'!AC$58&lt;$C$14,'Site 9'!AC$58&lt;'Site 9'!$C$7),0,
AND('Site 9'!AC$58&gt;=$C$14,'Site 9'!AC$58&lt;$C$7),
$C$30,
'Site 9'!AC$58&gt;='Site 9'!$C$7,
$C$34)</f>
        <v>0</v>
      </c>
      <c r="AD71" s="56" cm="1">
        <f t="array" ref="AD71">_xlfn.IFS(
AND('Site 9'!AD$58&lt;$C$14,'Site 9'!AD$58&lt;'Site 9'!$C$7),0,
AND('Site 9'!AD$58&gt;=$C$14,'Site 9'!AD$58&lt;$C$7),
$C$30,
'Site 9'!AD$58&gt;='Site 9'!$C$7,
$C$34)</f>
        <v>0</v>
      </c>
      <c r="AE71" s="56" cm="1">
        <f t="array" ref="AE71">_xlfn.IFS(
AND('Site 9'!AE$58&lt;$C$14,'Site 9'!AE$58&lt;'Site 9'!$C$7),0,
AND('Site 9'!AE$58&gt;=$C$14,'Site 9'!AE$58&lt;$C$7),
$C$30,
'Site 9'!AE$58&gt;='Site 9'!$C$7,
$C$34)</f>
        <v>0</v>
      </c>
      <c r="AF71" s="56" cm="1">
        <f t="array" ref="AF71">_xlfn.IFS(
AND('Site 9'!AF$58&lt;$C$14,'Site 9'!AF$58&lt;'Site 9'!$C$7),0,
AND('Site 9'!AF$58&gt;=$C$14,'Site 9'!AF$58&lt;$C$7),
$C$30,
'Site 9'!AF$58&gt;='Site 9'!$C$7,
$C$34)</f>
        <v>0</v>
      </c>
      <c r="AG71" s="56" cm="1">
        <f t="array" ref="AG71">_xlfn.IFS(
AND('Site 9'!AG$58&lt;$C$14,'Site 9'!AG$58&lt;'Site 9'!$C$7),0,
AND('Site 9'!AG$58&gt;=$C$14,'Site 9'!AG$58&lt;$C$7),
$C$30,
'Site 9'!AG$58&gt;='Site 9'!$C$7,
$C$34)</f>
        <v>0</v>
      </c>
      <c r="AH71" s="56" cm="1">
        <f t="array" ref="AH71">_xlfn.IFS(
AND('Site 9'!AH$58&lt;$C$14,'Site 9'!AH$58&lt;'Site 9'!$C$7),0,
AND('Site 9'!AH$58&gt;=$C$14,'Site 9'!AH$58&lt;$C$7),
$C$30,
'Site 9'!AH$58&gt;='Site 9'!$C$7,
$C$34)</f>
        <v>0</v>
      </c>
      <c r="AI71" s="56" cm="1">
        <f t="array" ref="AI71">_xlfn.IFS(
AND('Site 9'!AI$58&lt;$C$14,'Site 9'!AI$58&lt;'Site 9'!$C$7),0,
AND('Site 9'!AI$58&gt;=$C$14,'Site 9'!AI$58&lt;$C$7),
$C$30,
'Site 9'!AI$58&gt;='Site 9'!$C$7,
$C$34)</f>
        <v>0</v>
      </c>
      <c r="AJ71" s="59" cm="1">
        <f t="array" ref="AJ71">_xlfn.IFS(
AND('Site 9'!AJ$58&lt;$C$14,'Site 9'!AJ$58&lt;'Site 9'!$C$7),0,
AND('Site 9'!AJ$58&gt;=$C$14,'Site 9'!AJ$58&lt;$C$7),
$C$30,
'Site 9'!AJ$58&gt;='Site 9'!$C$7,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9'!E$77&lt;$C$14, 0,
  'Site 9'!E$77=$C$14, E59,
  AND('Site 9'!E$77&gt;$C$14, 'Site 9'!E$77&lt;'Site 9'!$C$7), E59 * (1 + $C$8)^('Site 9'!E$77 - $C$14),
  'Site 9'!E$77='Site 9'!$C$7, E59,
  'Site 9'!E$77&gt;'Site 9'!$C$7, E59 * (1 + $C$8)^('Site 9'!E$77 - 'Site 9'!$C$7)
)</f>
        <v>0</v>
      </c>
      <c r="F78" s="70" cm="1">
        <f t="array" ref="F78">_xlfn.IFS(
  'Site 9'!F$77&lt;$C$14, 0,
  'Site 9'!F$77=$C$14, F59,
  AND('Site 9'!F$77&gt;$C$14, 'Site 9'!F$77&lt;'Site 9'!$C$7), F59 * (1 + $C$8)^('Site 9'!F$77 - $C$14),
  'Site 9'!F$77='Site 9'!$C$7, F59,
  'Site 9'!F$77&gt;'Site 9'!$C$7, F59 * (1 + $C$8)^('Site 9'!F$77 - 'Site 9'!$C$7)
)</f>
        <v>0</v>
      </c>
      <c r="G78" s="70" cm="1">
        <f t="array" ref="G78">_xlfn.IFS(
  'Site 9'!G$77&lt;$C$14, 0,
  'Site 9'!G$77=$C$14, G59,
  AND('Site 9'!G$77&gt;$C$14, 'Site 9'!G$77&lt;'Site 9'!$C$7), G59 * (1 + $C$8)^('Site 9'!G$77 - $C$14),
  'Site 9'!G$77='Site 9'!$C$7, G59,
  'Site 9'!G$77&gt;'Site 9'!$C$7, G59 * (1 + $C$8)^('Site 9'!G$77 - 'Site 9'!$C$7)
)</f>
        <v>0</v>
      </c>
      <c r="H78" s="70" cm="1">
        <f t="array" ref="H78">_xlfn.IFS(
  'Site 9'!H$77&lt;$C$14, 0,
  'Site 9'!H$77=$C$14, H59,
  AND('Site 9'!H$77&gt;$C$14, 'Site 9'!H$77&lt;'Site 9'!$C$7), H59 * (1 + $C$8)^('Site 9'!H$77 - $C$14),
  'Site 9'!H$77='Site 9'!$C$7, H59,
  'Site 9'!H$77&gt;'Site 9'!$C$7, H59 * (1 + $C$8)^('Site 9'!H$77 - 'Site 9'!$C$7)
)</f>
        <v>0</v>
      </c>
      <c r="I78" s="70" cm="1">
        <f t="array" ref="I78">_xlfn.IFS(
  'Site 9'!I$77&lt;$C$14, 0,
  'Site 9'!I$77=$C$14, I59,
  AND('Site 9'!I$77&gt;$C$14, 'Site 9'!I$77&lt;'Site 9'!$C$7), I59 * (1 + $C$8)^('Site 9'!I$77 - $C$14),
  'Site 9'!I$77='Site 9'!$C$7, I59,
  'Site 9'!I$77&gt;'Site 9'!$C$7, I59 * (1 + $C$8)^('Site 9'!I$77 - 'Site 9'!$C$7)
)</f>
        <v>0</v>
      </c>
      <c r="J78" s="70" cm="1">
        <f t="array" ref="J78">_xlfn.IFS(
  'Site 9'!J$77&lt;$C$14, 0,
  'Site 9'!J$77=$C$14, J59,
  AND('Site 9'!J$77&gt;$C$14, 'Site 9'!J$77&lt;'Site 9'!$C$7), J59 * (1 + $C$8)^('Site 9'!J$77 - $C$14),
  'Site 9'!J$77='Site 9'!$C$7, J59,
  'Site 9'!J$77&gt;'Site 9'!$C$7, J59 * (1 + $C$8)^('Site 9'!J$77 - 'Site 9'!$C$7)
)</f>
        <v>0</v>
      </c>
      <c r="K78" s="70" cm="1">
        <f t="array" ref="K78">_xlfn.IFS(
  'Site 9'!K$77&lt;$C$14, 0,
  'Site 9'!K$77=$C$14, K59,
  AND('Site 9'!K$77&gt;$C$14, 'Site 9'!K$77&lt;'Site 9'!$C$7), K59 * (1 + $C$8)^('Site 9'!K$77 - $C$14),
  'Site 9'!K$77='Site 9'!$C$7, K59,
  'Site 9'!K$77&gt;'Site 9'!$C$7, K59 * (1 + $C$8)^('Site 9'!K$77 - 'Site 9'!$C$7)
)</f>
        <v>0</v>
      </c>
      <c r="L78" s="70" cm="1">
        <f t="array" ref="L78">_xlfn.IFS(
  'Site 9'!L$77&lt;$C$14, 0,
  'Site 9'!L$77=$C$14, L59,
  AND('Site 9'!L$77&gt;$C$14, 'Site 9'!L$77&lt;'Site 9'!$C$7), L59 * (1 + $C$8)^('Site 9'!L$77 - $C$14),
  'Site 9'!L$77='Site 9'!$C$7, L59,
  'Site 9'!L$77&gt;'Site 9'!$C$7, L59 * (1 + $C$8)^('Site 9'!L$77 - 'Site 9'!$C$7)
)</f>
        <v>0</v>
      </c>
      <c r="M78" s="70" cm="1">
        <f t="array" ref="M78">_xlfn.IFS(
  'Site 9'!M$77&lt;$C$14, 0,
  'Site 9'!M$77=$C$14, M59,
  AND('Site 9'!M$77&gt;$C$14, 'Site 9'!M$77&lt;'Site 9'!$C$7), M59 * (1 + $C$8)^('Site 9'!M$77 - $C$14),
  'Site 9'!M$77='Site 9'!$C$7, M59,
  'Site 9'!M$77&gt;'Site 9'!$C$7, M59 * (1 + $C$8)^('Site 9'!M$77 - 'Site 9'!$C$7)
)</f>
        <v>0</v>
      </c>
      <c r="N78" s="70" cm="1">
        <f t="array" ref="N78">_xlfn.IFS(
  'Site 9'!N$77&lt;$C$14, 0,
  'Site 9'!N$77=$C$14, N59,
  AND('Site 9'!N$77&gt;$C$14, 'Site 9'!N$77&lt;'Site 9'!$C$7), N59 * (1 + $C$8)^('Site 9'!N$77 - $C$14),
  'Site 9'!N$77='Site 9'!$C$7, N59,
  'Site 9'!N$77&gt;'Site 9'!$C$7, N59 * (1 + $C$8)^('Site 9'!N$77 - 'Site 9'!$C$7)
)</f>
        <v>0</v>
      </c>
      <c r="O78" s="70" cm="1">
        <f t="array" ref="O78">_xlfn.IFS(
  'Site 9'!O$77&lt;$C$14, 0,
  'Site 9'!O$77=$C$14, O59,
  AND('Site 9'!O$77&gt;$C$14, 'Site 9'!O$77&lt;'Site 9'!$C$7), O59 * (1 + $C$8)^('Site 9'!O$77 - $C$14),
  'Site 9'!O$77='Site 9'!$C$7, O59,
  'Site 9'!O$77&gt;'Site 9'!$C$7, O59 * (1 + $C$8)^('Site 9'!O$77 - 'Site 9'!$C$7)
)</f>
        <v>0</v>
      </c>
      <c r="P78" s="70" cm="1">
        <f t="array" ref="P78">_xlfn.IFS(
  'Site 9'!P$77&lt;$C$14, 0,
  'Site 9'!P$77=$C$14, P59,
  AND('Site 9'!P$77&gt;$C$14, 'Site 9'!P$77&lt;'Site 9'!$C$7), P59 * (1 + $C$8)^('Site 9'!P$77 - $C$14),
  'Site 9'!P$77='Site 9'!$C$7, P59,
  'Site 9'!P$77&gt;'Site 9'!$C$7, P59 * (1 + $C$8)^('Site 9'!P$77 - 'Site 9'!$C$7)
)</f>
        <v>0</v>
      </c>
      <c r="Q78" s="70" cm="1">
        <f t="array" ref="Q78">_xlfn.IFS(
  'Site 9'!Q$77&lt;$C$14, 0,
  'Site 9'!Q$77=$C$14, Q59,
  AND('Site 9'!Q$77&gt;$C$14, 'Site 9'!Q$77&lt;'Site 9'!$C$7), Q59 * (1 + $C$8)^('Site 9'!Q$77 - $C$14),
  'Site 9'!Q$77='Site 9'!$C$7, Q59,
  'Site 9'!Q$77&gt;'Site 9'!$C$7, Q59 * (1 + $C$8)^('Site 9'!Q$77 - 'Site 9'!$C$7)
)</f>
        <v>0</v>
      </c>
      <c r="R78" s="70" cm="1">
        <f t="array" ref="R78">_xlfn.IFS(
  'Site 9'!R$77&lt;$C$14, 0,
  'Site 9'!R$77=$C$14, R59,
  AND('Site 9'!R$77&gt;$C$14, 'Site 9'!R$77&lt;'Site 9'!$C$7), R59 * (1 + $C$8)^('Site 9'!R$77 - $C$14),
  'Site 9'!R$77='Site 9'!$C$7, R59,
  'Site 9'!R$77&gt;'Site 9'!$C$7, R59 * (1 + $C$8)^('Site 9'!R$77 - 'Site 9'!$C$7)
)</f>
        <v>0</v>
      </c>
      <c r="S78" s="70" cm="1">
        <f t="array" ref="S78">_xlfn.IFS(
  'Site 9'!S$77&lt;$C$14, 0,
  'Site 9'!S$77=$C$14, S59,
  AND('Site 9'!S$77&gt;$C$14, 'Site 9'!S$77&lt;'Site 9'!$C$7), S59 * (1 + $C$8)^('Site 9'!S$77 - $C$14),
  'Site 9'!S$77='Site 9'!$C$7, S59,
  'Site 9'!S$77&gt;'Site 9'!$C$7, S59 * (1 + $C$8)^('Site 9'!S$77 - 'Site 9'!$C$7)
)</f>
        <v>0</v>
      </c>
      <c r="T78" s="70" cm="1">
        <f t="array" ref="T78">_xlfn.IFS(
  'Site 9'!T$77&lt;$C$14, 0,
  'Site 9'!T$77=$C$14, T59,
  AND('Site 9'!T$77&gt;$C$14, 'Site 9'!T$77&lt;'Site 9'!$C$7), T59 * (1 + $C$8)^('Site 9'!T$77 - $C$14),
  'Site 9'!T$77='Site 9'!$C$7, T59,
  'Site 9'!T$77&gt;'Site 9'!$C$7, T59 * (1 + $C$8)^('Site 9'!T$77 - 'Site 9'!$C$7)
)</f>
        <v>0</v>
      </c>
      <c r="U78" s="70" cm="1">
        <f t="array" ref="U78">_xlfn.IFS(
  'Site 9'!U$77&lt;$C$14, 0,
  'Site 9'!U$77=$C$14, U59,
  AND('Site 9'!U$77&gt;$C$14, 'Site 9'!U$77&lt;'Site 9'!$C$7), U59 * (1 + $C$8)^('Site 9'!U$77 - $C$14),
  'Site 9'!U$77='Site 9'!$C$7, U59,
  'Site 9'!U$77&gt;'Site 9'!$C$7, U59 * (1 + $C$8)^('Site 9'!U$77 - 'Site 9'!$C$7)
)</f>
        <v>0</v>
      </c>
      <c r="V78" s="70" cm="1">
        <f t="array" ref="V78">_xlfn.IFS(
  'Site 9'!V$77&lt;$C$14, 0,
  'Site 9'!V$77=$C$14, V59,
  AND('Site 9'!V$77&gt;$C$14, 'Site 9'!V$77&lt;'Site 9'!$C$7), V59 * (1 + $C$8)^('Site 9'!V$77 - $C$14),
  'Site 9'!V$77='Site 9'!$C$7, V59,
  'Site 9'!V$77&gt;'Site 9'!$C$7, V59 * (1 + $C$8)^('Site 9'!V$77 - 'Site 9'!$C$7)
)</f>
        <v>0</v>
      </c>
      <c r="W78" s="70" cm="1">
        <f t="array" ref="W78">_xlfn.IFS(
  'Site 9'!W$77&lt;$C$14, 0,
  'Site 9'!W$77=$C$14, W59,
  AND('Site 9'!W$77&gt;$C$14, 'Site 9'!W$77&lt;'Site 9'!$C$7), W59 * (1 + $C$8)^('Site 9'!W$77 - $C$14),
  'Site 9'!W$77='Site 9'!$C$7, W59,
  'Site 9'!W$77&gt;'Site 9'!$C$7, W59 * (1 + $C$8)^('Site 9'!W$77 - 'Site 9'!$C$7)
)</f>
        <v>0</v>
      </c>
      <c r="X78" s="70" cm="1">
        <f t="array" ref="X78">_xlfn.IFS(
  'Site 9'!X$77&lt;$C$14, 0,
  'Site 9'!X$77=$C$14, X59,
  AND('Site 9'!X$77&gt;$C$14, 'Site 9'!X$77&lt;'Site 9'!$C$7), X59 * (1 + $C$8)^('Site 9'!X$77 - $C$14),
  'Site 9'!X$77='Site 9'!$C$7, X59,
  'Site 9'!X$77&gt;'Site 9'!$C$7, X59 * (1 + $C$8)^('Site 9'!X$77 - 'Site 9'!$C$7)
)</f>
        <v>0</v>
      </c>
      <c r="Y78" s="70" cm="1">
        <f t="array" ref="Y78">_xlfn.IFS(
  'Site 9'!Y$77&lt;$C$14, 0,
  'Site 9'!Y$77=$C$14, Y59,
  AND('Site 9'!Y$77&gt;$C$14, 'Site 9'!Y$77&lt;'Site 9'!$C$7), Y59 * (1 + $C$8)^('Site 9'!Y$77 - $C$14),
  'Site 9'!Y$77='Site 9'!$C$7, Y59,
  'Site 9'!Y$77&gt;'Site 9'!$C$7, Y59 * (1 + $C$8)^('Site 9'!Y$77 - 'Site 9'!$C$7)
)</f>
        <v>0</v>
      </c>
      <c r="Z78" s="70" cm="1">
        <f t="array" ref="Z78">_xlfn.IFS(
  'Site 9'!Z$77&lt;$C$14, 0,
  'Site 9'!Z$77=$C$14, Z59,
  AND('Site 9'!Z$77&gt;$C$14, 'Site 9'!Z$77&lt;'Site 9'!$C$7), Z59 * (1 + $C$8)^('Site 9'!Z$77 - $C$14),
  'Site 9'!Z$77='Site 9'!$C$7, Z59,
  'Site 9'!Z$77&gt;'Site 9'!$C$7, Z59 * (1 + $C$8)^('Site 9'!Z$77 - 'Site 9'!$C$7)
)</f>
        <v>0</v>
      </c>
      <c r="AA78" s="70" cm="1">
        <f t="array" ref="AA78">_xlfn.IFS(
  'Site 9'!AA$77&lt;$C$14, 0,
  'Site 9'!AA$77=$C$14, AA59,
  AND('Site 9'!AA$77&gt;$C$14, 'Site 9'!AA$77&lt;'Site 9'!$C$7), AA59 * (1 + $C$8)^('Site 9'!AA$77 - $C$14),
  'Site 9'!AA$77='Site 9'!$C$7, AA59,
  'Site 9'!AA$77&gt;'Site 9'!$C$7, AA59 * (1 + $C$8)^('Site 9'!AA$77 - 'Site 9'!$C$7)
)</f>
        <v>0</v>
      </c>
      <c r="AB78" s="70" cm="1">
        <f t="array" ref="AB78">_xlfn.IFS(
  'Site 9'!AB$77&lt;$C$14, 0,
  'Site 9'!AB$77=$C$14, AB59,
  AND('Site 9'!AB$77&gt;$C$14, 'Site 9'!AB$77&lt;'Site 9'!$C$7), AB59 * (1 + $C$8)^('Site 9'!AB$77 - $C$14),
  'Site 9'!AB$77='Site 9'!$C$7, AB59,
  'Site 9'!AB$77&gt;'Site 9'!$C$7, AB59 * (1 + $C$8)^('Site 9'!AB$77 - 'Site 9'!$C$7)
)</f>
        <v>0</v>
      </c>
      <c r="AC78" s="70" cm="1">
        <f t="array" ref="AC78">_xlfn.IFS(
  'Site 9'!AC$77&lt;$C$14, 0,
  'Site 9'!AC$77=$C$14, AC59,
  AND('Site 9'!AC$77&gt;$C$14, 'Site 9'!AC$77&lt;'Site 9'!$C$7), AC59 * (1 + $C$8)^('Site 9'!AC$77 - $C$14),
  'Site 9'!AC$77='Site 9'!$C$7, AC59,
  'Site 9'!AC$77&gt;'Site 9'!$C$7, AC59 * (1 + $C$8)^('Site 9'!AC$77 - 'Site 9'!$C$7)
)</f>
        <v>0</v>
      </c>
      <c r="AD78" s="70" cm="1">
        <f t="array" ref="AD78">_xlfn.IFS(
  'Site 9'!AD$77&lt;$C$14, 0,
  'Site 9'!AD$77=$C$14, AD59,
  AND('Site 9'!AD$77&gt;$C$14, 'Site 9'!AD$77&lt;'Site 9'!$C$7), AD59 * (1 + $C$8)^('Site 9'!AD$77 - $C$14),
  'Site 9'!AD$77='Site 9'!$C$7, AD59,
  'Site 9'!AD$77&gt;'Site 9'!$C$7, AD59 * (1 + $C$8)^('Site 9'!AD$77 - 'Site 9'!$C$7)
)</f>
        <v>0</v>
      </c>
      <c r="AE78" s="70" cm="1">
        <f t="array" ref="AE78">_xlfn.IFS(
  'Site 9'!AE$77&lt;$C$14, 0,
  'Site 9'!AE$77=$C$14, AE59,
  AND('Site 9'!AE$77&gt;$C$14, 'Site 9'!AE$77&lt;'Site 9'!$C$7), AE59 * (1 + $C$8)^('Site 9'!AE$77 - $C$14),
  'Site 9'!AE$77='Site 9'!$C$7, AE59,
  'Site 9'!AE$77&gt;'Site 9'!$C$7, AE59 * (1 + $C$8)^('Site 9'!AE$77 - 'Site 9'!$C$7)
)</f>
        <v>0</v>
      </c>
      <c r="AF78" s="70" cm="1">
        <f t="array" ref="AF78">_xlfn.IFS(
  'Site 9'!AF$77&lt;$C$14, 0,
  'Site 9'!AF$77=$C$14, AF59,
  AND('Site 9'!AF$77&gt;$C$14, 'Site 9'!AF$77&lt;'Site 9'!$C$7), AF59 * (1 + $C$8)^('Site 9'!AF$77 - $C$14),
  'Site 9'!AF$77='Site 9'!$C$7, AF59,
  'Site 9'!AF$77&gt;'Site 9'!$C$7, AF59 * (1 + $C$8)^('Site 9'!AF$77 - 'Site 9'!$C$7)
)</f>
        <v>0</v>
      </c>
      <c r="AG78" s="70" cm="1">
        <f t="array" ref="AG78">_xlfn.IFS(
  'Site 9'!AG$77&lt;$C$14, 0,
  'Site 9'!AG$77=$C$14, AG59,
  AND('Site 9'!AG$77&gt;$C$14, 'Site 9'!AG$77&lt;'Site 9'!$C$7), AG59 * (1 + $C$8)^('Site 9'!AG$77 - $C$14),
  'Site 9'!AG$77='Site 9'!$C$7, AG59,
  'Site 9'!AG$77&gt;'Site 9'!$C$7, AG59 * (1 + $C$8)^('Site 9'!AG$77 - 'Site 9'!$C$7)
)</f>
        <v>0</v>
      </c>
      <c r="AH78" s="70" cm="1">
        <f t="array" ref="AH78">_xlfn.IFS(
  'Site 9'!AH$77&lt;$C$14, 0,
  'Site 9'!AH$77=$C$14, AH59,
  AND('Site 9'!AH$77&gt;$C$14, 'Site 9'!AH$77&lt;'Site 9'!$C$7), AH59 * (1 + $C$8)^('Site 9'!AH$77 - $C$14),
  'Site 9'!AH$77='Site 9'!$C$7, AH59,
  'Site 9'!AH$77&gt;'Site 9'!$C$7, AH59 * (1 + $C$8)^('Site 9'!AH$77 - 'Site 9'!$C$7)
)</f>
        <v>0</v>
      </c>
      <c r="AI78" s="70" cm="1">
        <f t="array" ref="AI78">_xlfn.IFS(
  'Site 9'!AI$77&lt;$C$14, 0,
  'Site 9'!AI$77=$C$14, AI59,
  AND('Site 9'!AI$77&gt;$C$14, 'Site 9'!AI$77&lt;'Site 9'!$C$7), AI59 * (1 + $C$8)^('Site 9'!AI$77 - $C$14),
  'Site 9'!AI$77='Site 9'!$C$7, AI59,
  'Site 9'!AI$77&gt;'Site 9'!$C$7, AI59 * (1 + $C$8)^('Site 9'!AI$77 - 'Site 9'!$C$7)
)</f>
        <v>0</v>
      </c>
      <c r="AJ78" s="71" cm="1">
        <f t="array" ref="AJ78">_xlfn.IFS(
  'Site 9'!AJ$77&lt;$C$14, 0,
  'Site 9'!AJ$77=$C$14, AJ59,
  AND('Site 9'!AJ$77&gt;$C$14, 'Site 9'!AJ$77&lt;'Site 9'!$C$7), AJ59 * (1 + $C$8)^('Site 9'!AJ$77 - $C$14),
  'Site 9'!AJ$77='Site 9'!$C$7, AJ59,
  'Site 9'!AJ$77&gt;'Site 9'!$C$7, AJ59 * (1 + $C$8)^('Site 9'!AJ$77 - 'Site 9'!$C$7)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9'!E$77&lt;$C$14, 0,
  'Site 9'!E$77=$C$14, E63,
  AND('Site 9'!E$77&gt;$C$14, 'Site 9'!E$77&lt;'Site 9'!$C$7), E63 * (1 + $C$8)^('Site 9'!E$77 - $C$14),
  'Site 9'!E$77='Site 9'!$C$7, E63,
  'Site 9'!E$77&gt;'Site 9'!$C$7, E63 * (1 + $C$8)^('Site 9'!E$77 - 'Site 9'!$C$7)
)</f>
        <v>0</v>
      </c>
      <c r="F82" s="54" cm="1">
        <f t="array" ref="F82">_xlfn.IFS(
  'Site 9'!F$77&lt;$C$14, 0,
  'Site 9'!F$77=$C$14, F63,
  AND('Site 9'!F$77&gt;$C$14, 'Site 9'!F$77&lt;'Site 9'!$C$7), F63 * (1 + $C$8)^('Site 9'!F$77 - $C$14),
  'Site 9'!F$77='Site 9'!$C$7, F63,
  'Site 9'!F$77&gt;'Site 9'!$C$7, F63 * (1 + $C$8)^('Site 9'!F$77 - 'Site 9'!$C$7)
)</f>
        <v>0</v>
      </c>
      <c r="G82" s="54" cm="1">
        <f t="array" ref="G82">_xlfn.IFS(
  'Site 9'!G$77&lt;$C$14, 0,
  'Site 9'!G$77=$C$14, G63,
  AND('Site 9'!G$77&gt;$C$14, 'Site 9'!G$77&lt;'Site 9'!$C$7), G63 * (1 + $C$8)^('Site 9'!G$77 - $C$14),
  'Site 9'!G$77='Site 9'!$C$7, G63,
  'Site 9'!G$77&gt;'Site 9'!$C$7, G63 * (1 + $C$8)^('Site 9'!G$77 - 'Site 9'!$C$7)
)</f>
        <v>0</v>
      </c>
      <c r="H82" s="54" cm="1">
        <f t="array" ref="H82">_xlfn.IFS(
  'Site 9'!H$77&lt;$C$14, 0,
  'Site 9'!H$77=$C$14, H63,
  AND('Site 9'!H$77&gt;$C$14, 'Site 9'!H$77&lt;'Site 9'!$C$7), H63 * (1 + $C$8)^('Site 9'!H$77 - $C$14),
  'Site 9'!H$77='Site 9'!$C$7, H63,
  'Site 9'!H$77&gt;'Site 9'!$C$7, H63 * (1 + $C$8)^('Site 9'!H$77 - 'Site 9'!$C$7)
)</f>
        <v>0</v>
      </c>
      <c r="I82" s="54" cm="1">
        <f t="array" ref="I82">_xlfn.IFS(
  'Site 9'!I$77&lt;$C$14, 0,
  'Site 9'!I$77=$C$14, I63,
  AND('Site 9'!I$77&gt;$C$14, 'Site 9'!I$77&lt;'Site 9'!$C$7), I63 * (1 + $C$8)^('Site 9'!I$77 - $C$14),
  'Site 9'!I$77='Site 9'!$C$7, I63,
  'Site 9'!I$77&gt;'Site 9'!$C$7, I63 * (1 + $C$8)^('Site 9'!I$77 - 'Site 9'!$C$7)
)</f>
        <v>0</v>
      </c>
      <c r="J82" s="54" cm="1">
        <f t="array" ref="J82">_xlfn.IFS(
  'Site 9'!J$77&lt;$C$14, 0,
  'Site 9'!J$77=$C$14, J63,
  AND('Site 9'!J$77&gt;$C$14, 'Site 9'!J$77&lt;'Site 9'!$C$7), J63 * (1 + $C$8)^('Site 9'!J$77 - $C$14),
  'Site 9'!J$77='Site 9'!$C$7, J63,
  'Site 9'!J$77&gt;'Site 9'!$C$7, J63 * (1 + $C$8)^('Site 9'!J$77 - 'Site 9'!$C$7)
)</f>
        <v>0</v>
      </c>
      <c r="K82" s="54" cm="1">
        <f t="array" ref="K82">_xlfn.IFS(
  'Site 9'!K$77&lt;$C$14, 0,
  'Site 9'!K$77=$C$14, K63,
  AND('Site 9'!K$77&gt;$C$14, 'Site 9'!K$77&lt;'Site 9'!$C$7), K63 * (1 + $C$8)^('Site 9'!K$77 - $C$14),
  'Site 9'!K$77='Site 9'!$C$7, K63,
  'Site 9'!K$77&gt;'Site 9'!$C$7, K63 * (1 + $C$8)^('Site 9'!K$77 - 'Site 9'!$C$7)
)</f>
        <v>0</v>
      </c>
      <c r="L82" s="54" cm="1">
        <f t="array" ref="L82">_xlfn.IFS(
  'Site 9'!L$77&lt;$C$14, 0,
  'Site 9'!L$77=$C$14, L63,
  AND('Site 9'!L$77&gt;$C$14, 'Site 9'!L$77&lt;'Site 9'!$C$7), L63 * (1 + $C$8)^('Site 9'!L$77 - $C$14),
  'Site 9'!L$77='Site 9'!$C$7, L63,
  'Site 9'!L$77&gt;'Site 9'!$C$7, L63 * (1 + $C$8)^('Site 9'!L$77 - 'Site 9'!$C$7)
)</f>
        <v>0</v>
      </c>
      <c r="M82" s="54" cm="1">
        <f t="array" ref="M82">_xlfn.IFS(
  'Site 9'!M$77&lt;$C$14, 0,
  'Site 9'!M$77=$C$14, M63,
  AND('Site 9'!M$77&gt;$C$14, 'Site 9'!M$77&lt;'Site 9'!$C$7), M63 * (1 + $C$8)^('Site 9'!M$77 - $C$14),
  'Site 9'!M$77='Site 9'!$C$7, M63,
  'Site 9'!M$77&gt;'Site 9'!$C$7, M63 * (1 + $C$8)^('Site 9'!M$77 - 'Site 9'!$C$7)
)</f>
        <v>0</v>
      </c>
      <c r="N82" s="54" cm="1">
        <f t="array" ref="N82">_xlfn.IFS(
  'Site 9'!N$77&lt;$C$14, 0,
  'Site 9'!N$77=$C$14, N63,
  AND('Site 9'!N$77&gt;$C$14, 'Site 9'!N$77&lt;'Site 9'!$C$7), N63 * (1 + $C$8)^('Site 9'!N$77 - $C$14),
  'Site 9'!N$77='Site 9'!$C$7, N63,
  'Site 9'!N$77&gt;'Site 9'!$C$7, N63 * (1 + $C$8)^('Site 9'!N$77 - 'Site 9'!$C$7)
)</f>
        <v>0</v>
      </c>
      <c r="O82" s="54" cm="1">
        <f t="array" ref="O82">_xlfn.IFS(
  'Site 9'!O$77&lt;$C$14, 0,
  'Site 9'!O$77=$C$14, O63,
  AND('Site 9'!O$77&gt;$C$14, 'Site 9'!O$77&lt;'Site 9'!$C$7), O63 * (1 + $C$8)^('Site 9'!O$77 - $C$14),
  'Site 9'!O$77='Site 9'!$C$7, O63,
  'Site 9'!O$77&gt;'Site 9'!$C$7, O63 * (1 + $C$8)^('Site 9'!O$77 - 'Site 9'!$C$7)
)</f>
        <v>0</v>
      </c>
      <c r="P82" s="54" cm="1">
        <f t="array" ref="P82">_xlfn.IFS(
  'Site 9'!P$77&lt;$C$14, 0,
  'Site 9'!P$77=$C$14, P63,
  AND('Site 9'!P$77&gt;$C$14, 'Site 9'!P$77&lt;'Site 9'!$C$7), P63 * (1 + $C$8)^('Site 9'!P$77 - $C$14),
  'Site 9'!P$77='Site 9'!$C$7, P63,
  'Site 9'!P$77&gt;'Site 9'!$C$7, P63 * (1 + $C$8)^('Site 9'!P$77 - 'Site 9'!$C$7)
)</f>
        <v>0</v>
      </c>
      <c r="Q82" s="54" cm="1">
        <f t="array" ref="Q82">_xlfn.IFS(
  'Site 9'!Q$77&lt;$C$14, 0,
  'Site 9'!Q$77=$C$14, Q63,
  AND('Site 9'!Q$77&gt;$C$14, 'Site 9'!Q$77&lt;'Site 9'!$C$7), Q63 * (1 + $C$8)^('Site 9'!Q$77 - $C$14),
  'Site 9'!Q$77='Site 9'!$C$7, Q63,
  'Site 9'!Q$77&gt;'Site 9'!$C$7, Q63 * (1 + $C$8)^('Site 9'!Q$77 - 'Site 9'!$C$7)
)</f>
        <v>0</v>
      </c>
      <c r="R82" s="54" cm="1">
        <f t="array" ref="R82">_xlfn.IFS(
  'Site 9'!R$77&lt;$C$14, 0,
  'Site 9'!R$77=$C$14, R63,
  AND('Site 9'!R$77&gt;$C$14, 'Site 9'!R$77&lt;'Site 9'!$C$7), R63 * (1 + $C$8)^('Site 9'!R$77 - $C$14),
  'Site 9'!R$77='Site 9'!$C$7, R63,
  'Site 9'!R$77&gt;'Site 9'!$C$7, R63 * (1 + $C$8)^('Site 9'!R$77 - 'Site 9'!$C$7)
)</f>
        <v>0</v>
      </c>
      <c r="S82" s="54" cm="1">
        <f t="array" ref="S82">_xlfn.IFS(
  'Site 9'!S$77&lt;$C$14, 0,
  'Site 9'!S$77=$C$14, S63,
  AND('Site 9'!S$77&gt;$C$14, 'Site 9'!S$77&lt;'Site 9'!$C$7), S63 * (1 + $C$8)^('Site 9'!S$77 - $C$14),
  'Site 9'!S$77='Site 9'!$C$7, S63,
  'Site 9'!S$77&gt;'Site 9'!$C$7, S63 * (1 + $C$8)^('Site 9'!S$77 - 'Site 9'!$C$7)
)</f>
        <v>0</v>
      </c>
      <c r="T82" s="54" cm="1">
        <f t="array" ref="T82">_xlfn.IFS(
  'Site 9'!T$77&lt;$C$14, 0,
  'Site 9'!T$77=$C$14, T63,
  AND('Site 9'!T$77&gt;$C$14, 'Site 9'!T$77&lt;'Site 9'!$C$7), T63 * (1 + $C$8)^('Site 9'!T$77 - $C$14),
  'Site 9'!T$77='Site 9'!$C$7, T63,
  'Site 9'!T$77&gt;'Site 9'!$C$7, T63 * (1 + $C$8)^('Site 9'!T$77 - 'Site 9'!$C$7)
)</f>
        <v>0</v>
      </c>
      <c r="U82" s="54" cm="1">
        <f t="array" ref="U82">_xlfn.IFS(
  'Site 9'!U$77&lt;$C$14, 0,
  'Site 9'!U$77=$C$14, U63,
  AND('Site 9'!U$77&gt;$C$14, 'Site 9'!U$77&lt;'Site 9'!$C$7), U63 * (1 + $C$8)^('Site 9'!U$77 - $C$14),
  'Site 9'!U$77='Site 9'!$C$7, U63,
  'Site 9'!U$77&gt;'Site 9'!$C$7, U63 * (1 + $C$8)^('Site 9'!U$77 - 'Site 9'!$C$7)
)</f>
        <v>0</v>
      </c>
      <c r="V82" s="54" cm="1">
        <f t="array" ref="V82">_xlfn.IFS(
  'Site 9'!V$77&lt;$C$14, 0,
  'Site 9'!V$77=$C$14, V63,
  AND('Site 9'!V$77&gt;$C$14, 'Site 9'!V$77&lt;'Site 9'!$C$7), V63 * (1 + $C$8)^('Site 9'!V$77 - $C$14),
  'Site 9'!V$77='Site 9'!$C$7, V63,
  'Site 9'!V$77&gt;'Site 9'!$C$7, V63 * (1 + $C$8)^('Site 9'!V$77 - 'Site 9'!$C$7)
)</f>
        <v>0</v>
      </c>
      <c r="W82" s="54" cm="1">
        <f t="array" ref="W82">_xlfn.IFS(
  'Site 9'!W$77&lt;$C$14, 0,
  'Site 9'!W$77=$C$14, W63,
  AND('Site 9'!W$77&gt;$C$14, 'Site 9'!W$77&lt;'Site 9'!$C$7), W63 * (1 + $C$8)^('Site 9'!W$77 - $C$14),
  'Site 9'!W$77='Site 9'!$C$7, W63,
  'Site 9'!W$77&gt;'Site 9'!$C$7, W63 * (1 + $C$8)^('Site 9'!W$77 - 'Site 9'!$C$7)
)</f>
        <v>0</v>
      </c>
      <c r="X82" s="54" cm="1">
        <f t="array" ref="X82">_xlfn.IFS(
  'Site 9'!X$77&lt;$C$14, 0,
  'Site 9'!X$77=$C$14, X63,
  AND('Site 9'!X$77&gt;$C$14, 'Site 9'!X$77&lt;'Site 9'!$C$7), X63 * (1 + $C$8)^('Site 9'!X$77 - $C$14),
  'Site 9'!X$77='Site 9'!$C$7, X63,
  'Site 9'!X$77&gt;'Site 9'!$C$7, X63 * (1 + $C$8)^('Site 9'!X$77 - 'Site 9'!$C$7)
)</f>
        <v>0</v>
      </c>
      <c r="Y82" s="54" cm="1">
        <f t="array" ref="Y82">_xlfn.IFS(
  'Site 9'!Y$77&lt;$C$14, 0,
  'Site 9'!Y$77=$C$14, Y63,
  AND('Site 9'!Y$77&gt;$C$14, 'Site 9'!Y$77&lt;'Site 9'!$C$7), Y63 * (1 + $C$8)^('Site 9'!Y$77 - $C$14),
  'Site 9'!Y$77='Site 9'!$C$7, Y63,
  'Site 9'!Y$77&gt;'Site 9'!$C$7, Y63 * (1 + $C$8)^('Site 9'!Y$77 - 'Site 9'!$C$7)
)</f>
        <v>0</v>
      </c>
      <c r="Z82" s="54" cm="1">
        <f t="array" ref="Z82">_xlfn.IFS(
  'Site 9'!Z$77&lt;$C$14, 0,
  'Site 9'!Z$77=$C$14, Z63,
  AND('Site 9'!Z$77&gt;$C$14, 'Site 9'!Z$77&lt;'Site 9'!$C$7), Z63 * (1 + $C$8)^('Site 9'!Z$77 - $C$14),
  'Site 9'!Z$77='Site 9'!$C$7, Z63,
  'Site 9'!Z$77&gt;'Site 9'!$C$7, Z63 * (1 + $C$8)^('Site 9'!Z$77 - 'Site 9'!$C$7)
)</f>
        <v>0</v>
      </c>
      <c r="AA82" s="54" cm="1">
        <f t="array" ref="AA82">_xlfn.IFS(
  'Site 9'!AA$77&lt;$C$14, 0,
  'Site 9'!AA$77=$C$14, AA63,
  AND('Site 9'!AA$77&gt;$C$14, 'Site 9'!AA$77&lt;'Site 9'!$C$7), AA63 * (1 + $C$8)^('Site 9'!AA$77 - $C$14),
  'Site 9'!AA$77='Site 9'!$C$7, AA63,
  'Site 9'!AA$77&gt;'Site 9'!$C$7, AA63 * (1 + $C$8)^('Site 9'!AA$77 - 'Site 9'!$C$7)
)</f>
        <v>0</v>
      </c>
      <c r="AB82" s="54" cm="1">
        <f t="array" ref="AB82">_xlfn.IFS(
  'Site 9'!AB$77&lt;$C$14, 0,
  'Site 9'!AB$77=$C$14, AB63,
  AND('Site 9'!AB$77&gt;$C$14, 'Site 9'!AB$77&lt;'Site 9'!$C$7), AB63 * (1 + $C$8)^('Site 9'!AB$77 - $C$14),
  'Site 9'!AB$77='Site 9'!$C$7, AB63,
  'Site 9'!AB$77&gt;'Site 9'!$C$7, AB63 * (1 + $C$8)^('Site 9'!AB$77 - 'Site 9'!$C$7)
)</f>
        <v>0</v>
      </c>
      <c r="AC82" s="54" cm="1">
        <f t="array" ref="AC82">_xlfn.IFS(
  'Site 9'!AC$77&lt;$C$14, 0,
  'Site 9'!AC$77=$C$14, AC63,
  AND('Site 9'!AC$77&gt;$C$14, 'Site 9'!AC$77&lt;'Site 9'!$C$7), AC63 * (1 + $C$8)^('Site 9'!AC$77 - $C$14),
  'Site 9'!AC$77='Site 9'!$C$7, AC63,
  'Site 9'!AC$77&gt;'Site 9'!$C$7, AC63 * (1 + $C$8)^('Site 9'!AC$77 - 'Site 9'!$C$7)
)</f>
        <v>0</v>
      </c>
      <c r="AD82" s="54" cm="1">
        <f t="array" ref="AD82">_xlfn.IFS(
  'Site 9'!AD$77&lt;$C$14, 0,
  'Site 9'!AD$77=$C$14, AD63,
  AND('Site 9'!AD$77&gt;$C$14, 'Site 9'!AD$77&lt;'Site 9'!$C$7), AD63 * (1 + $C$8)^('Site 9'!AD$77 - $C$14),
  'Site 9'!AD$77='Site 9'!$C$7, AD63,
  'Site 9'!AD$77&gt;'Site 9'!$C$7, AD63 * (1 + $C$8)^('Site 9'!AD$77 - 'Site 9'!$C$7)
)</f>
        <v>0</v>
      </c>
      <c r="AE82" s="54" cm="1">
        <f t="array" ref="AE82">_xlfn.IFS(
  'Site 9'!AE$77&lt;$C$14, 0,
  'Site 9'!AE$77=$C$14, AE63,
  AND('Site 9'!AE$77&gt;$C$14, 'Site 9'!AE$77&lt;'Site 9'!$C$7), AE63 * (1 + $C$8)^('Site 9'!AE$77 - $C$14),
  'Site 9'!AE$77='Site 9'!$C$7, AE63,
  'Site 9'!AE$77&gt;'Site 9'!$C$7, AE63 * (1 + $C$8)^('Site 9'!AE$77 - 'Site 9'!$C$7)
)</f>
        <v>0</v>
      </c>
      <c r="AF82" s="54" cm="1">
        <f t="array" ref="AF82">_xlfn.IFS(
  'Site 9'!AF$77&lt;$C$14, 0,
  'Site 9'!AF$77=$C$14, AF63,
  AND('Site 9'!AF$77&gt;$C$14, 'Site 9'!AF$77&lt;'Site 9'!$C$7), AF63 * (1 + $C$8)^('Site 9'!AF$77 - $C$14),
  'Site 9'!AF$77='Site 9'!$C$7, AF63,
  'Site 9'!AF$77&gt;'Site 9'!$C$7, AF63 * (1 + $C$8)^('Site 9'!AF$77 - 'Site 9'!$C$7)
)</f>
        <v>0</v>
      </c>
      <c r="AG82" s="54" cm="1">
        <f t="array" ref="AG82">_xlfn.IFS(
  'Site 9'!AG$77&lt;$C$14, 0,
  'Site 9'!AG$77=$C$14, AG63,
  AND('Site 9'!AG$77&gt;$C$14, 'Site 9'!AG$77&lt;'Site 9'!$C$7), AG63 * (1 + $C$8)^('Site 9'!AG$77 - $C$14),
  'Site 9'!AG$77='Site 9'!$C$7, AG63,
  'Site 9'!AG$77&gt;'Site 9'!$C$7, AG63 * (1 + $C$8)^('Site 9'!AG$77 - 'Site 9'!$C$7)
)</f>
        <v>0</v>
      </c>
      <c r="AH82" s="54" cm="1">
        <f t="array" ref="AH82">_xlfn.IFS(
  'Site 9'!AH$77&lt;$C$14, 0,
  'Site 9'!AH$77=$C$14, AH63,
  AND('Site 9'!AH$77&gt;$C$14, 'Site 9'!AH$77&lt;'Site 9'!$C$7), AH63 * (1 + $C$8)^('Site 9'!AH$77 - $C$14),
  'Site 9'!AH$77='Site 9'!$C$7, AH63,
  'Site 9'!AH$77&gt;'Site 9'!$C$7, AH63 * (1 + $C$8)^('Site 9'!AH$77 - 'Site 9'!$C$7)
)</f>
        <v>0</v>
      </c>
      <c r="AI82" s="54" cm="1">
        <f t="array" ref="AI82">_xlfn.IFS(
  'Site 9'!AI$77&lt;$C$14, 0,
  'Site 9'!AI$77=$C$14, AI63,
  AND('Site 9'!AI$77&gt;$C$14, 'Site 9'!AI$77&lt;'Site 9'!$C$7), AI63 * (1 + $C$8)^('Site 9'!AI$77 - $C$14),
  'Site 9'!AI$77='Site 9'!$C$7, AI63,
  'Site 9'!AI$77&gt;'Site 9'!$C$7, AI63 * (1 + $C$8)^('Site 9'!AI$77 - 'Site 9'!$C$7)
)</f>
        <v>0</v>
      </c>
      <c r="AJ82" s="72" cm="1">
        <f t="array" ref="AJ82">_xlfn.IFS(
  'Site 9'!AJ$77&lt;$C$14, 0,
  'Site 9'!AJ$77=$C$14, AJ63,
  AND('Site 9'!AJ$77&gt;$C$14, 'Site 9'!AJ$77&lt;'Site 9'!$C$7), AJ63 * (1 + $C$8)^('Site 9'!AJ$77 - $C$14),
  'Site 9'!AJ$77='Site 9'!$C$7, AJ63,
  'Site 9'!AJ$77&gt;'Site 9'!$C$7, AJ63 * (1 + $C$8)^('Site 9'!AJ$77 - 'Site 9'!$C$7)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9'!E$77&lt;$C$14, 0,
  'Site 9'!E$77=$C$14, E71,
  AND('Site 9'!E$77&gt;$C$14, 'Site 9'!E$77&lt;'Site 9'!$C$7), E71 * (1 + $C$8)^('Site 9'!E$77 - $C$14),
  'Site 9'!E$77='Site 9'!$C$7, E71,
  'Site 9'!E$77&gt;'Site 9'!$C$7, E71 * (1 + $C$8)^('Site 9'!E$77 - 'Site 9'!$C$7)
)</f>
        <v>0</v>
      </c>
      <c r="F90" s="56" cm="1">
        <f t="array" ref="F90">_xlfn.IFS(
  'Site 9'!F$77&lt;$C$14, 0,
  'Site 9'!F$77=$C$14, F71,
  AND('Site 9'!F$77&gt;$C$14, 'Site 9'!F$77&lt;'Site 9'!$C$7), F71 * (1 + $C$8)^('Site 9'!F$77 - $C$14),
  'Site 9'!F$77='Site 9'!$C$7, F71,
  'Site 9'!F$77&gt;'Site 9'!$C$7, F71 * (1 + $C$8)^('Site 9'!F$77 - 'Site 9'!$C$7)
)</f>
        <v>0</v>
      </c>
      <c r="G90" s="56" cm="1">
        <f t="array" ref="G90">_xlfn.IFS(
  'Site 9'!G$77&lt;$C$14, 0,
  'Site 9'!G$77=$C$14, G71,
  AND('Site 9'!G$77&gt;$C$14, 'Site 9'!G$77&lt;'Site 9'!$C$7), G71 * (1 + $C$8)^('Site 9'!G$77 - $C$14),
  'Site 9'!G$77='Site 9'!$C$7, G71,
  'Site 9'!G$77&gt;'Site 9'!$C$7, G71 * (1 + $C$8)^('Site 9'!G$77 - 'Site 9'!$C$7)
)</f>
        <v>0</v>
      </c>
      <c r="H90" s="56" cm="1">
        <f t="array" ref="H90">_xlfn.IFS(
  'Site 9'!H$77&lt;$C$14, 0,
  'Site 9'!H$77=$C$14, H71,
  AND('Site 9'!H$77&gt;$C$14, 'Site 9'!H$77&lt;'Site 9'!$C$7), H71 * (1 + $C$8)^('Site 9'!H$77 - $C$14),
  'Site 9'!H$77='Site 9'!$C$7, H71,
  'Site 9'!H$77&gt;'Site 9'!$C$7, H71 * (1 + $C$8)^('Site 9'!H$77 - 'Site 9'!$C$7)
)</f>
        <v>0</v>
      </c>
      <c r="I90" s="56" cm="1">
        <f t="array" ref="I90">_xlfn.IFS(
  'Site 9'!I$77&lt;$C$14, 0,
  'Site 9'!I$77=$C$14, I71,
  AND('Site 9'!I$77&gt;$C$14, 'Site 9'!I$77&lt;'Site 9'!$C$7), I71 * (1 + $C$8)^('Site 9'!I$77 - $C$14),
  'Site 9'!I$77='Site 9'!$C$7, I71,
  'Site 9'!I$77&gt;'Site 9'!$C$7, I71 * (1 + $C$8)^('Site 9'!I$77 - 'Site 9'!$C$7)
)</f>
        <v>0</v>
      </c>
      <c r="J90" s="56" cm="1">
        <f t="array" ref="J90">_xlfn.IFS(
  'Site 9'!J$77&lt;$C$14, 0,
  'Site 9'!J$77=$C$14, J71,
  AND('Site 9'!J$77&gt;$C$14, 'Site 9'!J$77&lt;'Site 9'!$C$7), J71 * (1 + $C$8)^('Site 9'!J$77 - $C$14),
  'Site 9'!J$77='Site 9'!$C$7, J71,
  'Site 9'!J$77&gt;'Site 9'!$C$7, J71 * (1 + $C$8)^('Site 9'!J$77 - 'Site 9'!$C$7)
)</f>
        <v>0</v>
      </c>
      <c r="K90" s="56" cm="1">
        <f t="array" ref="K90">_xlfn.IFS(
  'Site 9'!K$77&lt;$C$14, 0,
  'Site 9'!K$77=$C$14, K71,
  AND('Site 9'!K$77&gt;$C$14, 'Site 9'!K$77&lt;'Site 9'!$C$7), K71 * (1 + $C$8)^('Site 9'!K$77 - $C$14),
  'Site 9'!K$77='Site 9'!$C$7, K71,
  'Site 9'!K$77&gt;'Site 9'!$C$7, K71 * (1 + $C$8)^('Site 9'!K$77 - 'Site 9'!$C$7)
)</f>
        <v>0</v>
      </c>
      <c r="L90" s="56" cm="1">
        <f t="array" ref="L90">_xlfn.IFS(
  'Site 9'!L$77&lt;$C$14, 0,
  'Site 9'!L$77=$C$14, L71,
  AND('Site 9'!L$77&gt;$C$14, 'Site 9'!L$77&lt;'Site 9'!$C$7), L71 * (1 + $C$8)^('Site 9'!L$77 - $C$14),
  'Site 9'!L$77='Site 9'!$C$7, L71,
  'Site 9'!L$77&gt;'Site 9'!$C$7, L71 * (1 + $C$8)^('Site 9'!L$77 - 'Site 9'!$C$7)
)</f>
        <v>0</v>
      </c>
      <c r="M90" s="56" cm="1">
        <f t="array" ref="M90">_xlfn.IFS(
  'Site 9'!M$77&lt;$C$14, 0,
  'Site 9'!M$77=$C$14, M71,
  AND('Site 9'!M$77&gt;$C$14, 'Site 9'!M$77&lt;'Site 9'!$C$7), M71 * (1 + $C$8)^('Site 9'!M$77 - $C$14),
  'Site 9'!M$77='Site 9'!$C$7, M71,
  'Site 9'!M$77&gt;'Site 9'!$C$7, M71 * (1 + $C$8)^('Site 9'!M$77 - 'Site 9'!$C$7)
)</f>
        <v>0</v>
      </c>
      <c r="N90" s="56" cm="1">
        <f t="array" ref="N90">_xlfn.IFS(
  'Site 9'!N$77&lt;$C$14, 0,
  'Site 9'!N$77=$C$14, N71,
  AND('Site 9'!N$77&gt;$C$14, 'Site 9'!N$77&lt;'Site 9'!$C$7), N71 * (1 + $C$8)^('Site 9'!N$77 - $C$14),
  'Site 9'!N$77='Site 9'!$C$7, N71,
  'Site 9'!N$77&gt;'Site 9'!$C$7, N71 * (1 + $C$8)^('Site 9'!N$77 - 'Site 9'!$C$7)
)</f>
        <v>0</v>
      </c>
      <c r="O90" s="56" cm="1">
        <f t="array" ref="O90">_xlfn.IFS(
  'Site 9'!O$77&lt;$C$14, 0,
  'Site 9'!O$77=$C$14, O71,
  AND('Site 9'!O$77&gt;$C$14, 'Site 9'!O$77&lt;'Site 9'!$C$7), O71 * (1 + $C$8)^('Site 9'!O$77 - $C$14),
  'Site 9'!O$77='Site 9'!$C$7, O71,
  'Site 9'!O$77&gt;'Site 9'!$C$7, O71 * (1 + $C$8)^('Site 9'!O$77 - 'Site 9'!$C$7)
)</f>
        <v>0</v>
      </c>
      <c r="P90" s="56" cm="1">
        <f t="array" ref="P90">_xlfn.IFS(
  'Site 9'!P$77&lt;$C$14, 0,
  'Site 9'!P$77=$C$14, P71,
  AND('Site 9'!P$77&gt;$C$14, 'Site 9'!P$77&lt;'Site 9'!$C$7), P71 * (1 + $C$8)^('Site 9'!P$77 - $C$14),
  'Site 9'!P$77='Site 9'!$C$7, P71,
  'Site 9'!P$77&gt;'Site 9'!$C$7, P71 * (1 + $C$8)^('Site 9'!P$77 - 'Site 9'!$C$7)
)</f>
        <v>0</v>
      </c>
      <c r="Q90" s="56" cm="1">
        <f t="array" ref="Q90">_xlfn.IFS(
  'Site 9'!Q$77&lt;$C$14, 0,
  'Site 9'!Q$77=$C$14, Q71,
  AND('Site 9'!Q$77&gt;$C$14, 'Site 9'!Q$77&lt;'Site 9'!$C$7), Q71 * (1 + $C$8)^('Site 9'!Q$77 - $C$14),
  'Site 9'!Q$77='Site 9'!$C$7, Q71,
  'Site 9'!Q$77&gt;'Site 9'!$C$7, Q71 * (1 + $C$8)^('Site 9'!Q$77 - 'Site 9'!$C$7)
)</f>
        <v>0</v>
      </c>
      <c r="R90" s="56" cm="1">
        <f t="array" ref="R90">_xlfn.IFS(
  'Site 9'!R$77&lt;$C$14, 0,
  'Site 9'!R$77=$C$14, R71,
  AND('Site 9'!R$77&gt;$C$14, 'Site 9'!R$77&lt;'Site 9'!$C$7), R71 * (1 + $C$8)^('Site 9'!R$77 - $C$14),
  'Site 9'!R$77='Site 9'!$C$7, R71,
  'Site 9'!R$77&gt;'Site 9'!$C$7, R71 * (1 + $C$8)^('Site 9'!R$77 - 'Site 9'!$C$7)
)</f>
        <v>0</v>
      </c>
      <c r="S90" s="56" cm="1">
        <f t="array" ref="S90">_xlfn.IFS(
  'Site 9'!S$77&lt;$C$14, 0,
  'Site 9'!S$77=$C$14, S71,
  AND('Site 9'!S$77&gt;$C$14, 'Site 9'!S$77&lt;'Site 9'!$C$7), S71 * (1 + $C$8)^('Site 9'!S$77 - $C$14),
  'Site 9'!S$77='Site 9'!$C$7, S71,
  'Site 9'!S$77&gt;'Site 9'!$C$7, S71 * (1 + $C$8)^('Site 9'!S$77 - 'Site 9'!$C$7)
)</f>
        <v>0</v>
      </c>
      <c r="T90" s="56" cm="1">
        <f t="array" ref="T90">_xlfn.IFS(
  'Site 9'!T$77&lt;$C$14, 0,
  'Site 9'!T$77=$C$14, T71,
  AND('Site 9'!T$77&gt;$C$14, 'Site 9'!T$77&lt;'Site 9'!$C$7), T71 * (1 + $C$8)^('Site 9'!T$77 - $C$14),
  'Site 9'!T$77='Site 9'!$C$7, T71,
  'Site 9'!T$77&gt;'Site 9'!$C$7, T71 * (1 + $C$8)^('Site 9'!T$77 - 'Site 9'!$C$7)
)</f>
        <v>0</v>
      </c>
      <c r="U90" s="56" cm="1">
        <f t="array" ref="U90">_xlfn.IFS(
  'Site 9'!U$77&lt;$C$14, 0,
  'Site 9'!U$77=$C$14, U71,
  AND('Site 9'!U$77&gt;$C$14, 'Site 9'!U$77&lt;'Site 9'!$C$7), U71 * (1 + $C$8)^('Site 9'!U$77 - $C$14),
  'Site 9'!U$77='Site 9'!$C$7, U71,
  'Site 9'!U$77&gt;'Site 9'!$C$7, U71 * (1 + $C$8)^('Site 9'!U$77 - 'Site 9'!$C$7)
)</f>
        <v>0</v>
      </c>
      <c r="V90" s="56" cm="1">
        <f t="array" ref="V90">_xlfn.IFS(
  'Site 9'!V$77&lt;$C$14, 0,
  'Site 9'!V$77=$C$14, V71,
  AND('Site 9'!V$77&gt;$C$14, 'Site 9'!V$77&lt;'Site 9'!$C$7), V71 * (1 + $C$8)^('Site 9'!V$77 - $C$14),
  'Site 9'!V$77='Site 9'!$C$7, V71,
  'Site 9'!V$77&gt;'Site 9'!$C$7, V71 * (1 + $C$8)^('Site 9'!V$77 - 'Site 9'!$C$7)
)</f>
        <v>0</v>
      </c>
      <c r="W90" s="56" cm="1">
        <f t="array" ref="W90">_xlfn.IFS(
  'Site 9'!W$77&lt;$C$14, 0,
  'Site 9'!W$77=$C$14, W71,
  AND('Site 9'!W$77&gt;$C$14, 'Site 9'!W$77&lt;'Site 9'!$C$7), W71 * (1 + $C$8)^('Site 9'!W$77 - $C$14),
  'Site 9'!W$77='Site 9'!$C$7, W71,
  'Site 9'!W$77&gt;'Site 9'!$C$7, W71 * (1 + $C$8)^('Site 9'!W$77 - 'Site 9'!$C$7)
)</f>
        <v>0</v>
      </c>
      <c r="X90" s="56" cm="1">
        <f t="array" ref="X90">_xlfn.IFS(
  'Site 9'!X$77&lt;$C$14, 0,
  'Site 9'!X$77=$C$14, X71,
  AND('Site 9'!X$77&gt;$C$14, 'Site 9'!X$77&lt;'Site 9'!$C$7), X71 * (1 + $C$8)^('Site 9'!X$77 - $C$14),
  'Site 9'!X$77='Site 9'!$C$7, X71,
  'Site 9'!X$77&gt;'Site 9'!$C$7, X71 * (1 + $C$8)^('Site 9'!X$77 - 'Site 9'!$C$7)
)</f>
        <v>0</v>
      </c>
      <c r="Y90" s="56" cm="1">
        <f t="array" ref="Y90">_xlfn.IFS(
  'Site 9'!Y$77&lt;$C$14, 0,
  'Site 9'!Y$77=$C$14, Y71,
  AND('Site 9'!Y$77&gt;$C$14, 'Site 9'!Y$77&lt;'Site 9'!$C$7), Y71 * (1 + $C$8)^('Site 9'!Y$77 - $C$14),
  'Site 9'!Y$77='Site 9'!$C$7, Y71,
  'Site 9'!Y$77&gt;'Site 9'!$C$7, Y71 * (1 + $C$8)^('Site 9'!Y$77 - 'Site 9'!$C$7)
)</f>
        <v>0</v>
      </c>
      <c r="Z90" s="56" cm="1">
        <f t="array" ref="Z90">_xlfn.IFS(
  'Site 9'!Z$77&lt;$C$14, 0,
  'Site 9'!Z$77=$C$14, Z71,
  AND('Site 9'!Z$77&gt;$C$14, 'Site 9'!Z$77&lt;'Site 9'!$C$7), Z71 * (1 + $C$8)^('Site 9'!Z$77 - $C$14),
  'Site 9'!Z$77='Site 9'!$C$7, Z71,
  'Site 9'!Z$77&gt;'Site 9'!$C$7, Z71 * (1 + $C$8)^('Site 9'!Z$77 - 'Site 9'!$C$7)
)</f>
        <v>0</v>
      </c>
      <c r="AA90" s="56" cm="1">
        <f t="array" ref="AA90">_xlfn.IFS(
  'Site 9'!AA$77&lt;$C$14, 0,
  'Site 9'!AA$77=$C$14, AA71,
  AND('Site 9'!AA$77&gt;$C$14, 'Site 9'!AA$77&lt;'Site 9'!$C$7), AA71 * (1 + $C$8)^('Site 9'!AA$77 - $C$14),
  'Site 9'!AA$77='Site 9'!$C$7, AA71,
  'Site 9'!AA$77&gt;'Site 9'!$C$7, AA71 * (1 + $C$8)^('Site 9'!AA$77 - 'Site 9'!$C$7)
)</f>
        <v>0</v>
      </c>
      <c r="AB90" s="56" cm="1">
        <f t="array" ref="AB90">_xlfn.IFS(
  'Site 9'!AB$77&lt;$C$14, 0,
  'Site 9'!AB$77=$C$14, AB71,
  AND('Site 9'!AB$77&gt;$C$14, 'Site 9'!AB$77&lt;'Site 9'!$C$7), AB71 * (1 + $C$8)^('Site 9'!AB$77 - $C$14),
  'Site 9'!AB$77='Site 9'!$C$7, AB71,
  'Site 9'!AB$77&gt;'Site 9'!$C$7, AB71 * (1 + $C$8)^('Site 9'!AB$77 - 'Site 9'!$C$7)
)</f>
        <v>0</v>
      </c>
      <c r="AC90" s="56" cm="1">
        <f t="array" ref="AC90">_xlfn.IFS(
  'Site 9'!AC$77&lt;$C$14, 0,
  'Site 9'!AC$77=$C$14, AC71,
  AND('Site 9'!AC$77&gt;$C$14, 'Site 9'!AC$77&lt;'Site 9'!$C$7), AC71 * (1 + $C$8)^('Site 9'!AC$77 - $C$14),
  'Site 9'!AC$77='Site 9'!$C$7, AC71,
  'Site 9'!AC$77&gt;'Site 9'!$C$7, AC71 * (1 + $C$8)^('Site 9'!AC$77 - 'Site 9'!$C$7)
)</f>
        <v>0</v>
      </c>
      <c r="AD90" s="56" cm="1">
        <f t="array" ref="AD90">_xlfn.IFS(
  'Site 9'!AD$77&lt;$C$14, 0,
  'Site 9'!AD$77=$C$14, AD71,
  AND('Site 9'!AD$77&gt;$C$14, 'Site 9'!AD$77&lt;'Site 9'!$C$7), AD71 * (1 + $C$8)^('Site 9'!AD$77 - $C$14),
  'Site 9'!AD$77='Site 9'!$C$7, AD71,
  'Site 9'!AD$77&gt;'Site 9'!$C$7, AD71 * (1 + $C$8)^('Site 9'!AD$77 - 'Site 9'!$C$7)
)</f>
        <v>0</v>
      </c>
      <c r="AE90" s="56" cm="1">
        <f t="array" ref="AE90">_xlfn.IFS(
  'Site 9'!AE$77&lt;$C$14, 0,
  'Site 9'!AE$77=$C$14, AE71,
  AND('Site 9'!AE$77&gt;$C$14, 'Site 9'!AE$77&lt;'Site 9'!$C$7), AE71 * (1 + $C$8)^('Site 9'!AE$77 - $C$14),
  'Site 9'!AE$77='Site 9'!$C$7, AE71,
  'Site 9'!AE$77&gt;'Site 9'!$C$7, AE71 * (1 + $C$8)^('Site 9'!AE$77 - 'Site 9'!$C$7)
)</f>
        <v>0</v>
      </c>
      <c r="AF90" s="56" cm="1">
        <f t="array" ref="AF90">_xlfn.IFS(
  'Site 9'!AF$77&lt;$C$14, 0,
  'Site 9'!AF$77=$C$14, AF71,
  AND('Site 9'!AF$77&gt;$C$14, 'Site 9'!AF$77&lt;'Site 9'!$C$7), AF71 * (1 + $C$8)^('Site 9'!AF$77 - $C$14),
  'Site 9'!AF$77='Site 9'!$C$7, AF71,
  'Site 9'!AF$77&gt;'Site 9'!$C$7, AF71 * (1 + $C$8)^('Site 9'!AF$77 - 'Site 9'!$C$7)
)</f>
        <v>0</v>
      </c>
      <c r="AG90" s="56" cm="1">
        <f t="array" ref="AG90">_xlfn.IFS(
  'Site 9'!AG$77&lt;$C$14, 0,
  'Site 9'!AG$77=$C$14, AG71,
  AND('Site 9'!AG$77&gt;$C$14, 'Site 9'!AG$77&lt;'Site 9'!$C$7), AG71 * (1 + $C$8)^('Site 9'!AG$77 - $C$14),
  'Site 9'!AG$77='Site 9'!$C$7, AG71,
  'Site 9'!AG$77&gt;'Site 9'!$C$7, AG71 * (1 + $C$8)^('Site 9'!AG$77 - 'Site 9'!$C$7)
)</f>
        <v>0</v>
      </c>
      <c r="AH90" s="56" cm="1">
        <f t="array" ref="AH90">_xlfn.IFS(
  'Site 9'!AH$77&lt;$C$14, 0,
  'Site 9'!AH$77=$C$14, AH71,
  AND('Site 9'!AH$77&gt;$C$14, 'Site 9'!AH$77&lt;'Site 9'!$C$7), AH71 * (1 + $C$8)^('Site 9'!AH$77 - $C$14),
  'Site 9'!AH$77='Site 9'!$C$7, AH71,
  'Site 9'!AH$77&gt;'Site 9'!$C$7, AH71 * (1 + $C$8)^('Site 9'!AH$77 - 'Site 9'!$C$7)
)</f>
        <v>0</v>
      </c>
      <c r="AI90" s="56" cm="1">
        <f t="array" ref="AI90">_xlfn.IFS(
  'Site 9'!AI$77&lt;$C$14, 0,
  'Site 9'!AI$77=$C$14, AI71,
  AND('Site 9'!AI$77&gt;$C$14, 'Site 9'!AI$77&lt;'Site 9'!$C$7), AI71 * (1 + $C$8)^('Site 9'!AI$77 - $C$14),
  'Site 9'!AI$77='Site 9'!$C$7, AI71,
  'Site 9'!AI$77&gt;'Site 9'!$C$7, AI71 * (1 + $C$8)^('Site 9'!AI$77 - 'Site 9'!$C$7)
)</f>
        <v>0</v>
      </c>
      <c r="AJ90" s="59" cm="1">
        <f t="array" ref="AJ90">_xlfn.IFS(
  'Site 9'!AJ$77&lt;$C$14, 0,
  'Site 9'!AJ$77=$C$14, AJ71,
  AND('Site 9'!AJ$77&gt;$C$14, 'Site 9'!AJ$77&lt;'Site 9'!$C$7), AJ71 * (1 + $C$8)^('Site 9'!AJ$77 - $C$14),
  'Site 9'!AJ$77='Site 9'!$C$7, AJ71,
  'Site 9'!AJ$77&gt;'Site 9'!$C$7, AJ71 * (1 + $C$8)^('Site 9'!AJ$77 - 'Site 9'!$C$7)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4ECAA-A985-4F7B-BBC1-9A36B07D048C}">
  <sheetPr>
    <tabColor theme="8"/>
  </sheetPr>
  <dimension ref="A1:AK191"/>
  <sheetViews>
    <sheetView showGridLines="0" topLeftCell="D1" zoomScale="85" zoomScaleNormal="85" workbookViewId="0">
      <pane ySplit="1" topLeftCell="A93" activePane="bottomLeft" state="frozen"/>
      <selection activeCell="O14" sqref="O14"/>
      <selection pane="bottomLeft" activeCell="S97" sqref="S97"/>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Entry'!B74</f>
        <v>0</v>
      </c>
      <c r="G5" s="28"/>
    </row>
    <row r="6" spans="1:7" ht="16.5" x14ac:dyDescent="0.3">
      <c r="B6" s="103" t="s">
        <v>57</v>
      </c>
      <c r="C6" s="105">
        <f>'2. Forecasting Data Entry'!C74</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Entry'!E74</f>
        <v>0</v>
      </c>
      <c r="D24" s="201">
        <f>'2. Forecasting Data Entry'!G74</f>
        <v>0</v>
      </c>
      <c r="E24" s="196">
        <f>'2. Forecasting Data Entry'!I74</f>
        <v>0</v>
      </c>
    </row>
    <row r="25" spans="2:5" ht="17.25" thickBot="1" x14ac:dyDescent="0.35">
      <c r="B25" s="193" t="s">
        <v>228</v>
      </c>
      <c r="C25" s="127">
        <f>'2. Forecasting Data Entry'!F74</f>
        <v>0</v>
      </c>
      <c r="D25" s="132">
        <f>'2. Forecasting Data Entry'!H74</f>
        <v>0</v>
      </c>
      <c r="E25" s="127">
        <f>'2. Forecasting Data Entry'!J74</f>
        <v>0</v>
      </c>
    </row>
    <row r="26" spans="2:5" ht="17.25" thickBot="1" x14ac:dyDescent="0.35">
      <c r="D26" s="30"/>
    </row>
    <row r="27" spans="2:5" ht="16.5" x14ac:dyDescent="0.3">
      <c r="B27" s="108" t="s">
        <v>28</v>
      </c>
      <c r="C27" s="109"/>
      <c r="D27" s="30"/>
    </row>
    <row r="28" spans="2:5" ht="16.5" x14ac:dyDescent="0.3">
      <c r="B28" s="103" t="s">
        <v>99</v>
      </c>
      <c r="C28" s="111">
        <f>'2. Forecasting Data Entry'!K74</f>
        <v>0</v>
      </c>
      <c r="D28" s="30"/>
    </row>
    <row r="29" spans="2:5" ht="16.5" x14ac:dyDescent="0.3">
      <c r="B29" s="103" t="s">
        <v>100</v>
      </c>
      <c r="C29" s="111">
        <f>'2. Forecasting Data Entry'!L74</f>
        <v>0</v>
      </c>
      <c r="D29" s="30"/>
    </row>
    <row r="30" spans="2:5" ht="16.5" x14ac:dyDescent="0.3">
      <c r="B30" s="103" t="s">
        <v>101</v>
      </c>
      <c r="C30" s="111">
        <f>'2. Forecasting Data Entry'!M74</f>
        <v>0</v>
      </c>
      <c r="D30" s="30"/>
    </row>
    <row r="31" spans="2:5" ht="16.5" x14ac:dyDescent="0.3">
      <c r="B31" s="110" t="s">
        <v>34</v>
      </c>
      <c r="C31" s="112"/>
      <c r="D31" s="30"/>
    </row>
    <row r="32" spans="2:5" ht="16.5" x14ac:dyDescent="0.3">
      <c r="B32" s="103" t="s">
        <v>99</v>
      </c>
      <c r="C32" s="111">
        <f>'2. Forecasting Data Entry'!N74</f>
        <v>0</v>
      </c>
      <c r="D32" s="30"/>
    </row>
    <row r="33" spans="1:36" ht="16.5" x14ac:dyDescent="0.3">
      <c r="B33" s="103" t="s">
        <v>100</v>
      </c>
      <c r="C33" s="111">
        <f>'2. Forecasting Data Entry'!O74</f>
        <v>0</v>
      </c>
      <c r="D33" s="30"/>
    </row>
    <row r="34" spans="1:36" ht="17.25" thickBot="1" x14ac:dyDescent="0.35">
      <c r="B34" s="106" t="s">
        <v>101</v>
      </c>
      <c r="C34" s="113">
        <f>'2. Forecasting Data Entry'!P74</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10'!E$39&lt;$C$14, 0,
  'Site 10'!E$39&gt;=$C$14, $C$28
)</f>
        <v>0</v>
      </c>
      <c r="F40" s="70" cm="1">
        <f t="array" ref="F40">_xlfn.IFS(
  $C$14=0, 0,
  'Site 10'!F$39&lt;$C$14, 0,
  'Site 10'!F$39&gt;=$C$14, $C$28
)</f>
        <v>0</v>
      </c>
      <c r="G40" s="70" cm="1">
        <f t="array" ref="G40">_xlfn.IFS(
  $C$14=0, 0,
  'Site 10'!G$39&lt;$C$14, 0,
  'Site 10'!G$39&gt;=$C$14, $C$28
)</f>
        <v>0</v>
      </c>
      <c r="H40" s="70" cm="1">
        <f t="array" ref="H40">_xlfn.IFS(
  $C$14=0, 0,
  'Site 10'!H$39&lt;$C$14, 0,
  'Site 10'!H$39&gt;=$C$14, $C$28
)</f>
        <v>0</v>
      </c>
      <c r="I40" s="70" cm="1">
        <f t="array" ref="I40">_xlfn.IFS(
  $C$14=0, 0,
  'Site 10'!I$39&lt;$C$14, 0,
  'Site 10'!I$39&gt;=$C$14, $C$28
)</f>
        <v>0</v>
      </c>
      <c r="J40" s="70" cm="1">
        <f t="array" ref="J40">_xlfn.IFS(
  $C$14=0, 0,
  'Site 10'!J$39&lt;$C$14, 0,
  'Site 10'!J$39&gt;=$C$14, $C$28
)</f>
        <v>0</v>
      </c>
      <c r="K40" s="70" cm="1">
        <f t="array" ref="K40">_xlfn.IFS(
  $C$14=0, 0,
  'Site 10'!K$39&lt;$C$14, 0,
  'Site 10'!K$39&gt;=$C$14, $C$28
)</f>
        <v>0</v>
      </c>
      <c r="L40" s="70" cm="1">
        <f t="array" ref="L40">_xlfn.IFS(
  $C$14=0, 0,
  'Site 10'!L$39&lt;$C$14, 0,
  'Site 10'!L$39&gt;=$C$14, $C$28
)</f>
        <v>0</v>
      </c>
      <c r="M40" s="70" cm="1">
        <f t="array" ref="M40">_xlfn.IFS(
  $C$14=0, 0,
  'Site 10'!M$39&lt;$C$14, 0,
  'Site 10'!M$39&gt;=$C$14, $C$28
)</f>
        <v>0</v>
      </c>
      <c r="N40" s="70" cm="1">
        <f t="array" ref="N40">_xlfn.IFS(
  $C$14=0, 0,
  'Site 10'!N$39&lt;$C$14, 0,
  'Site 10'!N$39&gt;=$C$14, $C$28
)</f>
        <v>0</v>
      </c>
      <c r="O40" s="70" cm="1">
        <f t="array" ref="O40">_xlfn.IFS(
  $C$14=0, 0,
  'Site 10'!O$39&lt;$C$14, 0,
  'Site 10'!O$39&gt;=$C$14, $C$28
)</f>
        <v>0</v>
      </c>
      <c r="P40" s="70" cm="1">
        <f t="array" ref="P40">_xlfn.IFS(
  $C$14=0, 0,
  'Site 10'!P$39&lt;$C$14, 0,
  'Site 10'!P$39&gt;=$C$14, $C$28
)</f>
        <v>0</v>
      </c>
      <c r="Q40" s="70" cm="1">
        <f t="array" ref="Q40">_xlfn.IFS(
  $C$14=0, 0,
  'Site 10'!Q$39&lt;$C$14, 0,
  'Site 10'!Q$39&gt;=$C$14, $C$28
)</f>
        <v>0</v>
      </c>
      <c r="R40" s="70" cm="1">
        <f t="array" ref="R40">_xlfn.IFS(
  $C$14=0, 0,
  'Site 10'!R$39&lt;$C$14, 0,
  'Site 10'!R$39&gt;=$C$14, $C$28
)</f>
        <v>0</v>
      </c>
      <c r="S40" s="70" cm="1">
        <f t="array" ref="S40">_xlfn.IFS(
  $C$14=0, 0,
  'Site 10'!S$39&lt;$C$14, 0,
  'Site 10'!S$39&gt;=$C$14, $C$28
)</f>
        <v>0</v>
      </c>
      <c r="T40" s="70" cm="1">
        <f t="array" ref="T40">_xlfn.IFS(
  $C$14=0, 0,
  'Site 10'!T$39&lt;$C$14, 0,
  'Site 10'!T$39&gt;=$C$14, $C$28
)</f>
        <v>0</v>
      </c>
      <c r="U40" s="70" cm="1">
        <f t="array" ref="U40">_xlfn.IFS(
  $C$14=0, 0,
  'Site 10'!U$39&lt;$C$14, 0,
  'Site 10'!U$39&gt;=$C$14, $C$28
)</f>
        <v>0</v>
      </c>
      <c r="V40" s="70" cm="1">
        <f t="array" ref="V40">_xlfn.IFS(
  $C$14=0, 0,
  'Site 10'!V$39&lt;$C$14, 0,
  'Site 10'!V$39&gt;=$C$14, $C$28
)</f>
        <v>0</v>
      </c>
      <c r="W40" s="70" cm="1">
        <f t="array" ref="W40">_xlfn.IFS(
  $C$14=0, 0,
  'Site 10'!W$39&lt;$C$14, 0,
  'Site 10'!W$39&gt;=$C$14, $C$28
)</f>
        <v>0</v>
      </c>
      <c r="X40" s="70" cm="1">
        <f t="array" ref="X40">_xlfn.IFS(
  $C$14=0, 0,
  'Site 10'!X$39&lt;$C$14, 0,
  'Site 10'!X$39&gt;=$C$14, $C$28
)</f>
        <v>0</v>
      </c>
      <c r="Y40" s="70" cm="1">
        <f t="array" ref="Y40">_xlfn.IFS(
  $C$14=0, 0,
  'Site 10'!Y$39&lt;$C$14, 0,
  'Site 10'!Y$39&gt;=$C$14, $C$28
)</f>
        <v>0</v>
      </c>
      <c r="Z40" s="70" cm="1">
        <f t="array" ref="Z40">_xlfn.IFS(
  $C$14=0, 0,
  'Site 10'!Z$39&lt;$C$14, 0,
  'Site 10'!Z$39&gt;=$C$14, $C$28
)</f>
        <v>0</v>
      </c>
      <c r="AA40" s="70" cm="1">
        <f t="array" ref="AA40">_xlfn.IFS(
  $C$14=0, 0,
  'Site 10'!AA$39&lt;$C$14, 0,
  'Site 10'!AA$39&gt;=$C$14, $C$28
)</f>
        <v>0</v>
      </c>
      <c r="AB40" s="70" cm="1">
        <f t="array" ref="AB40">_xlfn.IFS(
  $C$14=0, 0,
  'Site 10'!AB$39&lt;$C$14, 0,
  'Site 10'!AB$39&gt;=$C$14, $C$28
)</f>
        <v>0</v>
      </c>
      <c r="AC40" s="70" cm="1">
        <f t="array" ref="AC40">_xlfn.IFS(
  $C$14=0, 0,
  'Site 10'!AC$39&lt;$C$14, 0,
  'Site 10'!AC$39&gt;=$C$14, $C$28
)</f>
        <v>0</v>
      </c>
      <c r="AD40" s="70" cm="1">
        <f t="array" ref="AD40">_xlfn.IFS(
  $C$14=0, 0,
  'Site 10'!AD$39&lt;$C$14, 0,
  'Site 10'!AD$39&gt;=$C$14, $C$28
)</f>
        <v>0</v>
      </c>
      <c r="AE40" s="70" cm="1">
        <f t="array" ref="AE40">_xlfn.IFS(
  $C$14=0, 0,
  'Site 10'!AE$39&lt;$C$14, 0,
  'Site 10'!AE$39&gt;=$C$14, $C$28
)</f>
        <v>0</v>
      </c>
      <c r="AF40" s="70" cm="1">
        <f t="array" ref="AF40">_xlfn.IFS(
  $C$14=0, 0,
  'Site 10'!AF$39&lt;$C$14, 0,
  'Site 10'!AF$39&gt;=$C$14, $C$28
)</f>
        <v>0</v>
      </c>
      <c r="AG40" s="70" cm="1">
        <f t="array" ref="AG40">_xlfn.IFS(
  $C$14=0, 0,
  'Site 10'!AG$39&lt;$C$14, 0,
  'Site 10'!AG$39&gt;=$C$14, $C$28
)</f>
        <v>0</v>
      </c>
      <c r="AH40" s="70" cm="1">
        <f t="array" ref="AH40">_xlfn.IFS(
  $C$14=0, 0,
  'Site 10'!AH$39&lt;$C$14, 0,
  'Site 10'!AH$39&gt;=$C$14, $C$28
)</f>
        <v>0</v>
      </c>
      <c r="AI40" s="70" cm="1">
        <f t="array" ref="AI40">_xlfn.IFS(
  $C$14=0, 0,
  'Site 10'!AI$39&lt;$C$14, 0,
  'Site 10'!AI$39&gt;=$C$14, $C$28
)</f>
        <v>0</v>
      </c>
      <c r="AJ40" s="71" cm="1">
        <f t="array" ref="AJ40">_xlfn.IFS(
  $C$14=0, 0,
  'Site 10'!AJ$39&lt;$C$14, 0,
  'Site 10'!AJ$39&gt;=$C$14,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10'!E$39&lt;$C$14, 0,
  'Site 10'!E$39&gt;=$C$14, $C$29
)</f>
        <v>0</v>
      </c>
      <c r="F44" s="54" cm="1">
        <f t="array" ref="F44">_xlfn.IFS(
  $C$14=0, 0,
  'Site 10'!F$39&lt;$C$14, 0,
  'Site 10'!F$39&gt;=$C$14, $C$29
)</f>
        <v>0</v>
      </c>
      <c r="G44" s="54" cm="1">
        <f t="array" ref="G44">_xlfn.IFS(
  $C$14=0, 0,
  'Site 10'!G$39&lt;$C$14, 0,
  'Site 10'!G$39&gt;=$C$14, $C$29
)</f>
        <v>0</v>
      </c>
      <c r="H44" s="54" cm="1">
        <f t="array" ref="H44">_xlfn.IFS(
  $C$14=0, 0,
  'Site 10'!H$39&lt;$C$14, 0,
  'Site 10'!H$39&gt;=$C$14, $C$29
)</f>
        <v>0</v>
      </c>
      <c r="I44" s="54" cm="1">
        <f t="array" ref="I44">_xlfn.IFS(
  $C$14=0, 0,
  'Site 10'!I$39&lt;$C$14, 0,
  'Site 10'!I$39&gt;=$C$14, $C$29
)</f>
        <v>0</v>
      </c>
      <c r="J44" s="54" cm="1">
        <f t="array" ref="J44">_xlfn.IFS(
  $C$14=0, 0,
  'Site 10'!J$39&lt;$C$14, 0,
  'Site 10'!J$39&gt;=$C$14, $C$29
)</f>
        <v>0</v>
      </c>
      <c r="K44" s="54" cm="1">
        <f t="array" ref="K44">_xlfn.IFS(
  $C$14=0, 0,
  'Site 10'!K$39&lt;$C$14, 0,
  'Site 10'!K$39&gt;=$C$14, $C$29
)</f>
        <v>0</v>
      </c>
      <c r="L44" s="54" cm="1">
        <f t="array" ref="L44">_xlfn.IFS(
  $C$14=0, 0,
  'Site 10'!L$39&lt;$C$14, 0,
  'Site 10'!L$39&gt;=$C$14, $C$29
)</f>
        <v>0</v>
      </c>
      <c r="M44" s="54" cm="1">
        <f t="array" ref="M44">_xlfn.IFS(
  $C$14=0, 0,
  'Site 10'!M$39&lt;$C$14, 0,
  'Site 10'!M$39&gt;=$C$14, $C$29
)</f>
        <v>0</v>
      </c>
      <c r="N44" s="54" cm="1">
        <f t="array" ref="N44">_xlfn.IFS(
  $C$14=0, 0,
  'Site 10'!N$39&lt;$C$14, 0,
  'Site 10'!N$39&gt;=$C$14, $C$29
)</f>
        <v>0</v>
      </c>
      <c r="O44" s="54" cm="1">
        <f t="array" ref="O44">_xlfn.IFS(
  $C$14=0, 0,
  'Site 10'!O$39&lt;$C$14, 0,
  'Site 10'!O$39&gt;=$C$14, $C$29
)</f>
        <v>0</v>
      </c>
      <c r="P44" s="54" cm="1">
        <f t="array" ref="P44">_xlfn.IFS(
  $C$14=0, 0,
  'Site 10'!P$39&lt;$C$14, 0,
  'Site 10'!P$39&gt;=$C$14, $C$29
)</f>
        <v>0</v>
      </c>
      <c r="Q44" s="54" cm="1">
        <f t="array" ref="Q44">_xlfn.IFS(
  $C$14=0, 0,
  'Site 10'!Q$39&lt;$C$14, 0,
  'Site 10'!Q$39&gt;=$C$14, $C$29
)</f>
        <v>0</v>
      </c>
      <c r="R44" s="54" cm="1">
        <f t="array" ref="R44">_xlfn.IFS(
  $C$14=0, 0,
  'Site 10'!R$39&lt;$C$14, 0,
  'Site 10'!R$39&gt;=$C$14, $C$29
)</f>
        <v>0</v>
      </c>
      <c r="S44" s="54" cm="1">
        <f t="array" ref="S44">_xlfn.IFS(
  $C$14=0, 0,
  'Site 10'!S$39&lt;$C$14, 0,
  'Site 10'!S$39&gt;=$C$14, $C$29
)</f>
        <v>0</v>
      </c>
      <c r="T44" s="54" cm="1">
        <f t="array" ref="T44">_xlfn.IFS(
  $C$14=0, 0,
  'Site 10'!T$39&lt;$C$14, 0,
  'Site 10'!T$39&gt;=$C$14, $C$29
)</f>
        <v>0</v>
      </c>
      <c r="U44" s="54" cm="1">
        <f t="array" ref="U44">_xlfn.IFS(
  $C$14=0, 0,
  'Site 10'!U$39&lt;$C$14, 0,
  'Site 10'!U$39&gt;=$C$14, $C$29
)</f>
        <v>0</v>
      </c>
      <c r="V44" s="54" cm="1">
        <f t="array" ref="V44">_xlfn.IFS(
  $C$14=0, 0,
  'Site 10'!V$39&lt;$C$14, 0,
  'Site 10'!V$39&gt;=$C$14, $C$29
)</f>
        <v>0</v>
      </c>
      <c r="W44" s="54" cm="1">
        <f t="array" ref="W44">_xlfn.IFS(
  $C$14=0, 0,
  'Site 10'!W$39&lt;$C$14, 0,
  'Site 10'!W$39&gt;=$C$14, $C$29
)</f>
        <v>0</v>
      </c>
      <c r="X44" s="54" cm="1">
        <f t="array" ref="X44">_xlfn.IFS(
  $C$14=0, 0,
  'Site 10'!X$39&lt;$C$14, 0,
  'Site 10'!X$39&gt;=$C$14, $C$29
)</f>
        <v>0</v>
      </c>
      <c r="Y44" s="54" cm="1">
        <f t="array" ref="Y44">_xlfn.IFS(
  $C$14=0, 0,
  'Site 10'!Y$39&lt;$C$14, 0,
  'Site 10'!Y$39&gt;=$C$14, $C$29
)</f>
        <v>0</v>
      </c>
      <c r="Z44" s="54" cm="1">
        <f t="array" ref="Z44">_xlfn.IFS(
  $C$14=0, 0,
  'Site 10'!Z$39&lt;$C$14, 0,
  'Site 10'!Z$39&gt;=$C$14, $C$29
)</f>
        <v>0</v>
      </c>
      <c r="AA44" s="54" cm="1">
        <f t="array" ref="AA44">_xlfn.IFS(
  $C$14=0, 0,
  'Site 10'!AA$39&lt;$C$14, 0,
  'Site 10'!AA$39&gt;=$C$14, $C$29
)</f>
        <v>0</v>
      </c>
      <c r="AB44" s="54" cm="1">
        <f t="array" ref="AB44">_xlfn.IFS(
  $C$14=0, 0,
  'Site 10'!AB$39&lt;$C$14, 0,
  'Site 10'!AB$39&gt;=$C$14, $C$29
)</f>
        <v>0</v>
      </c>
      <c r="AC44" s="54" cm="1">
        <f t="array" ref="AC44">_xlfn.IFS(
  $C$14=0, 0,
  'Site 10'!AC$39&lt;$C$14, 0,
  'Site 10'!AC$39&gt;=$C$14, $C$29
)</f>
        <v>0</v>
      </c>
      <c r="AD44" s="54" cm="1">
        <f t="array" ref="AD44">_xlfn.IFS(
  $C$14=0, 0,
  'Site 10'!AD$39&lt;$C$14, 0,
  'Site 10'!AD$39&gt;=$C$14, $C$29
)</f>
        <v>0</v>
      </c>
      <c r="AE44" s="54" cm="1">
        <f t="array" ref="AE44">_xlfn.IFS(
  $C$14=0, 0,
  'Site 10'!AE$39&lt;$C$14, 0,
  'Site 10'!AE$39&gt;=$C$14, $C$29
)</f>
        <v>0</v>
      </c>
      <c r="AF44" s="54" cm="1">
        <f t="array" ref="AF44">_xlfn.IFS(
  $C$14=0, 0,
  'Site 10'!AF$39&lt;$C$14, 0,
  'Site 10'!AF$39&gt;=$C$14, $C$29
)</f>
        <v>0</v>
      </c>
      <c r="AG44" s="54" cm="1">
        <f t="array" ref="AG44">_xlfn.IFS(
  $C$14=0, 0,
  'Site 10'!AG$39&lt;$C$14, 0,
  'Site 10'!AG$39&gt;=$C$14, $C$29
)</f>
        <v>0</v>
      </c>
      <c r="AH44" s="54" cm="1">
        <f t="array" ref="AH44">_xlfn.IFS(
  $C$14=0, 0,
  'Site 10'!AH$39&lt;$C$14, 0,
  'Site 10'!AH$39&gt;=$C$14, $C$29
)</f>
        <v>0</v>
      </c>
      <c r="AI44" s="54" cm="1">
        <f t="array" ref="AI44">_xlfn.IFS(
  $C$14=0, 0,
  'Site 10'!AI$39&lt;$C$14, 0,
  'Site 10'!AI$39&gt;=$C$14, $C$29
)</f>
        <v>0</v>
      </c>
      <c r="AJ44" s="72" cm="1">
        <f t="array" ref="AJ44">_xlfn.IFS(
  $C$14=0, 0,
  'Site 10'!AJ$39&lt;$C$14, 0,
  'Site 10'!AJ$39&gt;=$C$14,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10'!E$39&lt;$C$14, 0,
  'Site 10'!E$39&gt;=$C$14, $C$30
)</f>
        <v>0</v>
      </c>
      <c r="F52" s="56" cm="1">
        <f t="array" ref="F52">_xlfn.IFS(
  $C$14=0, 0,
  'Site 10'!F$39&lt;$C$14, 0,
  'Site 10'!F$39&gt;=$C$14, $C$30
)</f>
        <v>0</v>
      </c>
      <c r="G52" s="56" cm="1">
        <f t="array" ref="G52">_xlfn.IFS(
  $C$14=0, 0,
  'Site 10'!G$39&lt;$C$14, 0,
  'Site 10'!G$39&gt;=$C$14, $C$30
)</f>
        <v>0</v>
      </c>
      <c r="H52" s="56" cm="1">
        <f t="array" ref="H52">_xlfn.IFS(
  $C$14=0, 0,
  'Site 10'!H$39&lt;$C$14, 0,
  'Site 10'!H$39&gt;=$C$14, $C$30
)</f>
        <v>0</v>
      </c>
      <c r="I52" s="56" cm="1">
        <f t="array" ref="I52">_xlfn.IFS(
  $C$14=0, 0,
  'Site 10'!I$39&lt;$C$14, 0,
  'Site 10'!I$39&gt;=$C$14, $C$30
)</f>
        <v>0</v>
      </c>
      <c r="J52" s="56" cm="1">
        <f t="array" ref="J52">_xlfn.IFS(
  $C$14=0, 0,
  'Site 10'!J$39&lt;$C$14, 0,
  'Site 10'!J$39&gt;=$C$14, $C$30
)</f>
        <v>0</v>
      </c>
      <c r="K52" s="56" cm="1">
        <f t="array" ref="K52">_xlfn.IFS(
  $C$14=0, 0,
  'Site 10'!K$39&lt;$C$14, 0,
  'Site 10'!K$39&gt;=$C$14, $C$30
)</f>
        <v>0</v>
      </c>
      <c r="L52" s="56" cm="1">
        <f t="array" ref="L52">_xlfn.IFS(
  $C$14=0, 0,
  'Site 10'!L$39&lt;$C$14, 0,
  'Site 10'!L$39&gt;=$C$14, $C$30
)</f>
        <v>0</v>
      </c>
      <c r="M52" s="56" cm="1">
        <f t="array" ref="M52">_xlfn.IFS(
  $C$14=0, 0,
  'Site 10'!M$39&lt;$C$14, 0,
  'Site 10'!M$39&gt;=$C$14, $C$30
)</f>
        <v>0</v>
      </c>
      <c r="N52" s="56" cm="1">
        <f t="array" ref="N52">_xlfn.IFS(
  $C$14=0, 0,
  'Site 10'!N$39&lt;$C$14, 0,
  'Site 10'!N$39&gt;=$C$14, $C$30
)</f>
        <v>0</v>
      </c>
      <c r="O52" s="56" cm="1">
        <f t="array" ref="O52">_xlfn.IFS(
  $C$14=0, 0,
  'Site 10'!O$39&lt;$C$14, 0,
  'Site 10'!O$39&gt;=$C$14, $C$30
)</f>
        <v>0</v>
      </c>
      <c r="P52" s="56" cm="1">
        <f t="array" ref="P52">_xlfn.IFS(
  $C$14=0, 0,
  'Site 10'!P$39&lt;$C$14, 0,
  'Site 10'!P$39&gt;=$C$14, $C$30
)</f>
        <v>0</v>
      </c>
      <c r="Q52" s="56" cm="1">
        <f t="array" ref="Q52">_xlfn.IFS(
  $C$14=0, 0,
  'Site 10'!Q$39&lt;$C$14, 0,
  'Site 10'!Q$39&gt;=$C$14, $C$30
)</f>
        <v>0</v>
      </c>
      <c r="R52" s="56" cm="1">
        <f t="array" ref="R52">_xlfn.IFS(
  $C$14=0, 0,
  'Site 10'!R$39&lt;$C$14, 0,
  'Site 10'!R$39&gt;=$C$14, $C$30
)</f>
        <v>0</v>
      </c>
      <c r="S52" s="56" cm="1">
        <f t="array" ref="S52">_xlfn.IFS(
  $C$14=0, 0,
  'Site 10'!S$39&lt;$C$14, 0,
  'Site 10'!S$39&gt;=$C$14, $C$30
)</f>
        <v>0</v>
      </c>
      <c r="T52" s="56" cm="1">
        <f t="array" ref="T52">_xlfn.IFS(
  $C$14=0, 0,
  'Site 10'!T$39&lt;$C$14, 0,
  'Site 10'!T$39&gt;=$C$14, $C$30
)</f>
        <v>0</v>
      </c>
      <c r="U52" s="56" cm="1">
        <f t="array" ref="U52">_xlfn.IFS(
  $C$14=0, 0,
  'Site 10'!U$39&lt;$C$14, 0,
  'Site 10'!U$39&gt;=$C$14, $C$30
)</f>
        <v>0</v>
      </c>
      <c r="V52" s="56" cm="1">
        <f t="array" ref="V52">_xlfn.IFS(
  $C$14=0, 0,
  'Site 10'!V$39&lt;$C$14, 0,
  'Site 10'!V$39&gt;=$C$14, $C$30
)</f>
        <v>0</v>
      </c>
      <c r="W52" s="56" cm="1">
        <f t="array" ref="W52">_xlfn.IFS(
  $C$14=0, 0,
  'Site 10'!W$39&lt;$C$14, 0,
  'Site 10'!W$39&gt;=$C$14, $C$30
)</f>
        <v>0</v>
      </c>
      <c r="X52" s="56" cm="1">
        <f t="array" ref="X52">_xlfn.IFS(
  $C$14=0, 0,
  'Site 10'!X$39&lt;$C$14, 0,
  'Site 10'!X$39&gt;=$C$14, $C$30
)</f>
        <v>0</v>
      </c>
      <c r="Y52" s="56" cm="1">
        <f t="array" ref="Y52">_xlfn.IFS(
  $C$14=0, 0,
  'Site 10'!Y$39&lt;$C$14, 0,
  'Site 10'!Y$39&gt;=$C$14, $C$30
)</f>
        <v>0</v>
      </c>
      <c r="Z52" s="56" cm="1">
        <f t="array" ref="Z52">_xlfn.IFS(
  $C$14=0, 0,
  'Site 10'!Z$39&lt;$C$14, 0,
  'Site 10'!Z$39&gt;=$C$14, $C$30
)</f>
        <v>0</v>
      </c>
      <c r="AA52" s="56" cm="1">
        <f t="array" ref="AA52">_xlfn.IFS(
  $C$14=0, 0,
  'Site 10'!AA$39&lt;$C$14, 0,
  'Site 10'!AA$39&gt;=$C$14, $C$30
)</f>
        <v>0</v>
      </c>
      <c r="AB52" s="56" cm="1">
        <f t="array" ref="AB52">_xlfn.IFS(
  $C$14=0, 0,
  'Site 10'!AB$39&lt;$C$14, 0,
  'Site 10'!AB$39&gt;=$C$14, $C$30
)</f>
        <v>0</v>
      </c>
      <c r="AC52" s="56" cm="1">
        <f t="array" ref="AC52">_xlfn.IFS(
  $C$14=0, 0,
  'Site 10'!AC$39&lt;$C$14, 0,
  'Site 10'!AC$39&gt;=$C$14, $C$30
)</f>
        <v>0</v>
      </c>
      <c r="AD52" s="56" cm="1">
        <f t="array" ref="AD52">_xlfn.IFS(
  $C$14=0, 0,
  'Site 10'!AD$39&lt;$C$14, 0,
  'Site 10'!AD$39&gt;=$C$14, $C$30
)</f>
        <v>0</v>
      </c>
      <c r="AE52" s="56" cm="1">
        <f t="array" ref="AE52">_xlfn.IFS(
  $C$14=0, 0,
  'Site 10'!AE$39&lt;$C$14, 0,
  'Site 10'!AE$39&gt;=$C$14, $C$30
)</f>
        <v>0</v>
      </c>
      <c r="AF52" s="56" cm="1">
        <f t="array" ref="AF52">_xlfn.IFS(
  $C$14=0, 0,
  'Site 10'!AF$39&lt;$C$14, 0,
  'Site 10'!AF$39&gt;=$C$14, $C$30
)</f>
        <v>0</v>
      </c>
      <c r="AG52" s="56" cm="1">
        <f t="array" ref="AG52">_xlfn.IFS(
  $C$14=0, 0,
  'Site 10'!AG$39&lt;$C$14, 0,
  'Site 10'!AG$39&gt;=$C$14, $C$30
)</f>
        <v>0</v>
      </c>
      <c r="AH52" s="56" cm="1">
        <f t="array" ref="AH52">_xlfn.IFS(
  $C$14=0, 0,
  'Site 10'!AH$39&lt;$C$14, 0,
  'Site 10'!AH$39&gt;=$C$14, $C$30
)</f>
        <v>0</v>
      </c>
      <c r="AI52" s="56" cm="1">
        <f t="array" ref="AI52">_xlfn.IFS(
  $C$14=0, 0,
  'Site 10'!AI$39&lt;$C$14, 0,
  'Site 10'!AI$39&gt;=$C$14, $C$30
)</f>
        <v>0</v>
      </c>
      <c r="AJ52" s="59" cm="1">
        <f t="array" ref="AJ52">_xlfn.IFS(
  $C$14=0, 0,
  'Site 10'!AJ$39&lt;$C$14, 0,
  'Site 10'!AJ$39&gt;=$C$14,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10'!E$58&lt;$C$14, 'Site 10'!E$58&lt;'Site 10'!$C$7), 0,
  AND('Site 10'!E$58&gt;=$C$14, 'Site 10'!E$58&lt;$C$7),
    $C$28,
  'Site 10'!E$58&gt;='Site 10'!$C$7,
    $C$32)</f>
        <v>0</v>
      </c>
      <c r="F59" s="70" cm="1">
        <f t="array" ref="F59">_xlfn.IFS(
  AND('Site 10'!F$58&lt;$C$14, 'Site 10'!F$58&lt;'Site 10'!$C$7), 0,
  AND('Site 10'!F$58&gt;=$C$14, 'Site 10'!F$58&lt;$C$7),
    $C$28,
  'Site 10'!F$58&gt;='Site 10'!$C$7,
    $C$32)</f>
        <v>0</v>
      </c>
      <c r="G59" s="70" cm="1">
        <f t="array" ref="G59">_xlfn.IFS(
  AND('Site 10'!G$58&lt;$C$14, 'Site 10'!G$58&lt;'Site 10'!$C$7), 0,
  AND('Site 10'!G$58&gt;=$C$14, 'Site 10'!G$58&lt;$C$7),
    $C$28,
  'Site 10'!G$58&gt;='Site 10'!$C$7,
    $C$32)</f>
        <v>0</v>
      </c>
      <c r="H59" s="70" cm="1">
        <f t="array" ref="H59">_xlfn.IFS(
  AND('Site 10'!H$58&lt;$C$14, 'Site 10'!H$58&lt;'Site 10'!$C$7), 0,
  AND('Site 10'!H$58&gt;=$C$14, 'Site 10'!H$58&lt;$C$7),
    $C$28,
  'Site 10'!H$58&gt;='Site 10'!$C$7,
    $C$32)</f>
        <v>0</v>
      </c>
      <c r="I59" s="70" cm="1">
        <f t="array" ref="I59">_xlfn.IFS(
  AND('Site 10'!I$58&lt;$C$14, 'Site 10'!I$58&lt;'Site 10'!$C$7), 0,
  AND('Site 10'!I$58&gt;=$C$14, 'Site 10'!I$58&lt;$C$7),
    $C$28,
  'Site 10'!I$58&gt;='Site 10'!$C$7,
    $C$32)</f>
        <v>0</v>
      </c>
      <c r="J59" s="70" cm="1">
        <f t="array" ref="J59">_xlfn.IFS(
  AND('Site 10'!J$58&lt;$C$14, 'Site 10'!J$58&lt;'Site 10'!$C$7), 0,
  AND('Site 10'!J$58&gt;=$C$14, 'Site 10'!J$58&lt;$C$7),
    $C$28,
  'Site 10'!J$58&gt;='Site 10'!$C$7,
    $C$32)</f>
        <v>0</v>
      </c>
      <c r="K59" s="70" cm="1">
        <f t="array" ref="K59">_xlfn.IFS(
  AND('Site 10'!K$58&lt;$C$14, 'Site 10'!K$58&lt;'Site 10'!$C$7), 0,
  AND('Site 10'!K$58&gt;=$C$14, 'Site 10'!K$58&lt;$C$7),
    $C$28,
  'Site 10'!K$58&gt;='Site 10'!$C$7,
    $C$32)</f>
        <v>0</v>
      </c>
      <c r="L59" s="70" cm="1">
        <f t="array" ref="L59">_xlfn.IFS(
  AND('Site 10'!L$58&lt;$C$14, 'Site 10'!L$58&lt;'Site 10'!$C$7), 0,
  AND('Site 10'!L$58&gt;=$C$14, 'Site 10'!L$58&lt;$C$7),
    $C$28,
  'Site 10'!L$58&gt;='Site 10'!$C$7,
    $C$32)</f>
        <v>0</v>
      </c>
      <c r="M59" s="70" cm="1">
        <f t="array" ref="M59">_xlfn.IFS(
  AND('Site 10'!M$58&lt;$C$14, 'Site 10'!M$58&lt;'Site 10'!$C$7), 0,
  AND('Site 10'!M$58&gt;=$C$14, 'Site 10'!M$58&lt;$C$7),
    $C$28,
  'Site 10'!M$58&gt;='Site 10'!$C$7,
    $C$32)</f>
        <v>0</v>
      </c>
      <c r="N59" s="70" cm="1">
        <f t="array" ref="N59">_xlfn.IFS(
  AND('Site 10'!N$58&lt;$C$14, 'Site 10'!N$58&lt;'Site 10'!$C$7), 0,
  AND('Site 10'!N$58&gt;=$C$14, 'Site 10'!N$58&lt;$C$7),
    $C$28,
  'Site 10'!N$58&gt;='Site 10'!$C$7,
    $C$32)</f>
        <v>0</v>
      </c>
      <c r="O59" s="70" cm="1">
        <f t="array" ref="O59">_xlfn.IFS(
  AND('Site 10'!O$58&lt;$C$14, 'Site 10'!O$58&lt;'Site 10'!$C$7), 0,
  AND('Site 10'!O$58&gt;=$C$14, 'Site 10'!O$58&lt;$C$7),
    $C$28,
  'Site 10'!O$58&gt;='Site 10'!$C$7,
    $C$32)</f>
        <v>0</v>
      </c>
      <c r="P59" s="70" cm="1">
        <f t="array" ref="P59">_xlfn.IFS(
  AND('Site 10'!P$58&lt;$C$14, 'Site 10'!P$58&lt;'Site 10'!$C$7), 0,
  AND('Site 10'!P$58&gt;=$C$14, 'Site 10'!P$58&lt;$C$7),
    $C$28,
  'Site 10'!P$58&gt;='Site 10'!$C$7,
    $C$32)</f>
        <v>0</v>
      </c>
      <c r="Q59" s="70" cm="1">
        <f t="array" ref="Q59">_xlfn.IFS(
  AND('Site 10'!Q$58&lt;$C$14, 'Site 10'!Q$58&lt;'Site 10'!$C$7), 0,
  AND('Site 10'!Q$58&gt;=$C$14, 'Site 10'!Q$58&lt;$C$7),
    $C$28,
  'Site 10'!Q$58&gt;='Site 10'!$C$7,
    $C$32)</f>
        <v>0</v>
      </c>
      <c r="R59" s="70" cm="1">
        <f t="array" ref="R59">_xlfn.IFS(
  AND('Site 10'!R$58&lt;$C$14, 'Site 10'!R$58&lt;'Site 10'!$C$7), 0,
  AND('Site 10'!R$58&gt;=$C$14, 'Site 10'!R$58&lt;$C$7),
    $C$28,
  'Site 10'!R$58&gt;='Site 10'!$C$7,
    $C$32)</f>
        <v>0</v>
      </c>
      <c r="S59" s="70" cm="1">
        <f t="array" ref="S59">_xlfn.IFS(
  AND('Site 10'!S$58&lt;$C$14, 'Site 10'!S$58&lt;'Site 10'!$C$7), 0,
  AND('Site 10'!S$58&gt;=$C$14, 'Site 10'!S$58&lt;$C$7),
    $C$28,
  'Site 10'!S$58&gt;='Site 10'!$C$7,
    $C$32)</f>
        <v>0</v>
      </c>
      <c r="T59" s="70" cm="1">
        <f t="array" ref="T59">_xlfn.IFS(
  AND('Site 10'!T$58&lt;$C$14, 'Site 10'!T$58&lt;'Site 10'!$C$7), 0,
  AND('Site 10'!T$58&gt;=$C$14, 'Site 10'!T$58&lt;$C$7),
    $C$28,
  'Site 10'!T$58&gt;='Site 10'!$C$7,
    $C$32)</f>
        <v>0</v>
      </c>
      <c r="U59" s="70" cm="1">
        <f t="array" ref="U59">_xlfn.IFS(
  AND('Site 10'!U$58&lt;$C$14, 'Site 10'!U$58&lt;'Site 10'!$C$7), 0,
  AND('Site 10'!U$58&gt;=$C$14, 'Site 10'!U$58&lt;$C$7),
    $C$28,
  'Site 10'!U$58&gt;='Site 10'!$C$7,
    $C$32)</f>
        <v>0</v>
      </c>
      <c r="V59" s="70" cm="1">
        <f t="array" ref="V59">_xlfn.IFS(
  AND('Site 10'!V$58&lt;$C$14, 'Site 10'!V$58&lt;'Site 10'!$C$7), 0,
  AND('Site 10'!V$58&gt;=$C$14, 'Site 10'!V$58&lt;$C$7),
    $C$28,
  'Site 10'!V$58&gt;='Site 10'!$C$7,
    $C$32)</f>
        <v>0</v>
      </c>
      <c r="W59" s="70" cm="1">
        <f t="array" ref="W59">_xlfn.IFS(
  AND('Site 10'!W$58&lt;$C$14, 'Site 10'!W$58&lt;'Site 10'!$C$7), 0,
  AND('Site 10'!W$58&gt;=$C$14, 'Site 10'!W$58&lt;$C$7),
    $C$28,
  'Site 10'!W$58&gt;='Site 10'!$C$7,
    $C$32)</f>
        <v>0</v>
      </c>
      <c r="X59" s="70" cm="1">
        <f t="array" ref="X59">_xlfn.IFS(
  AND('Site 10'!X$58&lt;$C$14, 'Site 10'!X$58&lt;'Site 10'!$C$7), 0,
  AND('Site 10'!X$58&gt;=$C$14, 'Site 10'!X$58&lt;$C$7),
    $C$28,
  'Site 10'!X$58&gt;='Site 10'!$C$7,
    $C$32)</f>
        <v>0</v>
      </c>
      <c r="Y59" s="70" cm="1">
        <f t="array" ref="Y59">_xlfn.IFS(
  AND('Site 10'!Y$58&lt;$C$14, 'Site 10'!Y$58&lt;'Site 10'!$C$7), 0,
  AND('Site 10'!Y$58&gt;=$C$14, 'Site 10'!Y$58&lt;$C$7),
    $C$28,
  'Site 10'!Y$58&gt;='Site 10'!$C$7,
    $C$32)</f>
        <v>0</v>
      </c>
      <c r="Z59" s="70" cm="1">
        <f t="array" ref="Z59">_xlfn.IFS(
  AND('Site 10'!Z$58&lt;$C$14, 'Site 10'!Z$58&lt;'Site 10'!$C$7), 0,
  AND('Site 10'!Z$58&gt;=$C$14, 'Site 10'!Z$58&lt;$C$7),
    $C$28,
  'Site 10'!Z$58&gt;='Site 10'!$C$7,
    $C$32)</f>
        <v>0</v>
      </c>
      <c r="AA59" s="70" cm="1">
        <f t="array" ref="AA59">_xlfn.IFS(
  AND('Site 10'!AA$58&lt;$C$14, 'Site 10'!AA$58&lt;'Site 10'!$C$7), 0,
  AND('Site 10'!AA$58&gt;=$C$14, 'Site 10'!AA$58&lt;$C$7),
    $C$28,
  'Site 10'!AA$58&gt;='Site 10'!$C$7,
    $C$32)</f>
        <v>0</v>
      </c>
      <c r="AB59" s="70" cm="1">
        <f t="array" ref="AB59">_xlfn.IFS(
  AND('Site 10'!AB$58&lt;$C$14, 'Site 10'!AB$58&lt;'Site 10'!$C$7), 0,
  AND('Site 10'!AB$58&gt;=$C$14, 'Site 10'!AB$58&lt;$C$7),
    $C$28,
  'Site 10'!AB$58&gt;='Site 10'!$C$7,
    $C$32)</f>
        <v>0</v>
      </c>
      <c r="AC59" s="70" cm="1">
        <f t="array" ref="AC59">_xlfn.IFS(
  AND('Site 10'!AC$58&lt;$C$14, 'Site 10'!AC$58&lt;'Site 10'!$C$7), 0,
  AND('Site 10'!AC$58&gt;=$C$14, 'Site 10'!AC$58&lt;$C$7),
    $C$28,
  'Site 10'!AC$58&gt;='Site 10'!$C$7,
    $C$32)</f>
        <v>0</v>
      </c>
      <c r="AD59" s="70" cm="1">
        <f t="array" ref="AD59">_xlfn.IFS(
  AND('Site 10'!AD$58&lt;$C$14, 'Site 10'!AD$58&lt;'Site 10'!$C$7), 0,
  AND('Site 10'!AD$58&gt;=$C$14, 'Site 10'!AD$58&lt;$C$7),
    $C$28,
  'Site 10'!AD$58&gt;='Site 10'!$C$7,
    $C$32)</f>
        <v>0</v>
      </c>
      <c r="AE59" s="70" cm="1">
        <f t="array" ref="AE59">_xlfn.IFS(
  AND('Site 10'!AE$58&lt;$C$14, 'Site 10'!AE$58&lt;'Site 10'!$C$7), 0,
  AND('Site 10'!AE$58&gt;=$C$14, 'Site 10'!AE$58&lt;$C$7),
    $C$28,
  'Site 10'!AE$58&gt;='Site 10'!$C$7,
    $C$32)</f>
        <v>0</v>
      </c>
      <c r="AF59" s="70" cm="1">
        <f t="array" ref="AF59">_xlfn.IFS(
  AND('Site 10'!AF$58&lt;$C$14, 'Site 10'!AF$58&lt;'Site 10'!$C$7), 0,
  AND('Site 10'!AF$58&gt;=$C$14, 'Site 10'!AF$58&lt;$C$7),
    $C$28,
  'Site 10'!AF$58&gt;='Site 10'!$C$7,
    $C$32)</f>
        <v>0</v>
      </c>
      <c r="AG59" s="70" cm="1">
        <f t="array" ref="AG59">_xlfn.IFS(
  AND('Site 10'!AG$58&lt;$C$14, 'Site 10'!AG$58&lt;'Site 10'!$C$7), 0,
  AND('Site 10'!AG$58&gt;=$C$14, 'Site 10'!AG$58&lt;$C$7),
    $C$28,
  'Site 10'!AG$58&gt;='Site 10'!$C$7,
    $C$32)</f>
        <v>0</v>
      </c>
      <c r="AH59" s="70" cm="1">
        <f t="array" ref="AH59">_xlfn.IFS(
  AND('Site 10'!AH$58&lt;$C$14, 'Site 10'!AH$58&lt;'Site 10'!$C$7), 0,
  AND('Site 10'!AH$58&gt;=$C$14, 'Site 10'!AH$58&lt;$C$7),
    $C$28,
  'Site 10'!AH$58&gt;='Site 10'!$C$7,
    $C$32)</f>
        <v>0</v>
      </c>
      <c r="AI59" s="70" cm="1">
        <f t="array" ref="AI59">_xlfn.IFS(
  AND('Site 10'!AI$58&lt;$C$14, 'Site 10'!AI$58&lt;'Site 10'!$C$7), 0,
  AND('Site 10'!AI$58&gt;=$C$14, 'Site 10'!AI$58&lt;$C$7),
    $C$28,
  'Site 10'!AI$58&gt;='Site 10'!$C$7,
    $C$32)</f>
        <v>0</v>
      </c>
      <c r="AJ59" s="71" cm="1">
        <f t="array" ref="AJ59">_xlfn.IFS(
  AND('Site 10'!AJ$58&lt;$C$14, 'Site 10'!AJ$58&lt;'Site 10'!$C$7), 0,
  AND('Site 10'!AJ$58&gt;=$C$14, 'Site 10'!AJ$58&lt;$C$7),
    $C$28,
  'Site 10'!AJ$58&gt;='Site 10'!$C$7,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10'!E$58&lt;$C$14,'Site 10'!E$58&lt;'Site 10'!$C$7),0,
AND('Site 10'!E$58&gt;=$C$14,'Site 10'!E$58&lt;$C$7),
$C$29,
'Site 10'!E$58&gt;='Site 10'!$C$7,
$C$33)</f>
        <v>0</v>
      </c>
      <c r="F63" s="54" cm="1">
        <f t="array" ref="F63">_xlfn.IFS(
AND('Site 10'!F$58&lt;$C$14,'Site 10'!F$58&lt;'Site 10'!$C$7),0,
AND('Site 10'!F$58&gt;=$C$14,'Site 10'!F$58&lt;$C$7),
$C$29,
'Site 10'!F$58&gt;='Site 10'!$C$7,
$C$33)</f>
        <v>0</v>
      </c>
      <c r="G63" s="54" cm="1">
        <f t="array" ref="G63">_xlfn.IFS(
AND('Site 10'!G$58&lt;$C$14,'Site 10'!G$58&lt;'Site 10'!$C$7),0,
AND('Site 10'!G$58&gt;=$C$14,'Site 10'!G$58&lt;$C$7),
$C$29,
'Site 10'!G$58&gt;='Site 10'!$C$7,
$C$33)</f>
        <v>0</v>
      </c>
      <c r="H63" s="54" cm="1">
        <f t="array" ref="H63">_xlfn.IFS(
AND('Site 10'!H$58&lt;$C$14,'Site 10'!H$58&lt;'Site 10'!$C$7),0,
AND('Site 10'!H$58&gt;=$C$14,'Site 10'!H$58&lt;$C$7),
$C$29,
'Site 10'!H$58&gt;='Site 10'!$C$7,
$C$33)</f>
        <v>0</v>
      </c>
      <c r="I63" s="54" cm="1">
        <f t="array" ref="I63">_xlfn.IFS(
AND('Site 10'!I$58&lt;$C$14,'Site 10'!I$58&lt;'Site 10'!$C$7),0,
AND('Site 10'!I$58&gt;=$C$14,'Site 10'!I$58&lt;$C$7),
$C$29,
'Site 10'!I$58&gt;='Site 10'!$C$7,
$C$33)</f>
        <v>0</v>
      </c>
      <c r="J63" s="54" cm="1">
        <f t="array" ref="J63">_xlfn.IFS(
AND('Site 10'!J$58&lt;$C$14,'Site 10'!J$58&lt;'Site 10'!$C$7),0,
AND('Site 10'!J$58&gt;=$C$14,'Site 10'!J$58&lt;$C$7),
$C$29,
'Site 10'!J$58&gt;='Site 10'!$C$7,
$C$33)</f>
        <v>0</v>
      </c>
      <c r="K63" s="54" cm="1">
        <f t="array" ref="K63">_xlfn.IFS(
AND('Site 10'!K$58&lt;$C$14,'Site 10'!K$58&lt;'Site 10'!$C$7),0,
AND('Site 10'!K$58&gt;=$C$14,'Site 10'!K$58&lt;$C$7),
$C$29,
'Site 10'!K$58&gt;='Site 10'!$C$7,
$C$33)</f>
        <v>0</v>
      </c>
      <c r="L63" s="54" cm="1">
        <f t="array" ref="L63">_xlfn.IFS(
AND('Site 10'!L$58&lt;$C$14,'Site 10'!L$58&lt;'Site 10'!$C$7),0,
AND('Site 10'!L$58&gt;=$C$14,'Site 10'!L$58&lt;$C$7),
$C$29,
'Site 10'!L$58&gt;='Site 10'!$C$7,
$C$33)</f>
        <v>0</v>
      </c>
      <c r="M63" s="54" cm="1">
        <f t="array" ref="M63">_xlfn.IFS(
AND('Site 10'!M$58&lt;$C$14,'Site 10'!M$58&lt;'Site 10'!$C$7),0,
AND('Site 10'!M$58&gt;=$C$14,'Site 10'!M$58&lt;$C$7),
$C$29,
'Site 10'!M$58&gt;='Site 10'!$C$7,
$C$33)</f>
        <v>0</v>
      </c>
      <c r="N63" s="54" cm="1">
        <f t="array" ref="N63">_xlfn.IFS(
AND('Site 10'!N$58&lt;$C$14,'Site 10'!N$58&lt;'Site 10'!$C$7),0,
AND('Site 10'!N$58&gt;=$C$14,'Site 10'!N$58&lt;$C$7),
$C$29,
'Site 10'!N$58&gt;='Site 10'!$C$7,
$C$33)</f>
        <v>0</v>
      </c>
      <c r="O63" s="54" cm="1">
        <f t="array" ref="O63">_xlfn.IFS(
AND('Site 10'!O$58&lt;$C$14,'Site 10'!O$58&lt;'Site 10'!$C$7),0,
AND('Site 10'!O$58&gt;=$C$14,'Site 10'!O$58&lt;$C$7),
$C$29,
'Site 10'!O$58&gt;='Site 10'!$C$7,
$C$33)</f>
        <v>0</v>
      </c>
      <c r="P63" s="54" cm="1">
        <f t="array" ref="P63">_xlfn.IFS(
AND('Site 10'!P$58&lt;$C$14,'Site 10'!P$58&lt;'Site 10'!$C$7),0,
AND('Site 10'!P$58&gt;=$C$14,'Site 10'!P$58&lt;$C$7),
$C$29,
'Site 10'!P$58&gt;='Site 10'!$C$7,
$C$33)</f>
        <v>0</v>
      </c>
      <c r="Q63" s="54" cm="1">
        <f t="array" ref="Q63">_xlfn.IFS(
AND('Site 10'!Q$58&lt;$C$14,'Site 10'!Q$58&lt;'Site 10'!$C$7),0,
AND('Site 10'!Q$58&gt;=$C$14,'Site 10'!Q$58&lt;$C$7),
$C$29,
'Site 10'!Q$58&gt;='Site 10'!$C$7,
$C$33)</f>
        <v>0</v>
      </c>
      <c r="R63" s="54" cm="1">
        <f t="array" ref="R63">_xlfn.IFS(
AND('Site 10'!R$58&lt;$C$14,'Site 10'!R$58&lt;'Site 10'!$C$7),0,
AND('Site 10'!R$58&gt;=$C$14,'Site 10'!R$58&lt;$C$7),
$C$29,
'Site 10'!R$58&gt;='Site 10'!$C$7,
$C$33)</f>
        <v>0</v>
      </c>
      <c r="S63" s="54" cm="1">
        <f t="array" ref="S63">_xlfn.IFS(
AND('Site 10'!S$58&lt;$C$14,'Site 10'!S$58&lt;'Site 10'!$C$7),0,
AND('Site 10'!S$58&gt;=$C$14,'Site 10'!S$58&lt;$C$7),
$C$29,
'Site 10'!S$58&gt;='Site 10'!$C$7,
$C$33)</f>
        <v>0</v>
      </c>
      <c r="T63" s="54" cm="1">
        <f t="array" ref="T63">_xlfn.IFS(
AND('Site 10'!T$58&lt;$C$14,'Site 10'!T$58&lt;'Site 10'!$C$7),0,
AND('Site 10'!T$58&gt;=$C$14,'Site 10'!T$58&lt;$C$7),
$C$29,
'Site 10'!T$58&gt;='Site 10'!$C$7,
$C$33)</f>
        <v>0</v>
      </c>
      <c r="U63" s="54" cm="1">
        <f t="array" ref="U63">_xlfn.IFS(
AND('Site 10'!U$58&lt;$C$14,'Site 10'!U$58&lt;'Site 10'!$C$7),0,
AND('Site 10'!U$58&gt;=$C$14,'Site 10'!U$58&lt;$C$7),
$C$29,
'Site 10'!U$58&gt;='Site 10'!$C$7,
$C$33)</f>
        <v>0</v>
      </c>
      <c r="V63" s="54" cm="1">
        <f t="array" ref="V63">_xlfn.IFS(
AND('Site 10'!V$58&lt;$C$14,'Site 10'!V$58&lt;'Site 10'!$C$7),0,
AND('Site 10'!V$58&gt;=$C$14,'Site 10'!V$58&lt;$C$7),
$C$29,
'Site 10'!V$58&gt;='Site 10'!$C$7,
$C$33)</f>
        <v>0</v>
      </c>
      <c r="W63" s="54" cm="1">
        <f t="array" ref="W63">_xlfn.IFS(
AND('Site 10'!W$58&lt;$C$14,'Site 10'!W$58&lt;'Site 10'!$C$7),0,
AND('Site 10'!W$58&gt;=$C$14,'Site 10'!W$58&lt;$C$7),
$C$29,
'Site 10'!W$58&gt;='Site 10'!$C$7,
$C$33)</f>
        <v>0</v>
      </c>
      <c r="X63" s="54" cm="1">
        <f t="array" ref="X63">_xlfn.IFS(
AND('Site 10'!X$58&lt;$C$14,'Site 10'!X$58&lt;'Site 10'!$C$7),0,
AND('Site 10'!X$58&gt;=$C$14,'Site 10'!X$58&lt;$C$7),
$C$29,
'Site 10'!X$58&gt;='Site 10'!$C$7,
$C$33)</f>
        <v>0</v>
      </c>
      <c r="Y63" s="54" cm="1">
        <f t="array" ref="Y63">_xlfn.IFS(
AND('Site 10'!Y$58&lt;$C$14,'Site 10'!Y$58&lt;'Site 10'!$C$7),0,
AND('Site 10'!Y$58&gt;=$C$14,'Site 10'!Y$58&lt;$C$7),
$C$29,
'Site 10'!Y$58&gt;='Site 10'!$C$7,
$C$33)</f>
        <v>0</v>
      </c>
      <c r="Z63" s="54" cm="1">
        <f t="array" ref="Z63">_xlfn.IFS(
AND('Site 10'!Z$58&lt;$C$14,'Site 10'!Z$58&lt;'Site 10'!$C$7),0,
AND('Site 10'!Z$58&gt;=$C$14,'Site 10'!Z$58&lt;$C$7),
$C$29,
'Site 10'!Z$58&gt;='Site 10'!$C$7,
$C$33)</f>
        <v>0</v>
      </c>
      <c r="AA63" s="54" cm="1">
        <f t="array" ref="AA63">_xlfn.IFS(
AND('Site 10'!AA$58&lt;$C$14,'Site 10'!AA$58&lt;'Site 10'!$C$7),0,
AND('Site 10'!AA$58&gt;=$C$14,'Site 10'!AA$58&lt;$C$7),
$C$29,
'Site 10'!AA$58&gt;='Site 10'!$C$7,
$C$33)</f>
        <v>0</v>
      </c>
      <c r="AB63" s="54" cm="1">
        <f t="array" ref="AB63">_xlfn.IFS(
AND('Site 10'!AB$58&lt;$C$14,'Site 10'!AB$58&lt;'Site 10'!$C$7),0,
AND('Site 10'!AB$58&gt;=$C$14,'Site 10'!AB$58&lt;$C$7),
$C$29,
'Site 10'!AB$58&gt;='Site 10'!$C$7,
$C$33)</f>
        <v>0</v>
      </c>
      <c r="AC63" s="54" cm="1">
        <f t="array" ref="AC63">_xlfn.IFS(
AND('Site 10'!AC$58&lt;$C$14,'Site 10'!AC$58&lt;'Site 10'!$C$7),0,
AND('Site 10'!AC$58&gt;=$C$14,'Site 10'!AC$58&lt;$C$7),
$C$29,
'Site 10'!AC$58&gt;='Site 10'!$C$7,
$C$33)</f>
        <v>0</v>
      </c>
      <c r="AD63" s="54" cm="1">
        <f t="array" ref="AD63">_xlfn.IFS(
AND('Site 10'!AD$58&lt;$C$14,'Site 10'!AD$58&lt;'Site 10'!$C$7),0,
AND('Site 10'!AD$58&gt;=$C$14,'Site 10'!AD$58&lt;$C$7),
$C$29,
'Site 10'!AD$58&gt;='Site 10'!$C$7,
$C$33)</f>
        <v>0</v>
      </c>
      <c r="AE63" s="54" cm="1">
        <f t="array" ref="AE63">_xlfn.IFS(
AND('Site 10'!AE$58&lt;$C$14,'Site 10'!AE$58&lt;'Site 10'!$C$7),0,
AND('Site 10'!AE$58&gt;=$C$14,'Site 10'!AE$58&lt;$C$7),
$C$29,
'Site 10'!AE$58&gt;='Site 10'!$C$7,
$C$33)</f>
        <v>0</v>
      </c>
      <c r="AF63" s="54" cm="1">
        <f t="array" ref="AF63">_xlfn.IFS(
AND('Site 10'!AF$58&lt;$C$14,'Site 10'!AF$58&lt;'Site 10'!$C$7),0,
AND('Site 10'!AF$58&gt;=$C$14,'Site 10'!AF$58&lt;$C$7),
$C$29,
'Site 10'!AF$58&gt;='Site 10'!$C$7,
$C$33)</f>
        <v>0</v>
      </c>
      <c r="AG63" s="54" cm="1">
        <f t="array" ref="AG63">_xlfn.IFS(
AND('Site 10'!AG$58&lt;$C$14,'Site 10'!AG$58&lt;'Site 10'!$C$7),0,
AND('Site 10'!AG$58&gt;=$C$14,'Site 10'!AG$58&lt;$C$7),
$C$29,
'Site 10'!AG$58&gt;='Site 10'!$C$7,
$C$33)</f>
        <v>0</v>
      </c>
      <c r="AH63" s="54" cm="1">
        <f t="array" ref="AH63">_xlfn.IFS(
AND('Site 10'!AH$58&lt;$C$14,'Site 10'!AH$58&lt;'Site 10'!$C$7),0,
AND('Site 10'!AH$58&gt;=$C$14,'Site 10'!AH$58&lt;$C$7),
$C$29,
'Site 10'!AH$58&gt;='Site 10'!$C$7,
$C$33)</f>
        <v>0</v>
      </c>
      <c r="AI63" s="54" cm="1">
        <f t="array" ref="AI63">_xlfn.IFS(
AND('Site 10'!AI$58&lt;$C$14,'Site 10'!AI$58&lt;'Site 10'!$C$7),0,
AND('Site 10'!AI$58&gt;=$C$14,'Site 10'!AI$58&lt;$C$7),
$C$29,
'Site 10'!AI$58&gt;='Site 10'!$C$7,
$C$33)</f>
        <v>0</v>
      </c>
      <c r="AJ63" s="72" cm="1">
        <f t="array" ref="AJ63">_xlfn.IFS(
AND('Site 10'!AJ$58&lt;$C$14,'Site 10'!AJ$58&lt;'Site 10'!$C$7),0,
AND('Site 10'!AJ$58&gt;=$C$14,'Site 10'!AJ$58&lt;$C$7),
$C$29,
'Site 10'!AJ$58&gt;='Site 10'!$C$7,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10'!E$58&lt;$C$14,'Site 10'!E$58&lt;'Site 10'!$C$7),0,
AND('Site 10'!E$58&gt;=$C$14,'Site 10'!E$58&lt;$C$7),
$C$30,
'Site 10'!E$58&gt;='Site 10'!$C$7,
$C$34)</f>
        <v>0</v>
      </c>
      <c r="F71" s="56" cm="1">
        <f t="array" ref="F71">_xlfn.IFS(
AND('Site 10'!F$58&lt;$C$14,'Site 10'!F$58&lt;'Site 10'!$C$7),0,
AND('Site 10'!F$58&gt;=$C$14,'Site 10'!F$58&lt;$C$7),
$C$30,
'Site 10'!F$58&gt;='Site 10'!$C$7,
$C$34)</f>
        <v>0</v>
      </c>
      <c r="G71" s="56" cm="1">
        <f t="array" ref="G71">_xlfn.IFS(
AND('Site 10'!G$58&lt;$C$14,'Site 10'!G$58&lt;'Site 10'!$C$7),0,
AND('Site 10'!G$58&gt;=$C$14,'Site 10'!G$58&lt;$C$7),
$C$30,
'Site 10'!G$58&gt;='Site 10'!$C$7,
$C$34)</f>
        <v>0</v>
      </c>
      <c r="H71" s="56" cm="1">
        <f t="array" ref="H71">_xlfn.IFS(
AND('Site 10'!H$58&lt;$C$14,'Site 10'!H$58&lt;'Site 10'!$C$7),0,
AND('Site 10'!H$58&gt;=$C$14,'Site 10'!H$58&lt;$C$7),
$C$30,
'Site 10'!H$58&gt;='Site 10'!$C$7,
$C$34)</f>
        <v>0</v>
      </c>
      <c r="I71" s="56" cm="1">
        <f t="array" ref="I71">_xlfn.IFS(
AND('Site 10'!I$58&lt;$C$14,'Site 10'!I$58&lt;'Site 10'!$C$7),0,
AND('Site 10'!I$58&gt;=$C$14,'Site 10'!I$58&lt;$C$7),
$C$30,
'Site 10'!I$58&gt;='Site 10'!$C$7,
$C$34)</f>
        <v>0</v>
      </c>
      <c r="J71" s="56" cm="1">
        <f t="array" ref="J71">_xlfn.IFS(
AND('Site 10'!J$58&lt;$C$14,'Site 10'!J$58&lt;'Site 10'!$C$7),0,
AND('Site 10'!J$58&gt;=$C$14,'Site 10'!J$58&lt;$C$7),
$C$30,
'Site 10'!J$58&gt;='Site 10'!$C$7,
$C$34)</f>
        <v>0</v>
      </c>
      <c r="K71" s="56" cm="1">
        <f t="array" ref="K71">_xlfn.IFS(
AND('Site 10'!K$58&lt;$C$14,'Site 10'!K$58&lt;'Site 10'!$C$7),0,
AND('Site 10'!K$58&gt;=$C$14,'Site 10'!K$58&lt;$C$7),
$C$30,
'Site 10'!K$58&gt;='Site 10'!$C$7,
$C$34)</f>
        <v>0</v>
      </c>
      <c r="L71" s="56" cm="1">
        <f t="array" ref="L71">_xlfn.IFS(
AND('Site 10'!L$58&lt;$C$14,'Site 10'!L$58&lt;'Site 10'!$C$7),0,
AND('Site 10'!L$58&gt;=$C$14,'Site 10'!L$58&lt;$C$7),
$C$30,
'Site 10'!L$58&gt;='Site 10'!$C$7,
$C$34)</f>
        <v>0</v>
      </c>
      <c r="M71" s="56" cm="1">
        <f t="array" ref="M71">_xlfn.IFS(
AND('Site 10'!M$58&lt;$C$14,'Site 10'!M$58&lt;'Site 10'!$C$7),0,
AND('Site 10'!M$58&gt;=$C$14,'Site 10'!M$58&lt;$C$7),
$C$30,
'Site 10'!M$58&gt;='Site 10'!$C$7,
$C$34)</f>
        <v>0</v>
      </c>
      <c r="N71" s="56" cm="1">
        <f t="array" ref="N71">_xlfn.IFS(
AND('Site 10'!N$58&lt;$C$14,'Site 10'!N$58&lt;'Site 10'!$C$7),0,
AND('Site 10'!N$58&gt;=$C$14,'Site 10'!N$58&lt;$C$7),
$C$30,
'Site 10'!N$58&gt;='Site 10'!$C$7,
$C$34)</f>
        <v>0</v>
      </c>
      <c r="O71" s="56" cm="1">
        <f t="array" ref="O71">_xlfn.IFS(
AND('Site 10'!O$58&lt;$C$14,'Site 10'!O$58&lt;'Site 10'!$C$7),0,
AND('Site 10'!O$58&gt;=$C$14,'Site 10'!O$58&lt;$C$7),
$C$30,
'Site 10'!O$58&gt;='Site 10'!$C$7,
$C$34)</f>
        <v>0</v>
      </c>
      <c r="P71" s="56" cm="1">
        <f t="array" ref="P71">_xlfn.IFS(
AND('Site 10'!P$58&lt;$C$14,'Site 10'!P$58&lt;'Site 10'!$C$7),0,
AND('Site 10'!P$58&gt;=$C$14,'Site 10'!P$58&lt;$C$7),
$C$30,
'Site 10'!P$58&gt;='Site 10'!$C$7,
$C$34)</f>
        <v>0</v>
      </c>
      <c r="Q71" s="56" cm="1">
        <f t="array" ref="Q71">_xlfn.IFS(
AND('Site 10'!Q$58&lt;$C$14,'Site 10'!Q$58&lt;'Site 10'!$C$7),0,
AND('Site 10'!Q$58&gt;=$C$14,'Site 10'!Q$58&lt;$C$7),
$C$30,
'Site 10'!Q$58&gt;='Site 10'!$C$7,
$C$34)</f>
        <v>0</v>
      </c>
      <c r="R71" s="56" cm="1">
        <f t="array" ref="R71">_xlfn.IFS(
AND('Site 10'!R$58&lt;$C$14,'Site 10'!R$58&lt;'Site 10'!$C$7),0,
AND('Site 10'!R$58&gt;=$C$14,'Site 10'!R$58&lt;$C$7),
$C$30,
'Site 10'!R$58&gt;='Site 10'!$C$7,
$C$34)</f>
        <v>0</v>
      </c>
      <c r="S71" s="56" cm="1">
        <f t="array" ref="S71">_xlfn.IFS(
AND('Site 10'!S$58&lt;$C$14,'Site 10'!S$58&lt;'Site 10'!$C$7),0,
AND('Site 10'!S$58&gt;=$C$14,'Site 10'!S$58&lt;$C$7),
$C$30,
'Site 10'!S$58&gt;='Site 10'!$C$7,
$C$34)</f>
        <v>0</v>
      </c>
      <c r="T71" s="56" cm="1">
        <f t="array" ref="T71">_xlfn.IFS(
AND('Site 10'!T$58&lt;$C$14,'Site 10'!T$58&lt;'Site 10'!$C$7),0,
AND('Site 10'!T$58&gt;=$C$14,'Site 10'!T$58&lt;$C$7),
$C$30,
'Site 10'!T$58&gt;='Site 10'!$C$7,
$C$34)</f>
        <v>0</v>
      </c>
      <c r="U71" s="56" cm="1">
        <f t="array" ref="U71">_xlfn.IFS(
AND('Site 10'!U$58&lt;$C$14,'Site 10'!U$58&lt;'Site 10'!$C$7),0,
AND('Site 10'!U$58&gt;=$C$14,'Site 10'!U$58&lt;$C$7),
$C$30,
'Site 10'!U$58&gt;='Site 10'!$C$7,
$C$34)</f>
        <v>0</v>
      </c>
      <c r="V71" s="56" cm="1">
        <f t="array" ref="V71">_xlfn.IFS(
AND('Site 10'!V$58&lt;$C$14,'Site 10'!V$58&lt;'Site 10'!$C$7),0,
AND('Site 10'!V$58&gt;=$C$14,'Site 10'!V$58&lt;$C$7),
$C$30,
'Site 10'!V$58&gt;='Site 10'!$C$7,
$C$34)</f>
        <v>0</v>
      </c>
      <c r="W71" s="56" cm="1">
        <f t="array" ref="W71">_xlfn.IFS(
AND('Site 10'!W$58&lt;$C$14,'Site 10'!W$58&lt;'Site 10'!$C$7),0,
AND('Site 10'!W$58&gt;=$C$14,'Site 10'!W$58&lt;$C$7),
$C$30,
'Site 10'!W$58&gt;='Site 10'!$C$7,
$C$34)</f>
        <v>0</v>
      </c>
      <c r="X71" s="56" cm="1">
        <f t="array" ref="X71">_xlfn.IFS(
AND('Site 10'!X$58&lt;$C$14,'Site 10'!X$58&lt;'Site 10'!$C$7),0,
AND('Site 10'!X$58&gt;=$C$14,'Site 10'!X$58&lt;$C$7),
$C$30,
'Site 10'!X$58&gt;='Site 10'!$C$7,
$C$34)</f>
        <v>0</v>
      </c>
      <c r="Y71" s="56" cm="1">
        <f t="array" ref="Y71">_xlfn.IFS(
AND('Site 10'!Y$58&lt;$C$14,'Site 10'!Y$58&lt;'Site 10'!$C$7),0,
AND('Site 10'!Y$58&gt;=$C$14,'Site 10'!Y$58&lt;$C$7),
$C$30,
'Site 10'!Y$58&gt;='Site 10'!$C$7,
$C$34)</f>
        <v>0</v>
      </c>
      <c r="Z71" s="56" cm="1">
        <f t="array" ref="Z71">_xlfn.IFS(
AND('Site 10'!Z$58&lt;$C$14,'Site 10'!Z$58&lt;'Site 10'!$C$7),0,
AND('Site 10'!Z$58&gt;=$C$14,'Site 10'!Z$58&lt;$C$7),
$C$30,
'Site 10'!Z$58&gt;='Site 10'!$C$7,
$C$34)</f>
        <v>0</v>
      </c>
      <c r="AA71" s="56" cm="1">
        <f t="array" ref="AA71">_xlfn.IFS(
AND('Site 10'!AA$58&lt;$C$14,'Site 10'!AA$58&lt;'Site 10'!$C$7),0,
AND('Site 10'!AA$58&gt;=$C$14,'Site 10'!AA$58&lt;$C$7),
$C$30,
'Site 10'!AA$58&gt;='Site 10'!$C$7,
$C$34)</f>
        <v>0</v>
      </c>
      <c r="AB71" s="56" cm="1">
        <f t="array" ref="AB71">_xlfn.IFS(
AND('Site 10'!AB$58&lt;$C$14,'Site 10'!AB$58&lt;'Site 10'!$C$7),0,
AND('Site 10'!AB$58&gt;=$C$14,'Site 10'!AB$58&lt;$C$7),
$C$30,
'Site 10'!AB$58&gt;='Site 10'!$C$7,
$C$34)</f>
        <v>0</v>
      </c>
      <c r="AC71" s="56" cm="1">
        <f t="array" ref="AC71">_xlfn.IFS(
AND('Site 10'!AC$58&lt;$C$14,'Site 10'!AC$58&lt;'Site 10'!$C$7),0,
AND('Site 10'!AC$58&gt;=$C$14,'Site 10'!AC$58&lt;$C$7),
$C$30,
'Site 10'!AC$58&gt;='Site 10'!$C$7,
$C$34)</f>
        <v>0</v>
      </c>
      <c r="AD71" s="56" cm="1">
        <f t="array" ref="AD71">_xlfn.IFS(
AND('Site 10'!AD$58&lt;$C$14,'Site 10'!AD$58&lt;'Site 10'!$C$7),0,
AND('Site 10'!AD$58&gt;=$C$14,'Site 10'!AD$58&lt;$C$7),
$C$30,
'Site 10'!AD$58&gt;='Site 10'!$C$7,
$C$34)</f>
        <v>0</v>
      </c>
      <c r="AE71" s="56" cm="1">
        <f t="array" ref="AE71">_xlfn.IFS(
AND('Site 10'!AE$58&lt;$C$14,'Site 10'!AE$58&lt;'Site 10'!$C$7),0,
AND('Site 10'!AE$58&gt;=$C$14,'Site 10'!AE$58&lt;$C$7),
$C$30,
'Site 10'!AE$58&gt;='Site 10'!$C$7,
$C$34)</f>
        <v>0</v>
      </c>
      <c r="AF71" s="56" cm="1">
        <f t="array" ref="AF71">_xlfn.IFS(
AND('Site 10'!AF$58&lt;$C$14,'Site 10'!AF$58&lt;'Site 10'!$C$7),0,
AND('Site 10'!AF$58&gt;=$C$14,'Site 10'!AF$58&lt;$C$7),
$C$30,
'Site 10'!AF$58&gt;='Site 10'!$C$7,
$C$34)</f>
        <v>0</v>
      </c>
      <c r="AG71" s="56" cm="1">
        <f t="array" ref="AG71">_xlfn.IFS(
AND('Site 10'!AG$58&lt;$C$14,'Site 10'!AG$58&lt;'Site 10'!$C$7),0,
AND('Site 10'!AG$58&gt;=$C$14,'Site 10'!AG$58&lt;$C$7),
$C$30,
'Site 10'!AG$58&gt;='Site 10'!$C$7,
$C$34)</f>
        <v>0</v>
      </c>
      <c r="AH71" s="56" cm="1">
        <f t="array" ref="AH71">_xlfn.IFS(
AND('Site 10'!AH$58&lt;$C$14,'Site 10'!AH$58&lt;'Site 10'!$C$7),0,
AND('Site 10'!AH$58&gt;=$C$14,'Site 10'!AH$58&lt;$C$7),
$C$30,
'Site 10'!AH$58&gt;='Site 10'!$C$7,
$C$34)</f>
        <v>0</v>
      </c>
      <c r="AI71" s="56" cm="1">
        <f t="array" ref="AI71">_xlfn.IFS(
AND('Site 10'!AI$58&lt;$C$14,'Site 10'!AI$58&lt;'Site 10'!$C$7),0,
AND('Site 10'!AI$58&gt;=$C$14,'Site 10'!AI$58&lt;$C$7),
$C$30,
'Site 10'!AI$58&gt;='Site 10'!$C$7,
$C$34)</f>
        <v>0</v>
      </c>
      <c r="AJ71" s="59" cm="1">
        <f t="array" ref="AJ71">_xlfn.IFS(
AND('Site 10'!AJ$58&lt;$C$14,'Site 10'!AJ$58&lt;'Site 10'!$C$7),0,
AND('Site 10'!AJ$58&gt;=$C$14,'Site 10'!AJ$58&lt;$C$7),
$C$30,
'Site 10'!AJ$58&gt;='Site 10'!$C$7,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10'!E$77&lt;$C$14, 0,
  'Site 10'!E$77=$C$14, E59,
  AND('Site 10'!E$77&gt;$C$14, 'Site 10'!E$77&lt;'Site 10'!$C$7), E59 * (1 + $C$8)^('Site 10'!E$77 - $C$14),
  'Site 10'!E$77='Site 10'!$C$7, E59,
  'Site 10'!E$77&gt;'Site 10'!$C$7, E59 * (1 + $C$8)^('Site 10'!E$77 - 'Site 10'!$C$7)
)</f>
        <v>0</v>
      </c>
      <c r="F78" s="70" cm="1">
        <f t="array" ref="F78">_xlfn.IFS(
  'Site 10'!F$77&lt;$C$14, 0,
  'Site 10'!F$77=$C$14, F59,
  AND('Site 10'!F$77&gt;$C$14, 'Site 10'!F$77&lt;'Site 10'!$C$7), F59 * (1 + $C$8)^('Site 10'!F$77 - $C$14),
  'Site 10'!F$77='Site 10'!$C$7, F59,
  'Site 10'!F$77&gt;'Site 10'!$C$7, F59 * (1 + $C$8)^('Site 10'!F$77 - 'Site 10'!$C$7)
)</f>
        <v>0</v>
      </c>
      <c r="G78" s="70" cm="1">
        <f t="array" ref="G78">_xlfn.IFS(
  'Site 10'!G$77&lt;$C$14, 0,
  'Site 10'!G$77=$C$14, G59,
  AND('Site 10'!G$77&gt;$C$14, 'Site 10'!G$77&lt;'Site 10'!$C$7), G59 * (1 + $C$8)^('Site 10'!G$77 - $C$14),
  'Site 10'!G$77='Site 10'!$C$7, G59,
  'Site 10'!G$77&gt;'Site 10'!$C$7, G59 * (1 + $C$8)^('Site 10'!G$77 - 'Site 10'!$C$7)
)</f>
        <v>0</v>
      </c>
      <c r="H78" s="70" cm="1">
        <f t="array" ref="H78">_xlfn.IFS(
  'Site 10'!H$77&lt;$C$14, 0,
  'Site 10'!H$77=$C$14, H59,
  AND('Site 10'!H$77&gt;$C$14, 'Site 10'!H$77&lt;'Site 10'!$C$7), H59 * (1 + $C$8)^('Site 10'!H$77 - $C$14),
  'Site 10'!H$77='Site 10'!$C$7, H59,
  'Site 10'!H$77&gt;'Site 10'!$C$7, H59 * (1 + $C$8)^('Site 10'!H$77 - 'Site 10'!$C$7)
)</f>
        <v>0</v>
      </c>
      <c r="I78" s="70" cm="1">
        <f t="array" ref="I78">_xlfn.IFS(
  'Site 10'!I$77&lt;$C$14, 0,
  'Site 10'!I$77=$C$14, I59,
  AND('Site 10'!I$77&gt;$C$14, 'Site 10'!I$77&lt;'Site 10'!$C$7), I59 * (1 + $C$8)^('Site 10'!I$77 - $C$14),
  'Site 10'!I$77='Site 10'!$C$7, I59,
  'Site 10'!I$77&gt;'Site 10'!$C$7, I59 * (1 + $C$8)^('Site 10'!I$77 - 'Site 10'!$C$7)
)</f>
        <v>0</v>
      </c>
      <c r="J78" s="70" cm="1">
        <f t="array" ref="J78">_xlfn.IFS(
  'Site 10'!J$77&lt;$C$14, 0,
  'Site 10'!J$77=$C$14, J59,
  AND('Site 10'!J$77&gt;$C$14, 'Site 10'!J$77&lt;'Site 10'!$C$7), J59 * (1 + $C$8)^('Site 10'!J$77 - $C$14),
  'Site 10'!J$77='Site 10'!$C$7, J59,
  'Site 10'!J$77&gt;'Site 10'!$C$7, J59 * (1 + $C$8)^('Site 10'!J$77 - 'Site 10'!$C$7)
)</f>
        <v>0</v>
      </c>
      <c r="K78" s="70" cm="1">
        <f t="array" ref="K78">_xlfn.IFS(
  'Site 10'!K$77&lt;$C$14, 0,
  'Site 10'!K$77=$C$14, K59,
  AND('Site 10'!K$77&gt;$C$14, 'Site 10'!K$77&lt;'Site 10'!$C$7), K59 * (1 + $C$8)^('Site 10'!K$77 - $C$14),
  'Site 10'!K$77='Site 10'!$C$7, K59,
  'Site 10'!K$77&gt;'Site 10'!$C$7, K59 * (1 + $C$8)^('Site 10'!K$77 - 'Site 10'!$C$7)
)</f>
        <v>0</v>
      </c>
      <c r="L78" s="70" cm="1">
        <f t="array" ref="L78">_xlfn.IFS(
  'Site 10'!L$77&lt;$C$14, 0,
  'Site 10'!L$77=$C$14, L59,
  AND('Site 10'!L$77&gt;$C$14, 'Site 10'!L$77&lt;'Site 10'!$C$7), L59 * (1 + $C$8)^('Site 10'!L$77 - $C$14),
  'Site 10'!L$77='Site 10'!$C$7, L59,
  'Site 10'!L$77&gt;'Site 10'!$C$7, L59 * (1 + $C$8)^('Site 10'!L$77 - 'Site 10'!$C$7)
)</f>
        <v>0</v>
      </c>
      <c r="M78" s="70" cm="1">
        <f t="array" ref="M78">_xlfn.IFS(
  'Site 10'!M$77&lt;$C$14, 0,
  'Site 10'!M$77=$C$14, M59,
  AND('Site 10'!M$77&gt;$C$14, 'Site 10'!M$77&lt;'Site 10'!$C$7), M59 * (1 + $C$8)^('Site 10'!M$77 - $C$14),
  'Site 10'!M$77='Site 10'!$C$7, M59,
  'Site 10'!M$77&gt;'Site 10'!$C$7, M59 * (1 + $C$8)^('Site 10'!M$77 - 'Site 10'!$C$7)
)</f>
        <v>0</v>
      </c>
      <c r="N78" s="70" cm="1">
        <f t="array" ref="N78">_xlfn.IFS(
  'Site 10'!N$77&lt;$C$14, 0,
  'Site 10'!N$77=$C$14, N59,
  AND('Site 10'!N$77&gt;$C$14, 'Site 10'!N$77&lt;'Site 10'!$C$7), N59 * (1 + $C$8)^('Site 10'!N$77 - $C$14),
  'Site 10'!N$77='Site 10'!$C$7, N59,
  'Site 10'!N$77&gt;'Site 10'!$C$7, N59 * (1 + $C$8)^('Site 10'!N$77 - 'Site 10'!$C$7)
)</f>
        <v>0</v>
      </c>
      <c r="O78" s="70" cm="1">
        <f t="array" ref="O78">_xlfn.IFS(
  'Site 10'!O$77&lt;$C$14, 0,
  'Site 10'!O$77=$C$14, O59,
  AND('Site 10'!O$77&gt;$C$14, 'Site 10'!O$77&lt;'Site 10'!$C$7), O59 * (1 + $C$8)^('Site 10'!O$77 - $C$14),
  'Site 10'!O$77='Site 10'!$C$7, O59,
  'Site 10'!O$77&gt;'Site 10'!$C$7, O59 * (1 + $C$8)^('Site 10'!O$77 - 'Site 10'!$C$7)
)</f>
        <v>0</v>
      </c>
      <c r="P78" s="70" cm="1">
        <f t="array" ref="P78">_xlfn.IFS(
  'Site 10'!P$77&lt;$C$14, 0,
  'Site 10'!P$77=$C$14, P59,
  AND('Site 10'!P$77&gt;$C$14, 'Site 10'!P$77&lt;'Site 10'!$C$7), P59 * (1 + $C$8)^('Site 10'!P$77 - $C$14),
  'Site 10'!P$77='Site 10'!$C$7, P59,
  'Site 10'!P$77&gt;'Site 10'!$C$7, P59 * (1 + $C$8)^('Site 10'!P$77 - 'Site 10'!$C$7)
)</f>
        <v>0</v>
      </c>
      <c r="Q78" s="70" cm="1">
        <f t="array" ref="Q78">_xlfn.IFS(
  'Site 10'!Q$77&lt;$C$14, 0,
  'Site 10'!Q$77=$C$14, Q59,
  AND('Site 10'!Q$77&gt;$C$14, 'Site 10'!Q$77&lt;'Site 10'!$C$7), Q59 * (1 + $C$8)^('Site 10'!Q$77 - $C$14),
  'Site 10'!Q$77='Site 10'!$C$7, Q59,
  'Site 10'!Q$77&gt;'Site 10'!$C$7, Q59 * (1 + $C$8)^('Site 10'!Q$77 - 'Site 10'!$C$7)
)</f>
        <v>0</v>
      </c>
      <c r="R78" s="70" cm="1">
        <f t="array" ref="R78">_xlfn.IFS(
  'Site 10'!R$77&lt;$C$14, 0,
  'Site 10'!R$77=$C$14, R59,
  AND('Site 10'!R$77&gt;$C$14, 'Site 10'!R$77&lt;'Site 10'!$C$7), R59 * (1 + $C$8)^('Site 10'!R$77 - $C$14),
  'Site 10'!R$77='Site 10'!$C$7, R59,
  'Site 10'!R$77&gt;'Site 10'!$C$7, R59 * (1 + $C$8)^('Site 10'!R$77 - 'Site 10'!$C$7)
)</f>
        <v>0</v>
      </c>
      <c r="S78" s="70" cm="1">
        <f t="array" ref="S78">_xlfn.IFS(
  'Site 10'!S$77&lt;$C$14, 0,
  'Site 10'!S$77=$C$14, S59,
  AND('Site 10'!S$77&gt;$C$14, 'Site 10'!S$77&lt;'Site 10'!$C$7), S59 * (1 + $C$8)^('Site 10'!S$77 - $C$14),
  'Site 10'!S$77='Site 10'!$C$7, S59,
  'Site 10'!S$77&gt;'Site 10'!$C$7, S59 * (1 + $C$8)^('Site 10'!S$77 - 'Site 10'!$C$7)
)</f>
        <v>0</v>
      </c>
      <c r="T78" s="70" cm="1">
        <f t="array" ref="T78">_xlfn.IFS(
  'Site 10'!T$77&lt;$C$14, 0,
  'Site 10'!T$77=$C$14, T59,
  AND('Site 10'!T$77&gt;$C$14, 'Site 10'!T$77&lt;'Site 10'!$C$7), T59 * (1 + $C$8)^('Site 10'!T$77 - $C$14),
  'Site 10'!T$77='Site 10'!$C$7, T59,
  'Site 10'!T$77&gt;'Site 10'!$C$7, T59 * (1 + $C$8)^('Site 10'!T$77 - 'Site 10'!$C$7)
)</f>
        <v>0</v>
      </c>
      <c r="U78" s="70" cm="1">
        <f t="array" ref="U78">_xlfn.IFS(
  'Site 10'!U$77&lt;$C$14, 0,
  'Site 10'!U$77=$C$14, U59,
  AND('Site 10'!U$77&gt;$C$14, 'Site 10'!U$77&lt;'Site 10'!$C$7), U59 * (1 + $C$8)^('Site 10'!U$77 - $C$14),
  'Site 10'!U$77='Site 10'!$C$7, U59,
  'Site 10'!U$77&gt;'Site 10'!$C$7, U59 * (1 + $C$8)^('Site 10'!U$77 - 'Site 10'!$C$7)
)</f>
        <v>0</v>
      </c>
      <c r="V78" s="70" cm="1">
        <f t="array" ref="V78">_xlfn.IFS(
  'Site 10'!V$77&lt;$C$14, 0,
  'Site 10'!V$77=$C$14, V59,
  AND('Site 10'!V$77&gt;$C$14, 'Site 10'!V$77&lt;'Site 10'!$C$7), V59 * (1 + $C$8)^('Site 10'!V$77 - $C$14),
  'Site 10'!V$77='Site 10'!$C$7, V59,
  'Site 10'!V$77&gt;'Site 10'!$C$7, V59 * (1 + $C$8)^('Site 10'!V$77 - 'Site 10'!$C$7)
)</f>
        <v>0</v>
      </c>
      <c r="W78" s="70" cm="1">
        <f t="array" ref="W78">_xlfn.IFS(
  'Site 10'!W$77&lt;$C$14, 0,
  'Site 10'!W$77=$C$14, W59,
  AND('Site 10'!W$77&gt;$C$14, 'Site 10'!W$77&lt;'Site 10'!$C$7), W59 * (1 + $C$8)^('Site 10'!W$77 - $C$14),
  'Site 10'!W$77='Site 10'!$C$7, W59,
  'Site 10'!W$77&gt;'Site 10'!$C$7, W59 * (1 + $C$8)^('Site 10'!W$77 - 'Site 10'!$C$7)
)</f>
        <v>0</v>
      </c>
      <c r="X78" s="70" cm="1">
        <f t="array" ref="X78">_xlfn.IFS(
  'Site 10'!X$77&lt;$C$14, 0,
  'Site 10'!X$77=$C$14, X59,
  AND('Site 10'!X$77&gt;$C$14, 'Site 10'!X$77&lt;'Site 10'!$C$7), X59 * (1 + $C$8)^('Site 10'!X$77 - $C$14),
  'Site 10'!X$77='Site 10'!$C$7, X59,
  'Site 10'!X$77&gt;'Site 10'!$C$7, X59 * (1 + $C$8)^('Site 10'!X$77 - 'Site 10'!$C$7)
)</f>
        <v>0</v>
      </c>
      <c r="Y78" s="70" cm="1">
        <f t="array" ref="Y78">_xlfn.IFS(
  'Site 10'!Y$77&lt;$C$14, 0,
  'Site 10'!Y$77=$C$14, Y59,
  AND('Site 10'!Y$77&gt;$C$14, 'Site 10'!Y$77&lt;'Site 10'!$C$7), Y59 * (1 + $C$8)^('Site 10'!Y$77 - $C$14),
  'Site 10'!Y$77='Site 10'!$C$7, Y59,
  'Site 10'!Y$77&gt;'Site 10'!$C$7, Y59 * (1 + $C$8)^('Site 10'!Y$77 - 'Site 10'!$C$7)
)</f>
        <v>0</v>
      </c>
      <c r="Z78" s="70" cm="1">
        <f t="array" ref="Z78">_xlfn.IFS(
  'Site 10'!Z$77&lt;$C$14, 0,
  'Site 10'!Z$77=$C$14, Z59,
  AND('Site 10'!Z$77&gt;$C$14, 'Site 10'!Z$77&lt;'Site 10'!$C$7), Z59 * (1 + $C$8)^('Site 10'!Z$77 - $C$14),
  'Site 10'!Z$77='Site 10'!$C$7, Z59,
  'Site 10'!Z$77&gt;'Site 10'!$C$7, Z59 * (1 + $C$8)^('Site 10'!Z$77 - 'Site 10'!$C$7)
)</f>
        <v>0</v>
      </c>
      <c r="AA78" s="70" cm="1">
        <f t="array" ref="AA78">_xlfn.IFS(
  'Site 10'!AA$77&lt;$C$14, 0,
  'Site 10'!AA$77=$C$14, AA59,
  AND('Site 10'!AA$77&gt;$C$14, 'Site 10'!AA$77&lt;'Site 10'!$C$7), AA59 * (1 + $C$8)^('Site 10'!AA$77 - $C$14),
  'Site 10'!AA$77='Site 10'!$C$7, AA59,
  'Site 10'!AA$77&gt;'Site 10'!$C$7, AA59 * (1 + $C$8)^('Site 10'!AA$77 - 'Site 10'!$C$7)
)</f>
        <v>0</v>
      </c>
      <c r="AB78" s="70" cm="1">
        <f t="array" ref="AB78">_xlfn.IFS(
  'Site 10'!AB$77&lt;$C$14, 0,
  'Site 10'!AB$77=$C$14, AB59,
  AND('Site 10'!AB$77&gt;$C$14, 'Site 10'!AB$77&lt;'Site 10'!$C$7), AB59 * (1 + $C$8)^('Site 10'!AB$77 - $C$14),
  'Site 10'!AB$77='Site 10'!$C$7, AB59,
  'Site 10'!AB$77&gt;'Site 10'!$C$7, AB59 * (1 + $C$8)^('Site 10'!AB$77 - 'Site 10'!$C$7)
)</f>
        <v>0</v>
      </c>
      <c r="AC78" s="70" cm="1">
        <f t="array" ref="AC78">_xlfn.IFS(
  'Site 10'!AC$77&lt;$C$14, 0,
  'Site 10'!AC$77=$C$14, AC59,
  AND('Site 10'!AC$77&gt;$C$14, 'Site 10'!AC$77&lt;'Site 10'!$C$7), AC59 * (1 + $C$8)^('Site 10'!AC$77 - $C$14),
  'Site 10'!AC$77='Site 10'!$C$7, AC59,
  'Site 10'!AC$77&gt;'Site 10'!$C$7, AC59 * (1 + $C$8)^('Site 10'!AC$77 - 'Site 10'!$C$7)
)</f>
        <v>0</v>
      </c>
      <c r="AD78" s="70" cm="1">
        <f t="array" ref="AD78">_xlfn.IFS(
  'Site 10'!AD$77&lt;$C$14, 0,
  'Site 10'!AD$77=$C$14, AD59,
  AND('Site 10'!AD$77&gt;$C$14, 'Site 10'!AD$77&lt;'Site 10'!$C$7), AD59 * (1 + $C$8)^('Site 10'!AD$77 - $C$14),
  'Site 10'!AD$77='Site 10'!$C$7, AD59,
  'Site 10'!AD$77&gt;'Site 10'!$C$7, AD59 * (1 + $C$8)^('Site 10'!AD$77 - 'Site 10'!$C$7)
)</f>
        <v>0</v>
      </c>
      <c r="AE78" s="70" cm="1">
        <f t="array" ref="AE78">_xlfn.IFS(
  'Site 10'!AE$77&lt;$C$14, 0,
  'Site 10'!AE$77=$C$14, AE59,
  AND('Site 10'!AE$77&gt;$C$14, 'Site 10'!AE$77&lt;'Site 10'!$C$7), AE59 * (1 + $C$8)^('Site 10'!AE$77 - $C$14),
  'Site 10'!AE$77='Site 10'!$C$7, AE59,
  'Site 10'!AE$77&gt;'Site 10'!$C$7, AE59 * (1 + $C$8)^('Site 10'!AE$77 - 'Site 10'!$C$7)
)</f>
        <v>0</v>
      </c>
      <c r="AF78" s="70" cm="1">
        <f t="array" ref="AF78">_xlfn.IFS(
  'Site 10'!AF$77&lt;$C$14, 0,
  'Site 10'!AF$77=$C$14, AF59,
  AND('Site 10'!AF$77&gt;$C$14, 'Site 10'!AF$77&lt;'Site 10'!$C$7), AF59 * (1 + $C$8)^('Site 10'!AF$77 - $C$14),
  'Site 10'!AF$77='Site 10'!$C$7, AF59,
  'Site 10'!AF$77&gt;'Site 10'!$C$7, AF59 * (1 + $C$8)^('Site 10'!AF$77 - 'Site 10'!$C$7)
)</f>
        <v>0</v>
      </c>
      <c r="AG78" s="70" cm="1">
        <f t="array" ref="AG78">_xlfn.IFS(
  'Site 10'!AG$77&lt;$C$14, 0,
  'Site 10'!AG$77=$C$14, AG59,
  AND('Site 10'!AG$77&gt;$C$14, 'Site 10'!AG$77&lt;'Site 10'!$C$7), AG59 * (1 + $C$8)^('Site 10'!AG$77 - $C$14),
  'Site 10'!AG$77='Site 10'!$C$7, AG59,
  'Site 10'!AG$77&gt;'Site 10'!$C$7, AG59 * (1 + $C$8)^('Site 10'!AG$77 - 'Site 10'!$C$7)
)</f>
        <v>0</v>
      </c>
      <c r="AH78" s="70" cm="1">
        <f t="array" ref="AH78">_xlfn.IFS(
  'Site 10'!AH$77&lt;$C$14, 0,
  'Site 10'!AH$77=$C$14, AH59,
  AND('Site 10'!AH$77&gt;$C$14, 'Site 10'!AH$77&lt;'Site 10'!$C$7), AH59 * (1 + $C$8)^('Site 10'!AH$77 - $C$14),
  'Site 10'!AH$77='Site 10'!$C$7, AH59,
  'Site 10'!AH$77&gt;'Site 10'!$C$7, AH59 * (1 + $C$8)^('Site 10'!AH$77 - 'Site 10'!$C$7)
)</f>
        <v>0</v>
      </c>
      <c r="AI78" s="70" cm="1">
        <f t="array" ref="AI78">_xlfn.IFS(
  'Site 10'!AI$77&lt;$C$14, 0,
  'Site 10'!AI$77=$C$14, AI59,
  AND('Site 10'!AI$77&gt;$C$14, 'Site 10'!AI$77&lt;'Site 10'!$C$7), AI59 * (1 + $C$8)^('Site 10'!AI$77 - $C$14),
  'Site 10'!AI$77='Site 10'!$C$7, AI59,
  'Site 10'!AI$77&gt;'Site 10'!$C$7, AI59 * (1 + $C$8)^('Site 10'!AI$77 - 'Site 10'!$C$7)
)</f>
        <v>0</v>
      </c>
      <c r="AJ78" s="71" cm="1">
        <f t="array" ref="AJ78">_xlfn.IFS(
  'Site 10'!AJ$77&lt;$C$14, 0,
  'Site 10'!AJ$77=$C$14, AJ59,
  AND('Site 10'!AJ$77&gt;$C$14, 'Site 10'!AJ$77&lt;'Site 10'!$C$7), AJ59 * (1 + $C$8)^('Site 10'!AJ$77 - $C$14),
  'Site 10'!AJ$77='Site 10'!$C$7, AJ59,
  'Site 10'!AJ$77&gt;'Site 10'!$C$7, AJ59 * (1 + $C$8)^('Site 10'!AJ$77 - 'Site 10'!$C$7)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10'!E$77&lt;$C$14, 0,
  'Site 10'!E$77=$C$14, E63,
  AND('Site 10'!E$77&gt;$C$14, 'Site 10'!E$77&lt;'Site 10'!$C$7), E63 * (1 + $C$8)^('Site 10'!E$77 - $C$14),
  'Site 10'!E$77='Site 10'!$C$7, E63,
  'Site 10'!E$77&gt;'Site 10'!$C$7, E63 * (1 + $C$8)^('Site 10'!E$77 - 'Site 10'!$C$7)
)</f>
        <v>0</v>
      </c>
      <c r="F82" s="54" cm="1">
        <f t="array" ref="F82">_xlfn.IFS(
  'Site 10'!F$77&lt;$C$14, 0,
  'Site 10'!F$77=$C$14, F63,
  AND('Site 10'!F$77&gt;$C$14, 'Site 10'!F$77&lt;'Site 10'!$C$7), F63 * (1 + $C$8)^('Site 10'!F$77 - $C$14),
  'Site 10'!F$77='Site 10'!$C$7, F63,
  'Site 10'!F$77&gt;'Site 10'!$C$7, F63 * (1 + $C$8)^('Site 10'!F$77 - 'Site 10'!$C$7)
)</f>
        <v>0</v>
      </c>
      <c r="G82" s="54" cm="1">
        <f t="array" ref="G82">_xlfn.IFS(
  'Site 10'!G$77&lt;$C$14, 0,
  'Site 10'!G$77=$C$14, G63,
  AND('Site 10'!G$77&gt;$C$14, 'Site 10'!G$77&lt;'Site 10'!$C$7), G63 * (1 + $C$8)^('Site 10'!G$77 - $C$14),
  'Site 10'!G$77='Site 10'!$C$7, G63,
  'Site 10'!G$77&gt;'Site 10'!$C$7, G63 * (1 + $C$8)^('Site 10'!G$77 - 'Site 10'!$C$7)
)</f>
        <v>0</v>
      </c>
      <c r="H82" s="54" cm="1">
        <f t="array" ref="H82">_xlfn.IFS(
  'Site 10'!H$77&lt;$C$14, 0,
  'Site 10'!H$77=$C$14, H63,
  AND('Site 10'!H$77&gt;$C$14, 'Site 10'!H$77&lt;'Site 10'!$C$7), H63 * (1 + $C$8)^('Site 10'!H$77 - $C$14),
  'Site 10'!H$77='Site 10'!$C$7, H63,
  'Site 10'!H$77&gt;'Site 10'!$C$7, H63 * (1 + $C$8)^('Site 10'!H$77 - 'Site 10'!$C$7)
)</f>
        <v>0</v>
      </c>
      <c r="I82" s="54" cm="1">
        <f t="array" ref="I82">_xlfn.IFS(
  'Site 10'!I$77&lt;$C$14, 0,
  'Site 10'!I$77=$C$14, I63,
  AND('Site 10'!I$77&gt;$C$14, 'Site 10'!I$77&lt;'Site 10'!$C$7), I63 * (1 + $C$8)^('Site 10'!I$77 - $C$14),
  'Site 10'!I$77='Site 10'!$C$7, I63,
  'Site 10'!I$77&gt;'Site 10'!$C$7, I63 * (1 + $C$8)^('Site 10'!I$77 - 'Site 10'!$C$7)
)</f>
        <v>0</v>
      </c>
      <c r="J82" s="54" cm="1">
        <f t="array" ref="J82">_xlfn.IFS(
  'Site 10'!J$77&lt;$C$14, 0,
  'Site 10'!J$77=$C$14, J63,
  AND('Site 10'!J$77&gt;$C$14, 'Site 10'!J$77&lt;'Site 10'!$C$7), J63 * (1 + $C$8)^('Site 10'!J$77 - $C$14),
  'Site 10'!J$77='Site 10'!$C$7, J63,
  'Site 10'!J$77&gt;'Site 10'!$C$7, J63 * (1 + $C$8)^('Site 10'!J$77 - 'Site 10'!$C$7)
)</f>
        <v>0</v>
      </c>
      <c r="K82" s="54" cm="1">
        <f t="array" ref="K82">_xlfn.IFS(
  'Site 10'!K$77&lt;$C$14, 0,
  'Site 10'!K$77=$C$14, K63,
  AND('Site 10'!K$77&gt;$C$14, 'Site 10'!K$77&lt;'Site 10'!$C$7), K63 * (1 + $C$8)^('Site 10'!K$77 - $C$14),
  'Site 10'!K$77='Site 10'!$C$7, K63,
  'Site 10'!K$77&gt;'Site 10'!$C$7, K63 * (1 + $C$8)^('Site 10'!K$77 - 'Site 10'!$C$7)
)</f>
        <v>0</v>
      </c>
      <c r="L82" s="54" cm="1">
        <f t="array" ref="L82">_xlfn.IFS(
  'Site 10'!L$77&lt;$C$14, 0,
  'Site 10'!L$77=$C$14, L63,
  AND('Site 10'!L$77&gt;$C$14, 'Site 10'!L$77&lt;'Site 10'!$C$7), L63 * (1 + $C$8)^('Site 10'!L$77 - $C$14),
  'Site 10'!L$77='Site 10'!$C$7, L63,
  'Site 10'!L$77&gt;'Site 10'!$C$7, L63 * (1 + $C$8)^('Site 10'!L$77 - 'Site 10'!$C$7)
)</f>
        <v>0</v>
      </c>
      <c r="M82" s="54" cm="1">
        <f t="array" ref="M82">_xlfn.IFS(
  'Site 10'!M$77&lt;$C$14, 0,
  'Site 10'!M$77=$C$14, M63,
  AND('Site 10'!M$77&gt;$C$14, 'Site 10'!M$77&lt;'Site 10'!$C$7), M63 * (1 + $C$8)^('Site 10'!M$77 - $C$14),
  'Site 10'!M$77='Site 10'!$C$7, M63,
  'Site 10'!M$77&gt;'Site 10'!$C$7, M63 * (1 + $C$8)^('Site 10'!M$77 - 'Site 10'!$C$7)
)</f>
        <v>0</v>
      </c>
      <c r="N82" s="54" cm="1">
        <f t="array" ref="N82">_xlfn.IFS(
  'Site 10'!N$77&lt;$C$14, 0,
  'Site 10'!N$77=$C$14, N63,
  AND('Site 10'!N$77&gt;$C$14, 'Site 10'!N$77&lt;'Site 10'!$C$7), N63 * (1 + $C$8)^('Site 10'!N$77 - $C$14),
  'Site 10'!N$77='Site 10'!$C$7, N63,
  'Site 10'!N$77&gt;'Site 10'!$C$7, N63 * (1 + $C$8)^('Site 10'!N$77 - 'Site 10'!$C$7)
)</f>
        <v>0</v>
      </c>
      <c r="O82" s="54" cm="1">
        <f t="array" ref="O82">_xlfn.IFS(
  'Site 10'!O$77&lt;$C$14, 0,
  'Site 10'!O$77=$C$14, O63,
  AND('Site 10'!O$77&gt;$C$14, 'Site 10'!O$77&lt;'Site 10'!$C$7), O63 * (1 + $C$8)^('Site 10'!O$77 - $C$14),
  'Site 10'!O$77='Site 10'!$C$7, O63,
  'Site 10'!O$77&gt;'Site 10'!$C$7, O63 * (1 + $C$8)^('Site 10'!O$77 - 'Site 10'!$C$7)
)</f>
        <v>0</v>
      </c>
      <c r="P82" s="54" cm="1">
        <f t="array" ref="P82">_xlfn.IFS(
  'Site 10'!P$77&lt;$C$14, 0,
  'Site 10'!P$77=$C$14, P63,
  AND('Site 10'!P$77&gt;$C$14, 'Site 10'!P$77&lt;'Site 10'!$C$7), P63 * (1 + $C$8)^('Site 10'!P$77 - $C$14),
  'Site 10'!P$77='Site 10'!$C$7, P63,
  'Site 10'!P$77&gt;'Site 10'!$C$7, P63 * (1 + $C$8)^('Site 10'!P$77 - 'Site 10'!$C$7)
)</f>
        <v>0</v>
      </c>
      <c r="Q82" s="54" cm="1">
        <f t="array" ref="Q82">_xlfn.IFS(
  'Site 10'!Q$77&lt;$C$14, 0,
  'Site 10'!Q$77=$C$14, Q63,
  AND('Site 10'!Q$77&gt;$C$14, 'Site 10'!Q$77&lt;'Site 10'!$C$7), Q63 * (1 + $C$8)^('Site 10'!Q$77 - $C$14),
  'Site 10'!Q$77='Site 10'!$C$7, Q63,
  'Site 10'!Q$77&gt;'Site 10'!$C$7, Q63 * (1 + $C$8)^('Site 10'!Q$77 - 'Site 10'!$C$7)
)</f>
        <v>0</v>
      </c>
      <c r="R82" s="54" cm="1">
        <f t="array" ref="R82">_xlfn.IFS(
  'Site 10'!R$77&lt;$C$14, 0,
  'Site 10'!R$77=$C$14, R63,
  AND('Site 10'!R$77&gt;$C$14, 'Site 10'!R$77&lt;'Site 10'!$C$7), R63 * (1 + $C$8)^('Site 10'!R$77 - $C$14),
  'Site 10'!R$77='Site 10'!$C$7, R63,
  'Site 10'!R$77&gt;'Site 10'!$C$7, R63 * (1 + $C$8)^('Site 10'!R$77 - 'Site 10'!$C$7)
)</f>
        <v>0</v>
      </c>
      <c r="S82" s="54" cm="1">
        <f t="array" ref="S82">_xlfn.IFS(
  'Site 10'!S$77&lt;$C$14, 0,
  'Site 10'!S$77=$C$14, S63,
  AND('Site 10'!S$77&gt;$C$14, 'Site 10'!S$77&lt;'Site 10'!$C$7), S63 * (1 + $C$8)^('Site 10'!S$77 - $C$14),
  'Site 10'!S$77='Site 10'!$C$7, S63,
  'Site 10'!S$77&gt;'Site 10'!$C$7, S63 * (1 + $C$8)^('Site 10'!S$77 - 'Site 10'!$C$7)
)</f>
        <v>0</v>
      </c>
      <c r="T82" s="54" cm="1">
        <f t="array" ref="T82">_xlfn.IFS(
  'Site 10'!T$77&lt;$C$14, 0,
  'Site 10'!T$77=$C$14, T63,
  AND('Site 10'!T$77&gt;$C$14, 'Site 10'!T$77&lt;'Site 10'!$C$7), T63 * (1 + $C$8)^('Site 10'!T$77 - $C$14),
  'Site 10'!T$77='Site 10'!$C$7, T63,
  'Site 10'!T$77&gt;'Site 10'!$C$7, T63 * (1 + $C$8)^('Site 10'!T$77 - 'Site 10'!$C$7)
)</f>
        <v>0</v>
      </c>
      <c r="U82" s="54" cm="1">
        <f t="array" ref="U82">_xlfn.IFS(
  'Site 10'!U$77&lt;$C$14, 0,
  'Site 10'!U$77=$C$14, U63,
  AND('Site 10'!U$77&gt;$C$14, 'Site 10'!U$77&lt;'Site 10'!$C$7), U63 * (1 + $C$8)^('Site 10'!U$77 - $C$14),
  'Site 10'!U$77='Site 10'!$C$7, U63,
  'Site 10'!U$77&gt;'Site 10'!$C$7, U63 * (1 + $C$8)^('Site 10'!U$77 - 'Site 10'!$C$7)
)</f>
        <v>0</v>
      </c>
      <c r="V82" s="54" cm="1">
        <f t="array" ref="V82">_xlfn.IFS(
  'Site 10'!V$77&lt;$C$14, 0,
  'Site 10'!V$77=$C$14, V63,
  AND('Site 10'!V$77&gt;$C$14, 'Site 10'!V$77&lt;'Site 10'!$C$7), V63 * (1 + $C$8)^('Site 10'!V$77 - $C$14),
  'Site 10'!V$77='Site 10'!$C$7, V63,
  'Site 10'!V$77&gt;'Site 10'!$C$7, V63 * (1 + $C$8)^('Site 10'!V$77 - 'Site 10'!$C$7)
)</f>
        <v>0</v>
      </c>
      <c r="W82" s="54" cm="1">
        <f t="array" ref="W82">_xlfn.IFS(
  'Site 10'!W$77&lt;$C$14, 0,
  'Site 10'!W$77=$C$14, W63,
  AND('Site 10'!W$77&gt;$C$14, 'Site 10'!W$77&lt;'Site 10'!$C$7), W63 * (1 + $C$8)^('Site 10'!W$77 - $C$14),
  'Site 10'!W$77='Site 10'!$C$7, W63,
  'Site 10'!W$77&gt;'Site 10'!$C$7, W63 * (1 + $C$8)^('Site 10'!W$77 - 'Site 10'!$C$7)
)</f>
        <v>0</v>
      </c>
      <c r="X82" s="54" cm="1">
        <f t="array" ref="X82">_xlfn.IFS(
  'Site 10'!X$77&lt;$C$14, 0,
  'Site 10'!X$77=$C$14, X63,
  AND('Site 10'!X$77&gt;$C$14, 'Site 10'!X$77&lt;'Site 10'!$C$7), X63 * (1 + $C$8)^('Site 10'!X$77 - $C$14),
  'Site 10'!X$77='Site 10'!$C$7, X63,
  'Site 10'!X$77&gt;'Site 10'!$C$7, X63 * (1 + $C$8)^('Site 10'!X$77 - 'Site 10'!$C$7)
)</f>
        <v>0</v>
      </c>
      <c r="Y82" s="54" cm="1">
        <f t="array" ref="Y82">_xlfn.IFS(
  'Site 10'!Y$77&lt;$C$14, 0,
  'Site 10'!Y$77=$C$14, Y63,
  AND('Site 10'!Y$77&gt;$C$14, 'Site 10'!Y$77&lt;'Site 10'!$C$7), Y63 * (1 + $C$8)^('Site 10'!Y$77 - $C$14),
  'Site 10'!Y$77='Site 10'!$C$7, Y63,
  'Site 10'!Y$77&gt;'Site 10'!$C$7, Y63 * (1 + $C$8)^('Site 10'!Y$77 - 'Site 10'!$C$7)
)</f>
        <v>0</v>
      </c>
      <c r="Z82" s="54" cm="1">
        <f t="array" ref="Z82">_xlfn.IFS(
  'Site 10'!Z$77&lt;$C$14, 0,
  'Site 10'!Z$77=$C$14, Z63,
  AND('Site 10'!Z$77&gt;$C$14, 'Site 10'!Z$77&lt;'Site 10'!$C$7), Z63 * (1 + $C$8)^('Site 10'!Z$77 - $C$14),
  'Site 10'!Z$77='Site 10'!$C$7, Z63,
  'Site 10'!Z$77&gt;'Site 10'!$C$7, Z63 * (1 + $C$8)^('Site 10'!Z$77 - 'Site 10'!$C$7)
)</f>
        <v>0</v>
      </c>
      <c r="AA82" s="54" cm="1">
        <f t="array" ref="AA82">_xlfn.IFS(
  'Site 10'!AA$77&lt;$C$14, 0,
  'Site 10'!AA$77=$C$14, AA63,
  AND('Site 10'!AA$77&gt;$C$14, 'Site 10'!AA$77&lt;'Site 10'!$C$7), AA63 * (1 + $C$8)^('Site 10'!AA$77 - $C$14),
  'Site 10'!AA$77='Site 10'!$C$7, AA63,
  'Site 10'!AA$77&gt;'Site 10'!$C$7, AA63 * (1 + $C$8)^('Site 10'!AA$77 - 'Site 10'!$C$7)
)</f>
        <v>0</v>
      </c>
      <c r="AB82" s="54" cm="1">
        <f t="array" ref="AB82">_xlfn.IFS(
  'Site 10'!AB$77&lt;$C$14, 0,
  'Site 10'!AB$77=$C$14, AB63,
  AND('Site 10'!AB$77&gt;$C$14, 'Site 10'!AB$77&lt;'Site 10'!$C$7), AB63 * (1 + $C$8)^('Site 10'!AB$77 - $C$14),
  'Site 10'!AB$77='Site 10'!$C$7, AB63,
  'Site 10'!AB$77&gt;'Site 10'!$C$7, AB63 * (1 + $C$8)^('Site 10'!AB$77 - 'Site 10'!$C$7)
)</f>
        <v>0</v>
      </c>
      <c r="AC82" s="54" cm="1">
        <f t="array" ref="AC82">_xlfn.IFS(
  'Site 10'!AC$77&lt;$C$14, 0,
  'Site 10'!AC$77=$C$14, AC63,
  AND('Site 10'!AC$77&gt;$C$14, 'Site 10'!AC$77&lt;'Site 10'!$C$7), AC63 * (1 + $C$8)^('Site 10'!AC$77 - $C$14),
  'Site 10'!AC$77='Site 10'!$C$7, AC63,
  'Site 10'!AC$77&gt;'Site 10'!$C$7, AC63 * (1 + $C$8)^('Site 10'!AC$77 - 'Site 10'!$C$7)
)</f>
        <v>0</v>
      </c>
      <c r="AD82" s="54" cm="1">
        <f t="array" ref="AD82">_xlfn.IFS(
  'Site 10'!AD$77&lt;$C$14, 0,
  'Site 10'!AD$77=$C$14, AD63,
  AND('Site 10'!AD$77&gt;$C$14, 'Site 10'!AD$77&lt;'Site 10'!$C$7), AD63 * (1 + $C$8)^('Site 10'!AD$77 - $C$14),
  'Site 10'!AD$77='Site 10'!$C$7, AD63,
  'Site 10'!AD$77&gt;'Site 10'!$C$7, AD63 * (1 + $C$8)^('Site 10'!AD$77 - 'Site 10'!$C$7)
)</f>
        <v>0</v>
      </c>
      <c r="AE82" s="54" cm="1">
        <f t="array" ref="AE82">_xlfn.IFS(
  'Site 10'!AE$77&lt;$C$14, 0,
  'Site 10'!AE$77=$C$14, AE63,
  AND('Site 10'!AE$77&gt;$C$14, 'Site 10'!AE$77&lt;'Site 10'!$C$7), AE63 * (1 + $C$8)^('Site 10'!AE$77 - $C$14),
  'Site 10'!AE$77='Site 10'!$C$7, AE63,
  'Site 10'!AE$77&gt;'Site 10'!$C$7, AE63 * (1 + $C$8)^('Site 10'!AE$77 - 'Site 10'!$C$7)
)</f>
        <v>0</v>
      </c>
      <c r="AF82" s="54" cm="1">
        <f t="array" ref="AF82">_xlfn.IFS(
  'Site 10'!AF$77&lt;$C$14, 0,
  'Site 10'!AF$77=$C$14, AF63,
  AND('Site 10'!AF$77&gt;$C$14, 'Site 10'!AF$77&lt;'Site 10'!$C$7), AF63 * (1 + $C$8)^('Site 10'!AF$77 - $C$14),
  'Site 10'!AF$77='Site 10'!$C$7, AF63,
  'Site 10'!AF$77&gt;'Site 10'!$C$7, AF63 * (1 + $C$8)^('Site 10'!AF$77 - 'Site 10'!$C$7)
)</f>
        <v>0</v>
      </c>
      <c r="AG82" s="54" cm="1">
        <f t="array" ref="AG82">_xlfn.IFS(
  'Site 10'!AG$77&lt;$C$14, 0,
  'Site 10'!AG$77=$C$14, AG63,
  AND('Site 10'!AG$77&gt;$C$14, 'Site 10'!AG$77&lt;'Site 10'!$C$7), AG63 * (1 + $C$8)^('Site 10'!AG$77 - $C$14),
  'Site 10'!AG$77='Site 10'!$C$7, AG63,
  'Site 10'!AG$77&gt;'Site 10'!$C$7, AG63 * (1 + $C$8)^('Site 10'!AG$77 - 'Site 10'!$C$7)
)</f>
        <v>0</v>
      </c>
      <c r="AH82" s="54" cm="1">
        <f t="array" ref="AH82">_xlfn.IFS(
  'Site 10'!AH$77&lt;$C$14, 0,
  'Site 10'!AH$77=$C$14, AH63,
  AND('Site 10'!AH$77&gt;$C$14, 'Site 10'!AH$77&lt;'Site 10'!$C$7), AH63 * (1 + $C$8)^('Site 10'!AH$77 - $C$14),
  'Site 10'!AH$77='Site 10'!$C$7, AH63,
  'Site 10'!AH$77&gt;'Site 10'!$C$7, AH63 * (1 + $C$8)^('Site 10'!AH$77 - 'Site 10'!$C$7)
)</f>
        <v>0</v>
      </c>
      <c r="AI82" s="54" cm="1">
        <f t="array" ref="AI82">_xlfn.IFS(
  'Site 10'!AI$77&lt;$C$14, 0,
  'Site 10'!AI$77=$C$14, AI63,
  AND('Site 10'!AI$77&gt;$C$14, 'Site 10'!AI$77&lt;'Site 10'!$C$7), AI63 * (1 + $C$8)^('Site 10'!AI$77 - $C$14),
  'Site 10'!AI$77='Site 10'!$C$7, AI63,
  'Site 10'!AI$77&gt;'Site 10'!$C$7, AI63 * (1 + $C$8)^('Site 10'!AI$77 - 'Site 10'!$C$7)
)</f>
        <v>0</v>
      </c>
      <c r="AJ82" s="72" cm="1">
        <f t="array" ref="AJ82">_xlfn.IFS(
  'Site 10'!AJ$77&lt;$C$14, 0,
  'Site 10'!AJ$77=$C$14, AJ63,
  AND('Site 10'!AJ$77&gt;$C$14, 'Site 10'!AJ$77&lt;'Site 10'!$C$7), AJ63 * (1 + $C$8)^('Site 10'!AJ$77 - $C$14),
  'Site 10'!AJ$77='Site 10'!$C$7, AJ63,
  'Site 10'!AJ$77&gt;'Site 10'!$C$7, AJ63 * (1 + $C$8)^('Site 10'!AJ$77 - 'Site 10'!$C$7)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10'!E$77&lt;$C$14, 0,
  'Site 10'!E$77=$C$14, E71,
  AND('Site 10'!E$77&gt;$C$14, 'Site 10'!E$77&lt;'Site 10'!$C$7), E71 * (1 + $C$8)^('Site 10'!E$77 - $C$14),
  'Site 10'!E$77='Site 10'!$C$7, E71,
  'Site 10'!E$77&gt;'Site 10'!$C$7, E71 * (1 + $C$8)^('Site 10'!E$77 - 'Site 10'!$C$7)
)</f>
        <v>0</v>
      </c>
      <c r="F90" s="56" cm="1">
        <f t="array" ref="F90">_xlfn.IFS(
  'Site 10'!F$77&lt;$C$14, 0,
  'Site 10'!F$77=$C$14, F71,
  AND('Site 10'!F$77&gt;$C$14, 'Site 10'!F$77&lt;'Site 10'!$C$7), F71 * (1 + $C$8)^('Site 10'!F$77 - $C$14),
  'Site 10'!F$77='Site 10'!$C$7, F71,
  'Site 10'!F$77&gt;'Site 10'!$C$7, F71 * (1 + $C$8)^('Site 10'!F$77 - 'Site 10'!$C$7)
)</f>
        <v>0</v>
      </c>
      <c r="G90" s="56" cm="1">
        <f t="array" ref="G90">_xlfn.IFS(
  'Site 10'!G$77&lt;$C$14, 0,
  'Site 10'!G$77=$C$14, G71,
  AND('Site 10'!G$77&gt;$C$14, 'Site 10'!G$77&lt;'Site 10'!$C$7), G71 * (1 + $C$8)^('Site 10'!G$77 - $C$14),
  'Site 10'!G$77='Site 10'!$C$7, G71,
  'Site 10'!G$77&gt;'Site 10'!$C$7, G71 * (1 + $C$8)^('Site 10'!G$77 - 'Site 10'!$C$7)
)</f>
        <v>0</v>
      </c>
      <c r="H90" s="56" cm="1">
        <f t="array" ref="H90">_xlfn.IFS(
  'Site 10'!H$77&lt;$C$14, 0,
  'Site 10'!H$77=$C$14, H71,
  AND('Site 10'!H$77&gt;$C$14, 'Site 10'!H$77&lt;'Site 10'!$C$7), H71 * (1 + $C$8)^('Site 10'!H$77 - $C$14),
  'Site 10'!H$77='Site 10'!$C$7, H71,
  'Site 10'!H$77&gt;'Site 10'!$C$7, H71 * (1 + $C$8)^('Site 10'!H$77 - 'Site 10'!$C$7)
)</f>
        <v>0</v>
      </c>
      <c r="I90" s="56" cm="1">
        <f t="array" ref="I90">_xlfn.IFS(
  'Site 10'!I$77&lt;$C$14, 0,
  'Site 10'!I$77=$C$14, I71,
  AND('Site 10'!I$77&gt;$C$14, 'Site 10'!I$77&lt;'Site 10'!$C$7), I71 * (1 + $C$8)^('Site 10'!I$77 - $C$14),
  'Site 10'!I$77='Site 10'!$C$7, I71,
  'Site 10'!I$77&gt;'Site 10'!$C$7, I71 * (1 + $C$8)^('Site 10'!I$77 - 'Site 10'!$C$7)
)</f>
        <v>0</v>
      </c>
      <c r="J90" s="56" cm="1">
        <f t="array" ref="J90">_xlfn.IFS(
  'Site 10'!J$77&lt;$C$14, 0,
  'Site 10'!J$77=$C$14, J71,
  AND('Site 10'!J$77&gt;$C$14, 'Site 10'!J$77&lt;'Site 10'!$C$7), J71 * (1 + $C$8)^('Site 10'!J$77 - $C$14),
  'Site 10'!J$77='Site 10'!$C$7, J71,
  'Site 10'!J$77&gt;'Site 10'!$C$7, J71 * (1 + $C$8)^('Site 10'!J$77 - 'Site 10'!$C$7)
)</f>
        <v>0</v>
      </c>
      <c r="K90" s="56" cm="1">
        <f t="array" ref="K90">_xlfn.IFS(
  'Site 10'!K$77&lt;$C$14, 0,
  'Site 10'!K$77=$C$14, K71,
  AND('Site 10'!K$77&gt;$C$14, 'Site 10'!K$77&lt;'Site 10'!$C$7), K71 * (1 + $C$8)^('Site 10'!K$77 - $C$14),
  'Site 10'!K$77='Site 10'!$C$7, K71,
  'Site 10'!K$77&gt;'Site 10'!$C$7, K71 * (1 + $C$8)^('Site 10'!K$77 - 'Site 10'!$C$7)
)</f>
        <v>0</v>
      </c>
      <c r="L90" s="56" cm="1">
        <f t="array" ref="L90">_xlfn.IFS(
  'Site 10'!L$77&lt;$C$14, 0,
  'Site 10'!L$77=$C$14, L71,
  AND('Site 10'!L$77&gt;$C$14, 'Site 10'!L$77&lt;'Site 10'!$C$7), L71 * (1 + $C$8)^('Site 10'!L$77 - $C$14),
  'Site 10'!L$77='Site 10'!$C$7, L71,
  'Site 10'!L$77&gt;'Site 10'!$C$7, L71 * (1 + $C$8)^('Site 10'!L$77 - 'Site 10'!$C$7)
)</f>
        <v>0</v>
      </c>
      <c r="M90" s="56" cm="1">
        <f t="array" ref="M90">_xlfn.IFS(
  'Site 10'!M$77&lt;$C$14, 0,
  'Site 10'!M$77=$C$14, M71,
  AND('Site 10'!M$77&gt;$C$14, 'Site 10'!M$77&lt;'Site 10'!$C$7), M71 * (1 + $C$8)^('Site 10'!M$77 - $C$14),
  'Site 10'!M$77='Site 10'!$C$7, M71,
  'Site 10'!M$77&gt;'Site 10'!$C$7, M71 * (1 + $C$8)^('Site 10'!M$77 - 'Site 10'!$C$7)
)</f>
        <v>0</v>
      </c>
      <c r="N90" s="56" cm="1">
        <f t="array" ref="N90">_xlfn.IFS(
  'Site 10'!N$77&lt;$C$14, 0,
  'Site 10'!N$77=$C$14, N71,
  AND('Site 10'!N$77&gt;$C$14, 'Site 10'!N$77&lt;'Site 10'!$C$7), N71 * (1 + $C$8)^('Site 10'!N$77 - $C$14),
  'Site 10'!N$77='Site 10'!$C$7, N71,
  'Site 10'!N$77&gt;'Site 10'!$C$7, N71 * (1 + $C$8)^('Site 10'!N$77 - 'Site 10'!$C$7)
)</f>
        <v>0</v>
      </c>
      <c r="O90" s="56" cm="1">
        <f t="array" ref="O90">_xlfn.IFS(
  'Site 10'!O$77&lt;$C$14, 0,
  'Site 10'!O$77=$C$14, O71,
  AND('Site 10'!O$77&gt;$C$14, 'Site 10'!O$77&lt;'Site 10'!$C$7), O71 * (1 + $C$8)^('Site 10'!O$77 - $C$14),
  'Site 10'!O$77='Site 10'!$C$7, O71,
  'Site 10'!O$77&gt;'Site 10'!$C$7, O71 * (1 + $C$8)^('Site 10'!O$77 - 'Site 10'!$C$7)
)</f>
        <v>0</v>
      </c>
      <c r="P90" s="56" cm="1">
        <f t="array" ref="P90">_xlfn.IFS(
  'Site 10'!P$77&lt;$C$14, 0,
  'Site 10'!P$77=$C$14, P71,
  AND('Site 10'!P$77&gt;$C$14, 'Site 10'!P$77&lt;'Site 10'!$C$7), P71 * (1 + $C$8)^('Site 10'!P$77 - $C$14),
  'Site 10'!P$77='Site 10'!$C$7, P71,
  'Site 10'!P$77&gt;'Site 10'!$C$7, P71 * (1 + $C$8)^('Site 10'!P$77 - 'Site 10'!$C$7)
)</f>
        <v>0</v>
      </c>
      <c r="Q90" s="56" cm="1">
        <f t="array" ref="Q90">_xlfn.IFS(
  'Site 10'!Q$77&lt;$C$14, 0,
  'Site 10'!Q$77=$C$14, Q71,
  AND('Site 10'!Q$77&gt;$C$14, 'Site 10'!Q$77&lt;'Site 10'!$C$7), Q71 * (1 + $C$8)^('Site 10'!Q$77 - $C$14),
  'Site 10'!Q$77='Site 10'!$C$7, Q71,
  'Site 10'!Q$77&gt;'Site 10'!$C$7, Q71 * (1 + $C$8)^('Site 10'!Q$77 - 'Site 10'!$C$7)
)</f>
        <v>0</v>
      </c>
      <c r="R90" s="56" cm="1">
        <f t="array" ref="R90">_xlfn.IFS(
  'Site 10'!R$77&lt;$C$14, 0,
  'Site 10'!R$77=$C$14, R71,
  AND('Site 10'!R$77&gt;$C$14, 'Site 10'!R$77&lt;'Site 10'!$C$7), R71 * (1 + $C$8)^('Site 10'!R$77 - $C$14),
  'Site 10'!R$77='Site 10'!$C$7, R71,
  'Site 10'!R$77&gt;'Site 10'!$C$7, R71 * (1 + $C$8)^('Site 10'!R$77 - 'Site 10'!$C$7)
)</f>
        <v>0</v>
      </c>
      <c r="S90" s="56" cm="1">
        <f t="array" ref="S90">_xlfn.IFS(
  'Site 10'!S$77&lt;$C$14, 0,
  'Site 10'!S$77=$C$14, S71,
  AND('Site 10'!S$77&gt;$C$14, 'Site 10'!S$77&lt;'Site 10'!$C$7), S71 * (1 + $C$8)^('Site 10'!S$77 - $C$14),
  'Site 10'!S$77='Site 10'!$C$7, S71,
  'Site 10'!S$77&gt;'Site 10'!$C$7, S71 * (1 + $C$8)^('Site 10'!S$77 - 'Site 10'!$C$7)
)</f>
        <v>0</v>
      </c>
      <c r="T90" s="56" cm="1">
        <f t="array" ref="T90">_xlfn.IFS(
  'Site 10'!T$77&lt;$C$14, 0,
  'Site 10'!T$77=$C$14, T71,
  AND('Site 10'!T$77&gt;$C$14, 'Site 10'!T$77&lt;'Site 10'!$C$7), T71 * (1 + $C$8)^('Site 10'!T$77 - $C$14),
  'Site 10'!T$77='Site 10'!$C$7, T71,
  'Site 10'!T$77&gt;'Site 10'!$C$7, T71 * (1 + $C$8)^('Site 10'!T$77 - 'Site 10'!$C$7)
)</f>
        <v>0</v>
      </c>
      <c r="U90" s="56" cm="1">
        <f t="array" ref="U90">_xlfn.IFS(
  'Site 10'!U$77&lt;$C$14, 0,
  'Site 10'!U$77=$C$14, U71,
  AND('Site 10'!U$77&gt;$C$14, 'Site 10'!U$77&lt;'Site 10'!$C$7), U71 * (1 + $C$8)^('Site 10'!U$77 - $C$14),
  'Site 10'!U$77='Site 10'!$C$7, U71,
  'Site 10'!U$77&gt;'Site 10'!$C$7, U71 * (1 + $C$8)^('Site 10'!U$77 - 'Site 10'!$C$7)
)</f>
        <v>0</v>
      </c>
      <c r="V90" s="56" cm="1">
        <f t="array" ref="V90">_xlfn.IFS(
  'Site 10'!V$77&lt;$C$14, 0,
  'Site 10'!V$77=$C$14, V71,
  AND('Site 10'!V$77&gt;$C$14, 'Site 10'!V$77&lt;'Site 10'!$C$7), V71 * (1 + $C$8)^('Site 10'!V$77 - $C$14),
  'Site 10'!V$77='Site 10'!$C$7, V71,
  'Site 10'!V$77&gt;'Site 10'!$C$7, V71 * (1 + $C$8)^('Site 10'!V$77 - 'Site 10'!$C$7)
)</f>
        <v>0</v>
      </c>
      <c r="W90" s="56" cm="1">
        <f t="array" ref="W90">_xlfn.IFS(
  'Site 10'!W$77&lt;$C$14, 0,
  'Site 10'!W$77=$C$14, W71,
  AND('Site 10'!W$77&gt;$C$14, 'Site 10'!W$77&lt;'Site 10'!$C$7), W71 * (1 + $C$8)^('Site 10'!W$77 - $C$14),
  'Site 10'!W$77='Site 10'!$C$7, W71,
  'Site 10'!W$77&gt;'Site 10'!$C$7, W71 * (1 + $C$8)^('Site 10'!W$77 - 'Site 10'!$C$7)
)</f>
        <v>0</v>
      </c>
      <c r="X90" s="56" cm="1">
        <f t="array" ref="X90">_xlfn.IFS(
  'Site 10'!X$77&lt;$C$14, 0,
  'Site 10'!X$77=$C$14, X71,
  AND('Site 10'!X$77&gt;$C$14, 'Site 10'!X$77&lt;'Site 10'!$C$7), X71 * (1 + $C$8)^('Site 10'!X$77 - $C$14),
  'Site 10'!X$77='Site 10'!$C$7, X71,
  'Site 10'!X$77&gt;'Site 10'!$C$7, X71 * (1 + $C$8)^('Site 10'!X$77 - 'Site 10'!$C$7)
)</f>
        <v>0</v>
      </c>
      <c r="Y90" s="56" cm="1">
        <f t="array" ref="Y90">_xlfn.IFS(
  'Site 10'!Y$77&lt;$C$14, 0,
  'Site 10'!Y$77=$C$14, Y71,
  AND('Site 10'!Y$77&gt;$C$14, 'Site 10'!Y$77&lt;'Site 10'!$C$7), Y71 * (1 + $C$8)^('Site 10'!Y$77 - $C$14),
  'Site 10'!Y$77='Site 10'!$C$7, Y71,
  'Site 10'!Y$77&gt;'Site 10'!$C$7, Y71 * (1 + $C$8)^('Site 10'!Y$77 - 'Site 10'!$C$7)
)</f>
        <v>0</v>
      </c>
      <c r="Z90" s="56" cm="1">
        <f t="array" ref="Z90">_xlfn.IFS(
  'Site 10'!Z$77&lt;$C$14, 0,
  'Site 10'!Z$77=$C$14, Z71,
  AND('Site 10'!Z$77&gt;$C$14, 'Site 10'!Z$77&lt;'Site 10'!$C$7), Z71 * (1 + $C$8)^('Site 10'!Z$77 - $C$14),
  'Site 10'!Z$77='Site 10'!$C$7, Z71,
  'Site 10'!Z$77&gt;'Site 10'!$C$7, Z71 * (1 + $C$8)^('Site 10'!Z$77 - 'Site 10'!$C$7)
)</f>
        <v>0</v>
      </c>
      <c r="AA90" s="56" cm="1">
        <f t="array" ref="AA90">_xlfn.IFS(
  'Site 10'!AA$77&lt;$C$14, 0,
  'Site 10'!AA$77=$C$14, AA71,
  AND('Site 10'!AA$77&gt;$C$14, 'Site 10'!AA$77&lt;'Site 10'!$C$7), AA71 * (1 + $C$8)^('Site 10'!AA$77 - $C$14),
  'Site 10'!AA$77='Site 10'!$C$7, AA71,
  'Site 10'!AA$77&gt;'Site 10'!$C$7, AA71 * (1 + $C$8)^('Site 10'!AA$77 - 'Site 10'!$C$7)
)</f>
        <v>0</v>
      </c>
      <c r="AB90" s="56" cm="1">
        <f t="array" ref="AB90">_xlfn.IFS(
  'Site 10'!AB$77&lt;$C$14, 0,
  'Site 10'!AB$77=$C$14, AB71,
  AND('Site 10'!AB$77&gt;$C$14, 'Site 10'!AB$77&lt;'Site 10'!$C$7), AB71 * (1 + $C$8)^('Site 10'!AB$77 - $C$14),
  'Site 10'!AB$77='Site 10'!$C$7, AB71,
  'Site 10'!AB$77&gt;'Site 10'!$C$7, AB71 * (1 + $C$8)^('Site 10'!AB$77 - 'Site 10'!$C$7)
)</f>
        <v>0</v>
      </c>
      <c r="AC90" s="56" cm="1">
        <f t="array" ref="AC90">_xlfn.IFS(
  'Site 10'!AC$77&lt;$C$14, 0,
  'Site 10'!AC$77=$C$14, AC71,
  AND('Site 10'!AC$77&gt;$C$14, 'Site 10'!AC$77&lt;'Site 10'!$C$7), AC71 * (1 + $C$8)^('Site 10'!AC$77 - $C$14),
  'Site 10'!AC$77='Site 10'!$C$7, AC71,
  'Site 10'!AC$77&gt;'Site 10'!$C$7, AC71 * (1 + $C$8)^('Site 10'!AC$77 - 'Site 10'!$C$7)
)</f>
        <v>0</v>
      </c>
      <c r="AD90" s="56" cm="1">
        <f t="array" ref="AD90">_xlfn.IFS(
  'Site 10'!AD$77&lt;$C$14, 0,
  'Site 10'!AD$77=$C$14, AD71,
  AND('Site 10'!AD$77&gt;$C$14, 'Site 10'!AD$77&lt;'Site 10'!$C$7), AD71 * (1 + $C$8)^('Site 10'!AD$77 - $C$14),
  'Site 10'!AD$77='Site 10'!$C$7, AD71,
  'Site 10'!AD$77&gt;'Site 10'!$C$7, AD71 * (1 + $C$8)^('Site 10'!AD$77 - 'Site 10'!$C$7)
)</f>
        <v>0</v>
      </c>
      <c r="AE90" s="56" cm="1">
        <f t="array" ref="AE90">_xlfn.IFS(
  'Site 10'!AE$77&lt;$C$14, 0,
  'Site 10'!AE$77=$C$14, AE71,
  AND('Site 10'!AE$77&gt;$C$14, 'Site 10'!AE$77&lt;'Site 10'!$C$7), AE71 * (1 + $C$8)^('Site 10'!AE$77 - $C$14),
  'Site 10'!AE$77='Site 10'!$C$7, AE71,
  'Site 10'!AE$77&gt;'Site 10'!$C$7, AE71 * (1 + $C$8)^('Site 10'!AE$77 - 'Site 10'!$C$7)
)</f>
        <v>0</v>
      </c>
      <c r="AF90" s="56" cm="1">
        <f t="array" ref="AF90">_xlfn.IFS(
  'Site 10'!AF$77&lt;$C$14, 0,
  'Site 10'!AF$77=$C$14, AF71,
  AND('Site 10'!AF$77&gt;$C$14, 'Site 10'!AF$77&lt;'Site 10'!$C$7), AF71 * (1 + $C$8)^('Site 10'!AF$77 - $C$14),
  'Site 10'!AF$77='Site 10'!$C$7, AF71,
  'Site 10'!AF$77&gt;'Site 10'!$C$7, AF71 * (1 + $C$8)^('Site 10'!AF$77 - 'Site 10'!$C$7)
)</f>
        <v>0</v>
      </c>
      <c r="AG90" s="56" cm="1">
        <f t="array" ref="AG90">_xlfn.IFS(
  'Site 10'!AG$77&lt;$C$14, 0,
  'Site 10'!AG$77=$C$14, AG71,
  AND('Site 10'!AG$77&gt;$C$14, 'Site 10'!AG$77&lt;'Site 10'!$C$7), AG71 * (1 + $C$8)^('Site 10'!AG$77 - $C$14),
  'Site 10'!AG$77='Site 10'!$C$7, AG71,
  'Site 10'!AG$77&gt;'Site 10'!$C$7, AG71 * (1 + $C$8)^('Site 10'!AG$77 - 'Site 10'!$C$7)
)</f>
        <v>0</v>
      </c>
      <c r="AH90" s="56" cm="1">
        <f t="array" ref="AH90">_xlfn.IFS(
  'Site 10'!AH$77&lt;$C$14, 0,
  'Site 10'!AH$77=$C$14, AH71,
  AND('Site 10'!AH$77&gt;$C$14, 'Site 10'!AH$77&lt;'Site 10'!$C$7), AH71 * (1 + $C$8)^('Site 10'!AH$77 - $C$14),
  'Site 10'!AH$77='Site 10'!$C$7, AH71,
  'Site 10'!AH$77&gt;'Site 10'!$C$7, AH71 * (1 + $C$8)^('Site 10'!AH$77 - 'Site 10'!$C$7)
)</f>
        <v>0</v>
      </c>
      <c r="AI90" s="56" cm="1">
        <f t="array" ref="AI90">_xlfn.IFS(
  'Site 10'!AI$77&lt;$C$14, 0,
  'Site 10'!AI$77=$C$14, AI71,
  AND('Site 10'!AI$77&gt;$C$14, 'Site 10'!AI$77&lt;'Site 10'!$C$7), AI71 * (1 + $C$8)^('Site 10'!AI$77 - $C$14),
  'Site 10'!AI$77='Site 10'!$C$7, AI71,
  'Site 10'!AI$77&gt;'Site 10'!$C$7, AI71 * (1 + $C$8)^('Site 10'!AI$77 - 'Site 10'!$C$7)
)</f>
        <v>0</v>
      </c>
      <c r="AJ90" s="59" cm="1">
        <f t="array" ref="AJ90">_xlfn.IFS(
  'Site 10'!AJ$77&lt;$C$14, 0,
  'Site 10'!AJ$77=$C$14, AJ71,
  AND('Site 10'!AJ$77&gt;$C$14, 'Site 10'!AJ$77&lt;'Site 10'!$C$7), AJ71 * (1 + $C$8)^('Site 10'!AJ$77 - $C$14),
  'Site 10'!AJ$77='Site 10'!$C$7, AJ71,
  'Site 10'!AJ$77&gt;'Site 10'!$C$7, AJ71 * (1 + $C$8)^('Site 10'!AJ$77 - 'Site 10'!$C$7)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64" t="s">
        <v>307</v>
      </c>
      <c r="O95" s="449"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420" t="s">
        <v>302</v>
      </c>
      <c r="O96" s="435"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59">
        <f>IF($C$18=0,F97,$C$18)</f>
        <v>0</v>
      </c>
      <c r="I97" s="465">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3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0">
        <f>IF($C$18=0,F98,$C$18)</f>
        <v>0</v>
      </c>
      <c r="I98" s="466">
        <f>$C$15</f>
        <v>0</v>
      </c>
      <c r="J98" s="463">
        <f>$C$17</f>
        <v>0</v>
      </c>
      <c r="K98" s="152">
        <f t="shared" si="31"/>
        <v>0</v>
      </c>
      <c r="L98" s="152">
        <f t="shared" si="32"/>
        <v>0</v>
      </c>
      <c r="M98" s="493">
        <f t="shared" si="33"/>
        <v>0</v>
      </c>
      <c r="N98" s="457">
        <f>IF(C98="% Renewable Energy Usage by Goal Year",0,$C$16)</f>
        <v>0</v>
      </c>
      <c r="O98" s="43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61">
        <f>IF($C$23=0,F99,$C$23)</f>
        <v>0</v>
      </c>
      <c r="I99" s="467">
        <f>C21</f>
        <v>0</v>
      </c>
      <c r="J99" s="115">
        <f>C22</f>
        <v>0</v>
      </c>
      <c r="K99" s="115">
        <f t="shared" si="31"/>
        <v>0</v>
      </c>
      <c r="L99" s="115">
        <f t="shared" si="32"/>
        <v>0</v>
      </c>
      <c r="M99" s="494">
        <f t="shared" si="33"/>
        <v>0</v>
      </c>
      <c r="N99" s="458">
        <f>IF(C99="% Renewable Energy Usage by Goal Year",0,$C$16)</f>
        <v>0</v>
      </c>
      <c r="O99" s="43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59">
        <f>IF($D$18=0,F100,$D$18)</f>
        <v>0</v>
      </c>
      <c r="I100" s="465">
        <f>$D$15</f>
        <v>0</v>
      </c>
      <c r="J100" s="462">
        <f>$D$17</f>
        <v>0</v>
      </c>
      <c r="K100" s="114">
        <f t="shared" si="31"/>
        <v>0</v>
      </c>
      <c r="L100" s="114">
        <f t="shared" si="32"/>
        <v>0</v>
      </c>
      <c r="M100" s="492">
        <f t="shared" si="33"/>
        <v>0</v>
      </c>
      <c r="N100" s="456">
        <f>IF(C100="% Renewable Energy Usage by Goal Year",0,$D$16)</f>
        <v>0</v>
      </c>
      <c r="O100" s="43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0">
        <f>IF($D$18=0,F101,$D$18)</f>
        <v>0</v>
      </c>
      <c r="I101" s="466">
        <f>$D$15</f>
        <v>0</v>
      </c>
      <c r="J101" s="463">
        <f>$D$17</f>
        <v>0</v>
      </c>
      <c r="K101" s="152">
        <f t="shared" si="31"/>
        <v>0</v>
      </c>
      <c r="L101" s="152">
        <f t="shared" si="32"/>
        <v>0</v>
      </c>
      <c r="M101" s="493">
        <f t="shared" si="33"/>
        <v>0</v>
      </c>
      <c r="N101" s="457">
        <f>IF(C101="% Renewable Energy Usage by Goal Year",0,$D$16)</f>
        <v>0</v>
      </c>
      <c r="O101" s="43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61">
        <f>IF($D$23=0,F102,$D$23)</f>
        <v>0</v>
      </c>
      <c r="I102" s="467">
        <f>D21</f>
        <v>0</v>
      </c>
      <c r="J102" s="115">
        <f>D22</f>
        <v>0</v>
      </c>
      <c r="K102" s="115">
        <f t="shared" si="31"/>
        <v>0</v>
      </c>
      <c r="L102" s="115">
        <f t="shared" si="32"/>
        <v>0</v>
      </c>
      <c r="M102" s="494">
        <f t="shared" si="33"/>
        <v>0</v>
      </c>
      <c r="N102" s="458">
        <f>IF(C102="% Renewable Energy Usage by Goal Year",0,$D$16)</f>
        <v>0</v>
      </c>
      <c r="O102" s="43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59">
        <f>IF($E$18=0,F103,$E$18)</f>
        <v>0</v>
      </c>
      <c r="I103" s="465">
        <f>$E$15</f>
        <v>0</v>
      </c>
      <c r="J103" s="462">
        <f>$E$17</f>
        <v>0</v>
      </c>
      <c r="K103" s="114">
        <f t="shared" si="31"/>
        <v>0</v>
      </c>
      <c r="L103" s="114">
        <f t="shared" si="32"/>
        <v>0</v>
      </c>
      <c r="M103" s="492">
        <f t="shared" si="33"/>
        <v>0</v>
      </c>
      <c r="N103" s="456">
        <f>IF(C103="% Renewable Energy Usage by Goal Year",0,$E$16)</f>
        <v>0</v>
      </c>
      <c r="O103" s="43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0">
        <f>IF($E$18=0,F104,$E$18)</f>
        <v>0</v>
      </c>
      <c r="I104" s="466">
        <f>$E$15</f>
        <v>0</v>
      </c>
      <c r="J104" s="463">
        <f>$E$17</f>
        <v>0</v>
      </c>
      <c r="K104" s="152">
        <f t="shared" si="31"/>
        <v>0</v>
      </c>
      <c r="L104" s="152">
        <f t="shared" si="32"/>
        <v>0</v>
      </c>
      <c r="M104" s="493">
        <f t="shared" si="33"/>
        <v>0</v>
      </c>
      <c r="N104" s="457">
        <f>IF(C104="% Renewable Energy Usage by Goal Year",0,$E$16)</f>
        <v>0</v>
      </c>
      <c r="O104" s="43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61">
        <f>IF($E$23=0,F105,$E$23)</f>
        <v>0</v>
      </c>
      <c r="I105" s="467">
        <f>E21</f>
        <v>0</v>
      </c>
      <c r="J105" s="115">
        <f>E22</f>
        <v>0</v>
      </c>
      <c r="K105" s="115">
        <f t="shared" si="31"/>
        <v>0</v>
      </c>
      <c r="L105" s="115">
        <f t="shared" si="32"/>
        <v>0</v>
      </c>
      <c r="M105" s="494">
        <f t="shared" si="33"/>
        <v>0</v>
      </c>
      <c r="N105" s="458">
        <f>IF(C105="% Renewable Energy Usage by Goal Year",0,$E$16)</f>
        <v>0</v>
      </c>
      <c r="O105" s="43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340D-466E-4AF3-9AEC-744E47EF4353}">
  <sheetPr>
    <tabColor theme="8"/>
  </sheetPr>
  <dimension ref="A1:AK191"/>
  <sheetViews>
    <sheetView showGridLines="0" topLeftCell="D1" zoomScale="80" zoomScaleNormal="80" workbookViewId="0">
      <pane ySplit="1" topLeftCell="A91" activePane="bottomLeft" state="frozen"/>
      <selection activeCell="O14" sqref="O14"/>
      <selection pane="bottomLeft" activeCell="S96" sqref="S96"/>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7" width="20.09765625" style="18" bestFit="1" customWidth="1"/>
    <col min="8" max="8" width="21.09765625" style="18" bestFit="1" customWidth="1"/>
    <col min="9" max="9" width="11.3984375" style="18" bestFit="1" customWidth="1"/>
    <col min="10" max="10" width="17.09765625" style="18" bestFit="1" customWidth="1"/>
    <col min="11" max="11" width="14.69921875" style="18" bestFit="1" customWidth="1"/>
    <col min="12" max="12" width="19.59765625" style="18" bestFit="1" customWidth="1"/>
    <col min="13" max="13" width="12.296875" style="18" bestFit="1" customWidth="1"/>
    <col min="14" max="14" width="35.8984375" style="18" bestFit="1" customWidth="1"/>
    <col min="15" max="15" width="16.3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Entry'!B75</f>
        <v>0</v>
      </c>
      <c r="G5" s="28"/>
    </row>
    <row r="6" spans="1:7" ht="16.5" x14ac:dyDescent="0.3">
      <c r="B6" s="103" t="s">
        <v>57</v>
      </c>
      <c r="C6" s="105">
        <f>'2. Forecasting Data Entry'!C75</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Entry'!E75</f>
        <v>0</v>
      </c>
      <c r="D24" s="201">
        <f>'2. Forecasting Data Entry'!G75</f>
        <v>0</v>
      </c>
      <c r="E24" s="196">
        <f>'2. Forecasting Data Entry'!I75</f>
        <v>0</v>
      </c>
    </row>
    <row r="25" spans="2:5" ht="17.25" thickBot="1" x14ac:dyDescent="0.35">
      <c r="B25" s="193" t="s">
        <v>228</v>
      </c>
      <c r="C25" s="127">
        <f>'2. Forecasting Data Entry'!F75</f>
        <v>0</v>
      </c>
      <c r="D25" s="132">
        <f>'2. Forecasting Data Entry'!H75</f>
        <v>0</v>
      </c>
      <c r="E25" s="127">
        <f>'2. Forecasting Data Entry'!J75</f>
        <v>0</v>
      </c>
    </row>
    <row r="26" spans="2:5" ht="17.25" thickBot="1" x14ac:dyDescent="0.35">
      <c r="D26" s="30"/>
    </row>
    <row r="27" spans="2:5" ht="16.5" x14ac:dyDescent="0.3">
      <c r="B27" s="108" t="s">
        <v>28</v>
      </c>
      <c r="C27" s="109"/>
      <c r="D27" s="30"/>
    </row>
    <row r="28" spans="2:5" ht="16.5" x14ac:dyDescent="0.3">
      <c r="B28" s="103" t="s">
        <v>99</v>
      </c>
      <c r="C28" s="111">
        <f>'2. Forecasting Data Entry'!K75</f>
        <v>0</v>
      </c>
      <c r="D28" s="30"/>
    </row>
    <row r="29" spans="2:5" ht="16.5" x14ac:dyDescent="0.3">
      <c r="B29" s="103" t="s">
        <v>100</v>
      </c>
      <c r="C29" s="111">
        <f>'2. Forecasting Data Entry'!L75</f>
        <v>0</v>
      </c>
      <c r="D29" s="30"/>
    </row>
    <row r="30" spans="2:5" ht="16.5" x14ac:dyDescent="0.3">
      <c r="B30" s="103" t="s">
        <v>101</v>
      </c>
      <c r="C30" s="111">
        <f>'2. Forecasting Data Entry'!M75</f>
        <v>0</v>
      </c>
      <c r="D30" s="30"/>
    </row>
    <row r="31" spans="2:5" ht="16.5" x14ac:dyDescent="0.3">
      <c r="B31" s="110" t="s">
        <v>34</v>
      </c>
      <c r="C31" s="112"/>
      <c r="D31" s="30"/>
    </row>
    <row r="32" spans="2:5" ht="16.5" x14ac:dyDescent="0.3">
      <c r="B32" s="103" t="s">
        <v>99</v>
      </c>
      <c r="C32" s="111">
        <f>'2. Forecasting Data Entry'!N75</f>
        <v>0</v>
      </c>
      <c r="D32" s="30"/>
    </row>
    <row r="33" spans="1:36" ht="16.5" x14ac:dyDescent="0.3">
      <c r="B33" s="103" t="s">
        <v>100</v>
      </c>
      <c r="C33" s="111">
        <f>'2. Forecasting Data Entry'!O75</f>
        <v>0</v>
      </c>
      <c r="D33" s="30"/>
    </row>
    <row r="34" spans="1:36" ht="17.25" thickBot="1" x14ac:dyDescent="0.35">
      <c r="B34" s="106" t="s">
        <v>101</v>
      </c>
      <c r="C34" s="113">
        <f>'2. Forecasting Data Entry'!P75</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11'!E$39&lt;$C$14, 0,
  'Site 11'!E$39&gt;=$C$14, $C$28
)</f>
        <v>0</v>
      </c>
      <c r="F40" s="70" cm="1">
        <f t="array" ref="F40">_xlfn.IFS(
  $C$14=0, 0,
  'Site 11'!F$39&lt;$C$14, 0,
  'Site 11'!F$39&gt;=$C$14, $C$28
)</f>
        <v>0</v>
      </c>
      <c r="G40" s="70" cm="1">
        <f t="array" ref="G40">_xlfn.IFS(
  $C$14=0, 0,
  'Site 11'!G$39&lt;$C$14, 0,
  'Site 11'!G$39&gt;=$C$14, $C$28
)</f>
        <v>0</v>
      </c>
      <c r="H40" s="70" cm="1">
        <f t="array" ref="H40">_xlfn.IFS(
  $C$14=0, 0,
  'Site 11'!H$39&lt;$C$14, 0,
  'Site 11'!H$39&gt;=$C$14, $C$28
)</f>
        <v>0</v>
      </c>
      <c r="I40" s="70" cm="1">
        <f t="array" ref="I40">_xlfn.IFS(
  $C$14=0, 0,
  'Site 11'!I$39&lt;$C$14, 0,
  'Site 11'!I$39&gt;=$C$14, $C$28
)</f>
        <v>0</v>
      </c>
      <c r="J40" s="70" cm="1">
        <f t="array" ref="J40">_xlfn.IFS(
  $C$14=0, 0,
  'Site 11'!J$39&lt;$C$14, 0,
  'Site 11'!J$39&gt;=$C$14, $C$28
)</f>
        <v>0</v>
      </c>
      <c r="K40" s="70" cm="1">
        <f t="array" ref="K40">_xlfn.IFS(
  $C$14=0, 0,
  'Site 11'!K$39&lt;$C$14, 0,
  'Site 11'!K$39&gt;=$C$14, $C$28
)</f>
        <v>0</v>
      </c>
      <c r="L40" s="70" cm="1">
        <f t="array" ref="L40">_xlfn.IFS(
  $C$14=0, 0,
  'Site 11'!L$39&lt;$C$14, 0,
  'Site 11'!L$39&gt;=$C$14, $C$28
)</f>
        <v>0</v>
      </c>
      <c r="M40" s="70" cm="1">
        <f t="array" ref="M40">_xlfn.IFS(
  $C$14=0, 0,
  'Site 11'!M$39&lt;$C$14, 0,
  'Site 11'!M$39&gt;=$C$14, $C$28
)</f>
        <v>0</v>
      </c>
      <c r="N40" s="70" cm="1">
        <f t="array" ref="N40">_xlfn.IFS(
  $C$14=0, 0,
  'Site 11'!N$39&lt;$C$14, 0,
  'Site 11'!N$39&gt;=$C$14, $C$28
)</f>
        <v>0</v>
      </c>
      <c r="O40" s="70" cm="1">
        <f t="array" ref="O40">_xlfn.IFS(
  $C$14=0, 0,
  'Site 11'!O$39&lt;$C$14, 0,
  'Site 11'!O$39&gt;=$C$14, $C$28
)</f>
        <v>0</v>
      </c>
      <c r="P40" s="70" cm="1">
        <f t="array" ref="P40">_xlfn.IFS(
  $C$14=0, 0,
  'Site 11'!P$39&lt;$C$14, 0,
  'Site 11'!P$39&gt;=$C$14, $C$28
)</f>
        <v>0</v>
      </c>
      <c r="Q40" s="70" cm="1">
        <f t="array" ref="Q40">_xlfn.IFS(
  $C$14=0, 0,
  'Site 11'!Q$39&lt;$C$14, 0,
  'Site 11'!Q$39&gt;=$C$14, $C$28
)</f>
        <v>0</v>
      </c>
      <c r="R40" s="70" cm="1">
        <f t="array" ref="R40">_xlfn.IFS(
  $C$14=0, 0,
  'Site 11'!R$39&lt;$C$14, 0,
  'Site 11'!R$39&gt;=$C$14, $C$28
)</f>
        <v>0</v>
      </c>
      <c r="S40" s="70" cm="1">
        <f t="array" ref="S40">_xlfn.IFS(
  $C$14=0, 0,
  'Site 11'!S$39&lt;$C$14, 0,
  'Site 11'!S$39&gt;=$C$14, $C$28
)</f>
        <v>0</v>
      </c>
      <c r="T40" s="70" cm="1">
        <f t="array" ref="T40">_xlfn.IFS(
  $C$14=0, 0,
  'Site 11'!T$39&lt;$C$14, 0,
  'Site 11'!T$39&gt;=$C$14, $C$28
)</f>
        <v>0</v>
      </c>
      <c r="U40" s="70" cm="1">
        <f t="array" ref="U40">_xlfn.IFS(
  $C$14=0, 0,
  'Site 11'!U$39&lt;$C$14, 0,
  'Site 11'!U$39&gt;=$C$14, $C$28
)</f>
        <v>0</v>
      </c>
      <c r="V40" s="70" cm="1">
        <f t="array" ref="V40">_xlfn.IFS(
  $C$14=0, 0,
  'Site 11'!V$39&lt;$C$14, 0,
  'Site 11'!V$39&gt;=$C$14, $C$28
)</f>
        <v>0</v>
      </c>
      <c r="W40" s="70" cm="1">
        <f t="array" ref="W40">_xlfn.IFS(
  $C$14=0, 0,
  'Site 11'!W$39&lt;$C$14, 0,
  'Site 11'!W$39&gt;=$C$14, $C$28
)</f>
        <v>0</v>
      </c>
      <c r="X40" s="70" cm="1">
        <f t="array" ref="X40">_xlfn.IFS(
  $C$14=0, 0,
  'Site 11'!X$39&lt;$C$14, 0,
  'Site 11'!X$39&gt;=$C$14, $C$28
)</f>
        <v>0</v>
      </c>
      <c r="Y40" s="70" cm="1">
        <f t="array" ref="Y40">_xlfn.IFS(
  $C$14=0, 0,
  'Site 11'!Y$39&lt;$C$14, 0,
  'Site 11'!Y$39&gt;=$C$14, $C$28
)</f>
        <v>0</v>
      </c>
      <c r="Z40" s="70" cm="1">
        <f t="array" ref="Z40">_xlfn.IFS(
  $C$14=0, 0,
  'Site 11'!Z$39&lt;$C$14, 0,
  'Site 11'!Z$39&gt;=$C$14, $C$28
)</f>
        <v>0</v>
      </c>
      <c r="AA40" s="70" cm="1">
        <f t="array" ref="AA40">_xlfn.IFS(
  $C$14=0, 0,
  'Site 11'!AA$39&lt;$C$14, 0,
  'Site 11'!AA$39&gt;=$C$14, $C$28
)</f>
        <v>0</v>
      </c>
      <c r="AB40" s="70" cm="1">
        <f t="array" ref="AB40">_xlfn.IFS(
  $C$14=0, 0,
  'Site 11'!AB$39&lt;$C$14, 0,
  'Site 11'!AB$39&gt;=$C$14, $C$28
)</f>
        <v>0</v>
      </c>
      <c r="AC40" s="70" cm="1">
        <f t="array" ref="AC40">_xlfn.IFS(
  $C$14=0, 0,
  'Site 11'!AC$39&lt;$C$14, 0,
  'Site 11'!AC$39&gt;=$C$14, $C$28
)</f>
        <v>0</v>
      </c>
      <c r="AD40" s="70" cm="1">
        <f t="array" ref="AD40">_xlfn.IFS(
  $C$14=0, 0,
  'Site 11'!AD$39&lt;$C$14, 0,
  'Site 11'!AD$39&gt;=$C$14, $C$28
)</f>
        <v>0</v>
      </c>
      <c r="AE40" s="70" cm="1">
        <f t="array" ref="AE40">_xlfn.IFS(
  $C$14=0, 0,
  'Site 11'!AE$39&lt;$C$14, 0,
  'Site 11'!AE$39&gt;=$C$14, $C$28
)</f>
        <v>0</v>
      </c>
      <c r="AF40" s="70" cm="1">
        <f t="array" ref="AF40">_xlfn.IFS(
  $C$14=0, 0,
  'Site 11'!AF$39&lt;$C$14, 0,
  'Site 11'!AF$39&gt;=$C$14, $C$28
)</f>
        <v>0</v>
      </c>
      <c r="AG40" s="70" cm="1">
        <f t="array" ref="AG40">_xlfn.IFS(
  $C$14=0, 0,
  'Site 11'!AG$39&lt;$C$14, 0,
  'Site 11'!AG$39&gt;=$C$14, $C$28
)</f>
        <v>0</v>
      </c>
      <c r="AH40" s="70" cm="1">
        <f t="array" ref="AH40">_xlfn.IFS(
  $C$14=0, 0,
  'Site 11'!AH$39&lt;$C$14, 0,
  'Site 11'!AH$39&gt;=$C$14, $C$28
)</f>
        <v>0</v>
      </c>
      <c r="AI40" s="70" cm="1">
        <f t="array" ref="AI40">_xlfn.IFS(
  $C$14=0, 0,
  'Site 11'!AI$39&lt;$C$14, 0,
  'Site 11'!AI$39&gt;=$C$14, $C$28
)</f>
        <v>0</v>
      </c>
      <c r="AJ40" s="71" cm="1">
        <f t="array" ref="AJ40">_xlfn.IFS(
  $C$14=0, 0,
  'Site 11'!AJ$39&lt;$C$14, 0,
  'Site 11'!AJ$39&gt;=$C$14,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11'!E$39&lt;$C$14, 0,
  'Site 11'!E$39&gt;=$C$14, $C$29
)</f>
        <v>0</v>
      </c>
      <c r="F44" s="54" cm="1">
        <f t="array" ref="F44">_xlfn.IFS(
  $C$14=0, 0,
  'Site 11'!F$39&lt;$C$14, 0,
  'Site 11'!F$39&gt;=$C$14, $C$29
)</f>
        <v>0</v>
      </c>
      <c r="G44" s="54" cm="1">
        <f t="array" ref="G44">_xlfn.IFS(
  $C$14=0, 0,
  'Site 11'!G$39&lt;$C$14, 0,
  'Site 11'!G$39&gt;=$C$14, $C$29
)</f>
        <v>0</v>
      </c>
      <c r="H44" s="54" cm="1">
        <f t="array" ref="H44">_xlfn.IFS(
  $C$14=0, 0,
  'Site 11'!H$39&lt;$C$14, 0,
  'Site 11'!H$39&gt;=$C$14, $C$29
)</f>
        <v>0</v>
      </c>
      <c r="I44" s="54" cm="1">
        <f t="array" ref="I44">_xlfn.IFS(
  $C$14=0, 0,
  'Site 11'!I$39&lt;$C$14, 0,
  'Site 11'!I$39&gt;=$C$14, $C$29
)</f>
        <v>0</v>
      </c>
      <c r="J44" s="54" cm="1">
        <f t="array" ref="J44">_xlfn.IFS(
  $C$14=0, 0,
  'Site 11'!J$39&lt;$C$14, 0,
  'Site 11'!J$39&gt;=$C$14, $C$29
)</f>
        <v>0</v>
      </c>
      <c r="K44" s="54" cm="1">
        <f t="array" ref="K44">_xlfn.IFS(
  $C$14=0, 0,
  'Site 11'!K$39&lt;$C$14, 0,
  'Site 11'!K$39&gt;=$C$14, $C$29
)</f>
        <v>0</v>
      </c>
      <c r="L44" s="54" cm="1">
        <f t="array" ref="L44">_xlfn.IFS(
  $C$14=0, 0,
  'Site 11'!L$39&lt;$C$14, 0,
  'Site 11'!L$39&gt;=$C$14, $C$29
)</f>
        <v>0</v>
      </c>
      <c r="M44" s="54" cm="1">
        <f t="array" ref="M44">_xlfn.IFS(
  $C$14=0, 0,
  'Site 11'!M$39&lt;$C$14, 0,
  'Site 11'!M$39&gt;=$C$14, $C$29
)</f>
        <v>0</v>
      </c>
      <c r="N44" s="54" cm="1">
        <f t="array" ref="N44">_xlfn.IFS(
  $C$14=0, 0,
  'Site 11'!N$39&lt;$C$14, 0,
  'Site 11'!N$39&gt;=$C$14, $C$29
)</f>
        <v>0</v>
      </c>
      <c r="O44" s="54" cm="1">
        <f t="array" ref="O44">_xlfn.IFS(
  $C$14=0, 0,
  'Site 11'!O$39&lt;$C$14, 0,
  'Site 11'!O$39&gt;=$C$14, $C$29
)</f>
        <v>0</v>
      </c>
      <c r="P44" s="54" cm="1">
        <f t="array" ref="P44">_xlfn.IFS(
  $C$14=0, 0,
  'Site 11'!P$39&lt;$C$14, 0,
  'Site 11'!P$39&gt;=$C$14, $C$29
)</f>
        <v>0</v>
      </c>
      <c r="Q44" s="54" cm="1">
        <f t="array" ref="Q44">_xlfn.IFS(
  $C$14=0, 0,
  'Site 11'!Q$39&lt;$C$14, 0,
  'Site 11'!Q$39&gt;=$C$14, $C$29
)</f>
        <v>0</v>
      </c>
      <c r="R44" s="54" cm="1">
        <f t="array" ref="R44">_xlfn.IFS(
  $C$14=0, 0,
  'Site 11'!R$39&lt;$C$14, 0,
  'Site 11'!R$39&gt;=$C$14, $C$29
)</f>
        <v>0</v>
      </c>
      <c r="S44" s="54" cm="1">
        <f t="array" ref="S44">_xlfn.IFS(
  $C$14=0, 0,
  'Site 11'!S$39&lt;$C$14, 0,
  'Site 11'!S$39&gt;=$C$14, $C$29
)</f>
        <v>0</v>
      </c>
      <c r="T44" s="54" cm="1">
        <f t="array" ref="T44">_xlfn.IFS(
  $C$14=0, 0,
  'Site 11'!T$39&lt;$C$14, 0,
  'Site 11'!T$39&gt;=$C$14, $C$29
)</f>
        <v>0</v>
      </c>
      <c r="U44" s="54" cm="1">
        <f t="array" ref="U44">_xlfn.IFS(
  $C$14=0, 0,
  'Site 11'!U$39&lt;$C$14, 0,
  'Site 11'!U$39&gt;=$C$14, $C$29
)</f>
        <v>0</v>
      </c>
      <c r="V44" s="54" cm="1">
        <f t="array" ref="V44">_xlfn.IFS(
  $C$14=0, 0,
  'Site 11'!V$39&lt;$C$14, 0,
  'Site 11'!V$39&gt;=$C$14, $C$29
)</f>
        <v>0</v>
      </c>
      <c r="W44" s="54" cm="1">
        <f t="array" ref="W44">_xlfn.IFS(
  $C$14=0, 0,
  'Site 11'!W$39&lt;$C$14, 0,
  'Site 11'!W$39&gt;=$C$14, $C$29
)</f>
        <v>0</v>
      </c>
      <c r="X44" s="54" cm="1">
        <f t="array" ref="X44">_xlfn.IFS(
  $C$14=0, 0,
  'Site 11'!X$39&lt;$C$14, 0,
  'Site 11'!X$39&gt;=$C$14, $C$29
)</f>
        <v>0</v>
      </c>
      <c r="Y44" s="54" cm="1">
        <f t="array" ref="Y44">_xlfn.IFS(
  $C$14=0, 0,
  'Site 11'!Y$39&lt;$C$14, 0,
  'Site 11'!Y$39&gt;=$C$14, $C$29
)</f>
        <v>0</v>
      </c>
      <c r="Z44" s="54" cm="1">
        <f t="array" ref="Z44">_xlfn.IFS(
  $C$14=0, 0,
  'Site 11'!Z$39&lt;$C$14, 0,
  'Site 11'!Z$39&gt;=$C$14, $C$29
)</f>
        <v>0</v>
      </c>
      <c r="AA44" s="54" cm="1">
        <f t="array" ref="AA44">_xlfn.IFS(
  $C$14=0, 0,
  'Site 11'!AA$39&lt;$C$14, 0,
  'Site 11'!AA$39&gt;=$C$14, $C$29
)</f>
        <v>0</v>
      </c>
      <c r="AB44" s="54" cm="1">
        <f t="array" ref="AB44">_xlfn.IFS(
  $C$14=0, 0,
  'Site 11'!AB$39&lt;$C$14, 0,
  'Site 11'!AB$39&gt;=$C$14, $C$29
)</f>
        <v>0</v>
      </c>
      <c r="AC44" s="54" cm="1">
        <f t="array" ref="AC44">_xlfn.IFS(
  $C$14=0, 0,
  'Site 11'!AC$39&lt;$C$14, 0,
  'Site 11'!AC$39&gt;=$C$14, $C$29
)</f>
        <v>0</v>
      </c>
      <c r="AD44" s="54" cm="1">
        <f t="array" ref="AD44">_xlfn.IFS(
  $C$14=0, 0,
  'Site 11'!AD$39&lt;$C$14, 0,
  'Site 11'!AD$39&gt;=$C$14, $C$29
)</f>
        <v>0</v>
      </c>
      <c r="AE44" s="54" cm="1">
        <f t="array" ref="AE44">_xlfn.IFS(
  $C$14=0, 0,
  'Site 11'!AE$39&lt;$C$14, 0,
  'Site 11'!AE$39&gt;=$C$14, $C$29
)</f>
        <v>0</v>
      </c>
      <c r="AF44" s="54" cm="1">
        <f t="array" ref="AF44">_xlfn.IFS(
  $C$14=0, 0,
  'Site 11'!AF$39&lt;$C$14, 0,
  'Site 11'!AF$39&gt;=$C$14, $C$29
)</f>
        <v>0</v>
      </c>
      <c r="AG44" s="54" cm="1">
        <f t="array" ref="AG44">_xlfn.IFS(
  $C$14=0, 0,
  'Site 11'!AG$39&lt;$C$14, 0,
  'Site 11'!AG$39&gt;=$C$14, $C$29
)</f>
        <v>0</v>
      </c>
      <c r="AH44" s="54" cm="1">
        <f t="array" ref="AH44">_xlfn.IFS(
  $C$14=0, 0,
  'Site 11'!AH$39&lt;$C$14, 0,
  'Site 11'!AH$39&gt;=$C$14, $C$29
)</f>
        <v>0</v>
      </c>
      <c r="AI44" s="54" cm="1">
        <f t="array" ref="AI44">_xlfn.IFS(
  $C$14=0, 0,
  'Site 11'!AI$39&lt;$C$14, 0,
  'Site 11'!AI$39&gt;=$C$14, $C$29
)</f>
        <v>0</v>
      </c>
      <c r="AJ44" s="72" cm="1">
        <f t="array" ref="AJ44">_xlfn.IFS(
  $C$14=0, 0,
  'Site 11'!AJ$39&lt;$C$14, 0,
  'Site 11'!AJ$39&gt;=$C$14,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11'!E$39&lt;$C$14, 0,
  'Site 11'!E$39&gt;=$C$14, $C$30
)</f>
        <v>0</v>
      </c>
      <c r="F52" s="56" cm="1">
        <f t="array" ref="F52">_xlfn.IFS(
  $C$14=0, 0,
  'Site 11'!F$39&lt;$C$14, 0,
  'Site 11'!F$39&gt;=$C$14, $C$30
)</f>
        <v>0</v>
      </c>
      <c r="G52" s="56" cm="1">
        <f t="array" ref="G52">_xlfn.IFS(
  $C$14=0, 0,
  'Site 11'!G$39&lt;$C$14, 0,
  'Site 11'!G$39&gt;=$C$14, $C$30
)</f>
        <v>0</v>
      </c>
      <c r="H52" s="56" cm="1">
        <f t="array" ref="H52">_xlfn.IFS(
  $C$14=0, 0,
  'Site 11'!H$39&lt;$C$14, 0,
  'Site 11'!H$39&gt;=$C$14, $C$30
)</f>
        <v>0</v>
      </c>
      <c r="I52" s="56" cm="1">
        <f t="array" ref="I52">_xlfn.IFS(
  $C$14=0, 0,
  'Site 11'!I$39&lt;$C$14, 0,
  'Site 11'!I$39&gt;=$C$14, $C$30
)</f>
        <v>0</v>
      </c>
      <c r="J52" s="56" cm="1">
        <f t="array" ref="J52">_xlfn.IFS(
  $C$14=0, 0,
  'Site 11'!J$39&lt;$C$14, 0,
  'Site 11'!J$39&gt;=$C$14, $C$30
)</f>
        <v>0</v>
      </c>
      <c r="K52" s="56" cm="1">
        <f t="array" ref="K52">_xlfn.IFS(
  $C$14=0, 0,
  'Site 11'!K$39&lt;$C$14, 0,
  'Site 11'!K$39&gt;=$C$14, $C$30
)</f>
        <v>0</v>
      </c>
      <c r="L52" s="56" cm="1">
        <f t="array" ref="L52">_xlfn.IFS(
  $C$14=0, 0,
  'Site 11'!L$39&lt;$C$14, 0,
  'Site 11'!L$39&gt;=$C$14, $C$30
)</f>
        <v>0</v>
      </c>
      <c r="M52" s="56" cm="1">
        <f t="array" ref="M52">_xlfn.IFS(
  $C$14=0, 0,
  'Site 11'!M$39&lt;$C$14, 0,
  'Site 11'!M$39&gt;=$C$14, $C$30
)</f>
        <v>0</v>
      </c>
      <c r="N52" s="56" cm="1">
        <f t="array" ref="N52">_xlfn.IFS(
  $C$14=0, 0,
  'Site 11'!N$39&lt;$C$14, 0,
  'Site 11'!N$39&gt;=$C$14, $C$30
)</f>
        <v>0</v>
      </c>
      <c r="O52" s="56" cm="1">
        <f t="array" ref="O52">_xlfn.IFS(
  $C$14=0, 0,
  'Site 11'!O$39&lt;$C$14, 0,
  'Site 11'!O$39&gt;=$C$14, $C$30
)</f>
        <v>0</v>
      </c>
      <c r="P52" s="56" cm="1">
        <f t="array" ref="P52">_xlfn.IFS(
  $C$14=0, 0,
  'Site 11'!P$39&lt;$C$14, 0,
  'Site 11'!P$39&gt;=$C$14, $C$30
)</f>
        <v>0</v>
      </c>
      <c r="Q52" s="56" cm="1">
        <f t="array" ref="Q52">_xlfn.IFS(
  $C$14=0, 0,
  'Site 11'!Q$39&lt;$C$14, 0,
  'Site 11'!Q$39&gt;=$C$14, $C$30
)</f>
        <v>0</v>
      </c>
      <c r="R52" s="56" cm="1">
        <f t="array" ref="R52">_xlfn.IFS(
  $C$14=0, 0,
  'Site 11'!R$39&lt;$C$14, 0,
  'Site 11'!R$39&gt;=$C$14, $C$30
)</f>
        <v>0</v>
      </c>
      <c r="S52" s="56" cm="1">
        <f t="array" ref="S52">_xlfn.IFS(
  $C$14=0, 0,
  'Site 11'!S$39&lt;$C$14, 0,
  'Site 11'!S$39&gt;=$C$14, $C$30
)</f>
        <v>0</v>
      </c>
      <c r="T52" s="56" cm="1">
        <f t="array" ref="T52">_xlfn.IFS(
  $C$14=0, 0,
  'Site 11'!T$39&lt;$C$14, 0,
  'Site 11'!T$39&gt;=$C$14, $C$30
)</f>
        <v>0</v>
      </c>
      <c r="U52" s="56" cm="1">
        <f t="array" ref="U52">_xlfn.IFS(
  $C$14=0, 0,
  'Site 11'!U$39&lt;$C$14, 0,
  'Site 11'!U$39&gt;=$C$14, $C$30
)</f>
        <v>0</v>
      </c>
      <c r="V52" s="56" cm="1">
        <f t="array" ref="V52">_xlfn.IFS(
  $C$14=0, 0,
  'Site 11'!V$39&lt;$C$14, 0,
  'Site 11'!V$39&gt;=$C$14, $C$30
)</f>
        <v>0</v>
      </c>
      <c r="W52" s="56" cm="1">
        <f t="array" ref="W52">_xlfn.IFS(
  $C$14=0, 0,
  'Site 11'!W$39&lt;$C$14, 0,
  'Site 11'!W$39&gt;=$C$14, $C$30
)</f>
        <v>0</v>
      </c>
      <c r="X52" s="56" cm="1">
        <f t="array" ref="X52">_xlfn.IFS(
  $C$14=0, 0,
  'Site 11'!X$39&lt;$C$14, 0,
  'Site 11'!X$39&gt;=$C$14, $C$30
)</f>
        <v>0</v>
      </c>
      <c r="Y52" s="56" cm="1">
        <f t="array" ref="Y52">_xlfn.IFS(
  $C$14=0, 0,
  'Site 11'!Y$39&lt;$C$14, 0,
  'Site 11'!Y$39&gt;=$C$14, $C$30
)</f>
        <v>0</v>
      </c>
      <c r="Z52" s="56" cm="1">
        <f t="array" ref="Z52">_xlfn.IFS(
  $C$14=0, 0,
  'Site 11'!Z$39&lt;$C$14, 0,
  'Site 11'!Z$39&gt;=$C$14, $C$30
)</f>
        <v>0</v>
      </c>
      <c r="AA52" s="56" cm="1">
        <f t="array" ref="AA52">_xlfn.IFS(
  $C$14=0, 0,
  'Site 11'!AA$39&lt;$C$14, 0,
  'Site 11'!AA$39&gt;=$C$14, $C$30
)</f>
        <v>0</v>
      </c>
      <c r="AB52" s="56" cm="1">
        <f t="array" ref="AB52">_xlfn.IFS(
  $C$14=0, 0,
  'Site 11'!AB$39&lt;$C$14, 0,
  'Site 11'!AB$39&gt;=$C$14, $C$30
)</f>
        <v>0</v>
      </c>
      <c r="AC52" s="56" cm="1">
        <f t="array" ref="AC52">_xlfn.IFS(
  $C$14=0, 0,
  'Site 11'!AC$39&lt;$C$14, 0,
  'Site 11'!AC$39&gt;=$C$14, $C$30
)</f>
        <v>0</v>
      </c>
      <c r="AD52" s="56" cm="1">
        <f t="array" ref="AD52">_xlfn.IFS(
  $C$14=0, 0,
  'Site 11'!AD$39&lt;$C$14, 0,
  'Site 11'!AD$39&gt;=$C$14, $C$30
)</f>
        <v>0</v>
      </c>
      <c r="AE52" s="56" cm="1">
        <f t="array" ref="AE52">_xlfn.IFS(
  $C$14=0, 0,
  'Site 11'!AE$39&lt;$C$14, 0,
  'Site 11'!AE$39&gt;=$C$14, $C$30
)</f>
        <v>0</v>
      </c>
      <c r="AF52" s="56" cm="1">
        <f t="array" ref="AF52">_xlfn.IFS(
  $C$14=0, 0,
  'Site 11'!AF$39&lt;$C$14, 0,
  'Site 11'!AF$39&gt;=$C$14, $C$30
)</f>
        <v>0</v>
      </c>
      <c r="AG52" s="56" cm="1">
        <f t="array" ref="AG52">_xlfn.IFS(
  $C$14=0, 0,
  'Site 11'!AG$39&lt;$C$14, 0,
  'Site 11'!AG$39&gt;=$C$14, $C$30
)</f>
        <v>0</v>
      </c>
      <c r="AH52" s="56" cm="1">
        <f t="array" ref="AH52">_xlfn.IFS(
  $C$14=0, 0,
  'Site 11'!AH$39&lt;$C$14, 0,
  'Site 11'!AH$39&gt;=$C$14, $C$30
)</f>
        <v>0</v>
      </c>
      <c r="AI52" s="56" cm="1">
        <f t="array" ref="AI52">_xlfn.IFS(
  $C$14=0, 0,
  'Site 11'!AI$39&lt;$C$14, 0,
  'Site 11'!AI$39&gt;=$C$14, $C$30
)</f>
        <v>0</v>
      </c>
      <c r="AJ52" s="59" cm="1">
        <f t="array" ref="AJ52">_xlfn.IFS(
  $C$14=0, 0,
  'Site 11'!AJ$39&lt;$C$14, 0,
  'Site 11'!AJ$39&gt;=$C$14,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11'!E$58&lt;$C$14, 'Site 11'!E$58&lt;'Site 11'!$C$7), 0,
  AND('Site 11'!E$58&gt;=$C$14, 'Site 11'!E$58&lt;$C$7),
    $C$28,
  'Site 11'!E$58&gt;='Site 11'!$C$7,
    $C$32)</f>
        <v>0</v>
      </c>
      <c r="F59" s="70" cm="1">
        <f t="array" ref="F59">_xlfn.IFS(
  AND('Site 11'!F$58&lt;$C$14, 'Site 11'!F$58&lt;'Site 11'!$C$7), 0,
  AND('Site 11'!F$58&gt;=$C$14, 'Site 11'!F$58&lt;$C$7),
    $C$28,
  'Site 11'!F$58&gt;='Site 11'!$C$7,
    $C$32)</f>
        <v>0</v>
      </c>
      <c r="G59" s="70" cm="1">
        <f t="array" ref="G59">_xlfn.IFS(
  AND('Site 11'!G$58&lt;$C$14, 'Site 11'!G$58&lt;'Site 11'!$C$7), 0,
  AND('Site 11'!G$58&gt;=$C$14, 'Site 11'!G$58&lt;$C$7),
    $C$28,
  'Site 11'!G$58&gt;='Site 11'!$C$7,
    $C$32)</f>
        <v>0</v>
      </c>
      <c r="H59" s="70" cm="1">
        <f t="array" ref="H59">_xlfn.IFS(
  AND('Site 11'!H$58&lt;$C$14, 'Site 11'!H$58&lt;'Site 11'!$C$7), 0,
  AND('Site 11'!H$58&gt;=$C$14, 'Site 11'!H$58&lt;$C$7),
    $C$28,
  'Site 11'!H$58&gt;='Site 11'!$C$7,
    $C$32)</f>
        <v>0</v>
      </c>
      <c r="I59" s="70" cm="1">
        <f t="array" ref="I59">_xlfn.IFS(
  AND('Site 11'!I$58&lt;$C$14, 'Site 11'!I$58&lt;'Site 11'!$C$7), 0,
  AND('Site 11'!I$58&gt;=$C$14, 'Site 11'!I$58&lt;$C$7),
    $C$28,
  'Site 11'!I$58&gt;='Site 11'!$C$7,
    $C$32)</f>
        <v>0</v>
      </c>
      <c r="J59" s="70" cm="1">
        <f t="array" ref="J59">_xlfn.IFS(
  AND('Site 11'!J$58&lt;$C$14, 'Site 11'!J$58&lt;'Site 11'!$C$7), 0,
  AND('Site 11'!J$58&gt;=$C$14, 'Site 11'!J$58&lt;$C$7),
    $C$28,
  'Site 11'!J$58&gt;='Site 11'!$C$7,
    $C$32)</f>
        <v>0</v>
      </c>
      <c r="K59" s="70" cm="1">
        <f t="array" ref="K59">_xlfn.IFS(
  AND('Site 11'!K$58&lt;$C$14, 'Site 11'!K$58&lt;'Site 11'!$C$7), 0,
  AND('Site 11'!K$58&gt;=$C$14, 'Site 11'!K$58&lt;$C$7),
    $C$28,
  'Site 11'!K$58&gt;='Site 11'!$C$7,
    $C$32)</f>
        <v>0</v>
      </c>
      <c r="L59" s="70" cm="1">
        <f t="array" ref="L59">_xlfn.IFS(
  AND('Site 11'!L$58&lt;$C$14, 'Site 11'!L$58&lt;'Site 11'!$C$7), 0,
  AND('Site 11'!L$58&gt;=$C$14, 'Site 11'!L$58&lt;$C$7),
    $C$28,
  'Site 11'!L$58&gt;='Site 11'!$C$7,
    $C$32)</f>
        <v>0</v>
      </c>
      <c r="M59" s="70" cm="1">
        <f t="array" ref="M59">_xlfn.IFS(
  AND('Site 11'!M$58&lt;$C$14, 'Site 11'!M$58&lt;'Site 11'!$C$7), 0,
  AND('Site 11'!M$58&gt;=$C$14, 'Site 11'!M$58&lt;$C$7),
    $C$28,
  'Site 11'!M$58&gt;='Site 11'!$C$7,
    $C$32)</f>
        <v>0</v>
      </c>
      <c r="N59" s="70" cm="1">
        <f t="array" ref="N59">_xlfn.IFS(
  AND('Site 11'!N$58&lt;$C$14, 'Site 11'!N$58&lt;'Site 11'!$C$7), 0,
  AND('Site 11'!N$58&gt;=$C$14, 'Site 11'!N$58&lt;$C$7),
    $C$28,
  'Site 11'!N$58&gt;='Site 11'!$C$7,
    $C$32)</f>
        <v>0</v>
      </c>
      <c r="O59" s="70" cm="1">
        <f t="array" ref="O59">_xlfn.IFS(
  AND('Site 11'!O$58&lt;$C$14, 'Site 11'!O$58&lt;'Site 11'!$C$7), 0,
  AND('Site 11'!O$58&gt;=$C$14, 'Site 11'!O$58&lt;$C$7),
    $C$28,
  'Site 11'!O$58&gt;='Site 11'!$C$7,
    $C$32)</f>
        <v>0</v>
      </c>
      <c r="P59" s="70" cm="1">
        <f t="array" ref="P59">_xlfn.IFS(
  AND('Site 11'!P$58&lt;$C$14, 'Site 11'!P$58&lt;'Site 11'!$C$7), 0,
  AND('Site 11'!P$58&gt;=$C$14, 'Site 11'!P$58&lt;$C$7),
    $C$28,
  'Site 11'!P$58&gt;='Site 11'!$C$7,
    $C$32)</f>
        <v>0</v>
      </c>
      <c r="Q59" s="70" cm="1">
        <f t="array" ref="Q59">_xlfn.IFS(
  AND('Site 11'!Q$58&lt;$C$14, 'Site 11'!Q$58&lt;'Site 11'!$C$7), 0,
  AND('Site 11'!Q$58&gt;=$C$14, 'Site 11'!Q$58&lt;$C$7),
    $C$28,
  'Site 11'!Q$58&gt;='Site 11'!$C$7,
    $C$32)</f>
        <v>0</v>
      </c>
      <c r="R59" s="70" cm="1">
        <f t="array" ref="R59">_xlfn.IFS(
  AND('Site 11'!R$58&lt;$C$14, 'Site 11'!R$58&lt;'Site 11'!$C$7), 0,
  AND('Site 11'!R$58&gt;=$C$14, 'Site 11'!R$58&lt;$C$7),
    $C$28,
  'Site 11'!R$58&gt;='Site 11'!$C$7,
    $C$32)</f>
        <v>0</v>
      </c>
      <c r="S59" s="70" cm="1">
        <f t="array" ref="S59">_xlfn.IFS(
  AND('Site 11'!S$58&lt;$C$14, 'Site 11'!S$58&lt;'Site 11'!$C$7), 0,
  AND('Site 11'!S$58&gt;=$C$14, 'Site 11'!S$58&lt;$C$7),
    $C$28,
  'Site 11'!S$58&gt;='Site 11'!$C$7,
    $C$32)</f>
        <v>0</v>
      </c>
      <c r="T59" s="70" cm="1">
        <f t="array" ref="T59">_xlfn.IFS(
  AND('Site 11'!T$58&lt;$C$14, 'Site 11'!T$58&lt;'Site 11'!$C$7), 0,
  AND('Site 11'!T$58&gt;=$C$14, 'Site 11'!T$58&lt;$C$7),
    $C$28,
  'Site 11'!T$58&gt;='Site 11'!$C$7,
    $C$32)</f>
        <v>0</v>
      </c>
      <c r="U59" s="70" cm="1">
        <f t="array" ref="U59">_xlfn.IFS(
  AND('Site 11'!U$58&lt;$C$14, 'Site 11'!U$58&lt;'Site 11'!$C$7), 0,
  AND('Site 11'!U$58&gt;=$C$14, 'Site 11'!U$58&lt;$C$7),
    $C$28,
  'Site 11'!U$58&gt;='Site 11'!$C$7,
    $C$32)</f>
        <v>0</v>
      </c>
      <c r="V59" s="70" cm="1">
        <f t="array" ref="V59">_xlfn.IFS(
  AND('Site 11'!V$58&lt;$C$14, 'Site 11'!V$58&lt;'Site 11'!$C$7), 0,
  AND('Site 11'!V$58&gt;=$C$14, 'Site 11'!V$58&lt;$C$7),
    $C$28,
  'Site 11'!V$58&gt;='Site 11'!$C$7,
    $C$32)</f>
        <v>0</v>
      </c>
      <c r="W59" s="70" cm="1">
        <f t="array" ref="W59">_xlfn.IFS(
  AND('Site 11'!W$58&lt;$C$14, 'Site 11'!W$58&lt;'Site 11'!$C$7), 0,
  AND('Site 11'!W$58&gt;=$C$14, 'Site 11'!W$58&lt;$C$7),
    $C$28,
  'Site 11'!W$58&gt;='Site 11'!$C$7,
    $C$32)</f>
        <v>0</v>
      </c>
      <c r="X59" s="70" cm="1">
        <f t="array" ref="X59">_xlfn.IFS(
  AND('Site 11'!X$58&lt;$C$14, 'Site 11'!X$58&lt;'Site 11'!$C$7), 0,
  AND('Site 11'!X$58&gt;=$C$14, 'Site 11'!X$58&lt;$C$7),
    $C$28,
  'Site 11'!X$58&gt;='Site 11'!$C$7,
    $C$32)</f>
        <v>0</v>
      </c>
      <c r="Y59" s="70" cm="1">
        <f t="array" ref="Y59">_xlfn.IFS(
  AND('Site 11'!Y$58&lt;$C$14, 'Site 11'!Y$58&lt;'Site 11'!$C$7), 0,
  AND('Site 11'!Y$58&gt;=$C$14, 'Site 11'!Y$58&lt;$C$7),
    $C$28,
  'Site 11'!Y$58&gt;='Site 11'!$C$7,
    $C$32)</f>
        <v>0</v>
      </c>
      <c r="Z59" s="70" cm="1">
        <f t="array" ref="Z59">_xlfn.IFS(
  AND('Site 11'!Z$58&lt;$C$14, 'Site 11'!Z$58&lt;'Site 11'!$C$7), 0,
  AND('Site 11'!Z$58&gt;=$C$14, 'Site 11'!Z$58&lt;$C$7),
    $C$28,
  'Site 11'!Z$58&gt;='Site 11'!$C$7,
    $C$32)</f>
        <v>0</v>
      </c>
      <c r="AA59" s="70" cm="1">
        <f t="array" ref="AA59">_xlfn.IFS(
  AND('Site 11'!AA$58&lt;$C$14, 'Site 11'!AA$58&lt;'Site 11'!$C$7), 0,
  AND('Site 11'!AA$58&gt;=$C$14, 'Site 11'!AA$58&lt;$C$7),
    $C$28,
  'Site 11'!AA$58&gt;='Site 11'!$C$7,
    $C$32)</f>
        <v>0</v>
      </c>
      <c r="AB59" s="70" cm="1">
        <f t="array" ref="AB59">_xlfn.IFS(
  AND('Site 11'!AB$58&lt;$C$14, 'Site 11'!AB$58&lt;'Site 11'!$C$7), 0,
  AND('Site 11'!AB$58&gt;=$C$14, 'Site 11'!AB$58&lt;$C$7),
    $C$28,
  'Site 11'!AB$58&gt;='Site 11'!$C$7,
    $C$32)</f>
        <v>0</v>
      </c>
      <c r="AC59" s="70" cm="1">
        <f t="array" ref="AC59">_xlfn.IFS(
  AND('Site 11'!AC$58&lt;$C$14, 'Site 11'!AC$58&lt;'Site 11'!$C$7), 0,
  AND('Site 11'!AC$58&gt;=$C$14, 'Site 11'!AC$58&lt;$C$7),
    $C$28,
  'Site 11'!AC$58&gt;='Site 11'!$C$7,
    $C$32)</f>
        <v>0</v>
      </c>
      <c r="AD59" s="70" cm="1">
        <f t="array" ref="AD59">_xlfn.IFS(
  AND('Site 11'!AD$58&lt;$C$14, 'Site 11'!AD$58&lt;'Site 11'!$C$7), 0,
  AND('Site 11'!AD$58&gt;=$C$14, 'Site 11'!AD$58&lt;$C$7),
    $C$28,
  'Site 11'!AD$58&gt;='Site 11'!$C$7,
    $C$32)</f>
        <v>0</v>
      </c>
      <c r="AE59" s="70" cm="1">
        <f t="array" ref="AE59">_xlfn.IFS(
  AND('Site 11'!AE$58&lt;$C$14, 'Site 11'!AE$58&lt;'Site 11'!$C$7), 0,
  AND('Site 11'!AE$58&gt;=$C$14, 'Site 11'!AE$58&lt;$C$7),
    $C$28,
  'Site 11'!AE$58&gt;='Site 11'!$C$7,
    $C$32)</f>
        <v>0</v>
      </c>
      <c r="AF59" s="70" cm="1">
        <f t="array" ref="AF59">_xlfn.IFS(
  AND('Site 11'!AF$58&lt;$C$14, 'Site 11'!AF$58&lt;'Site 11'!$C$7), 0,
  AND('Site 11'!AF$58&gt;=$C$14, 'Site 11'!AF$58&lt;$C$7),
    $C$28,
  'Site 11'!AF$58&gt;='Site 11'!$C$7,
    $C$32)</f>
        <v>0</v>
      </c>
      <c r="AG59" s="70" cm="1">
        <f t="array" ref="AG59">_xlfn.IFS(
  AND('Site 11'!AG$58&lt;$C$14, 'Site 11'!AG$58&lt;'Site 11'!$C$7), 0,
  AND('Site 11'!AG$58&gt;=$C$14, 'Site 11'!AG$58&lt;$C$7),
    $C$28,
  'Site 11'!AG$58&gt;='Site 11'!$C$7,
    $C$32)</f>
        <v>0</v>
      </c>
      <c r="AH59" s="70" cm="1">
        <f t="array" ref="AH59">_xlfn.IFS(
  AND('Site 11'!AH$58&lt;$C$14, 'Site 11'!AH$58&lt;'Site 11'!$C$7), 0,
  AND('Site 11'!AH$58&gt;=$C$14, 'Site 11'!AH$58&lt;$C$7),
    $C$28,
  'Site 11'!AH$58&gt;='Site 11'!$C$7,
    $C$32)</f>
        <v>0</v>
      </c>
      <c r="AI59" s="70" cm="1">
        <f t="array" ref="AI59">_xlfn.IFS(
  AND('Site 11'!AI$58&lt;$C$14, 'Site 11'!AI$58&lt;'Site 11'!$C$7), 0,
  AND('Site 11'!AI$58&gt;=$C$14, 'Site 11'!AI$58&lt;$C$7),
    $C$28,
  'Site 11'!AI$58&gt;='Site 11'!$C$7,
    $C$32)</f>
        <v>0</v>
      </c>
      <c r="AJ59" s="71" cm="1">
        <f t="array" ref="AJ59">_xlfn.IFS(
  AND('Site 11'!AJ$58&lt;$C$14, 'Site 11'!AJ$58&lt;'Site 11'!$C$7), 0,
  AND('Site 11'!AJ$58&gt;=$C$14, 'Site 11'!AJ$58&lt;$C$7),
    $C$28,
  'Site 11'!AJ$58&gt;='Site 11'!$C$7,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11'!E$58&lt;$C$14,'Site 11'!E$58&lt;'Site 11'!$C$7),0,
AND('Site 11'!E$58&gt;=$C$14,'Site 11'!E$58&lt;$C$7),
$C$29,
'Site 11'!E$58&gt;='Site 11'!$C$7,
$C$33)</f>
        <v>0</v>
      </c>
      <c r="F63" s="54" cm="1">
        <f t="array" ref="F63">_xlfn.IFS(
AND('Site 11'!F$58&lt;$C$14,'Site 11'!F$58&lt;'Site 11'!$C$7),0,
AND('Site 11'!F$58&gt;=$C$14,'Site 11'!F$58&lt;$C$7),
$C$29,
'Site 11'!F$58&gt;='Site 11'!$C$7,
$C$33)</f>
        <v>0</v>
      </c>
      <c r="G63" s="54" cm="1">
        <f t="array" ref="G63">_xlfn.IFS(
AND('Site 11'!G$58&lt;$C$14,'Site 11'!G$58&lt;'Site 11'!$C$7),0,
AND('Site 11'!G$58&gt;=$C$14,'Site 11'!G$58&lt;$C$7),
$C$29,
'Site 11'!G$58&gt;='Site 11'!$C$7,
$C$33)</f>
        <v>0</v>
      </c>
      <c r="H63" s="54" cm="1">
        <f t="array" ref="H63">_xlfn.IFS(
AND('Site 11'!H$58&lt;$C$14,'Site 11'!H$58&lt;'Site 11'!$C$7),0,
AND('Site 11'!H$58&gt;=$C$14,'Site 11'!H$58&lt;$C$7),
$C$29,
'Site 11'!H$58&gt;='Site 11'!$C$7,
$C$33)</f>
        <v>0</v>
      </c>
      <c r="I63" s="54" cm="1">
        <f t="array" ref="I63">_xlfn.IFS(
AND('Site 11'!I$58&lt;$C$14,'Site 11'!I$58&lt;'Site 11'!$C$7),0,
AND('Site 11'!I$58&gt;=$C$14,'Site 11'!I$58&lt;$C$7),
$C$29,
'Site 11'!I$58&gt;='Site 11'!$C$7,
$C$33)</f>
        <v>0</v>
      </c>
      <c r="J63" s="54" cm="1">
        <f t="array" ref="J63">_xlfn.IFS(
AND('Site 11'!J$58&lt;$C$14,'Site 11'!J$58&lt;'Site 11'!$C$7),0,
AND('Site 11'!J$58&gt;=$C$14,'Site 11'!J$58&lt;$C$7),
$C$29,
'Site 11'!J$58&gt;='Site 11'!$C$7,
$C$33)</f>
        <v>0</v>
      </c>
      <c r="K63" s="54" cm="1">
        <f t="array" ref="K63">_xlfn.IFS(
AND('Site 11'!K$58&lt;$C$14,'Site 11'!K$58&lt;'Site 11'!$C$7),0,
AND('Site 11'!K$58&gt;=$C$14,'Site 11'!K$58&lt;$C$7),
$C$29,
'Site 11'!K$58&gt;='Site 11'!$C$7,
$C$33)</f>
        <v>0</v>
      </c>
      <c r="L63" s="54" cm="1">
        <f t="array" ref="L63">_xlfn.IFS(
AND('Site 11'!L$58&lt;$C$14,'Site 11'!L$58&lt;'Site 11'!$C$7),0,
AND('Site 11'!L$58&gt;=$C$14,'Site 11'!L$58&lt;$C$7),
$C$29,
'Site 11'!L$58&gt;='Site 11'!$C$7,
$C$33)</f>
        <v>0</v>
      </c>
      <c r="M63" s="54" cm="1">
        <f t="array" ref="M63">_xlfn.IFS(
AND('Site 11'!M$58&lt;$C$14,'Site 11'!M$58&lt;'Site 11'!$C$7),0,
AND('Site 11'!M$58&gt;=$C$14,'Site 11'!M$58&lt;$C$7),
$C$29,
'Site 11'!M$58&gt;='Site 11'!$C$7,
$C$33)</f>
        <v>0</v>
      </c>
      <c r="N63" s="54" cm="1">
        <f t="array" ref="N63">_xlfn.IFS(
AND('Site 11'!N$58&lt;$C$14,'Site 11'!N$58&lt;'Site 11'!$C$7),0,
AND('Site 11'!N$58&gt;=$C$14,'Site 11'!N$58&lt;$C$7),
$C$29,
'Site 11'!N$58&gt;='Site 11'!$C$7,
$C$33)</f>
        <v>0</v>
      </c>
      <c r="O63" s="54" cm="1">
        <f t="array" ref="O63">_xlfn.IFS(
AND('Site 11'!O$58&lt;$C$14,'Site 11'!O$58&lt;'Site 11'!$C$7),0,
AND('Site 11'!O$58&gt;=$C$14,'Site 11'!O$58&lt;$C$7),
$C$29,
'Site 11'!O$58&gt;='Site 11'!$C$7,
$C$33)</f>
        <v>0</v>
      </c>
      <c r="P63" s="54" cm="1">
        <f t="array" ref="P63">_xlfn.IFS(
AND('Site 11'!P$58&lt;$C$14,'Site 11'!P$58&lt;'Site 11'!$C$7),0,
AND('Site 11'!P$58&gt;=$C$14,'Site 11'!P$58&lt;$C$7),
$C$29,
'Site 11'!P$58&gt;='Site 11'!$C$7,
$C$33)</f>
        <v>0</v>
      </c>
      <c r="Q63" s="54" cm="1">
        <f t="array" ref="Q63">_xlfn.IFS(
AND('Site 11'!Q$58&lt;$C$14,'Site 11'!Q$58&lt;'Site 11'!$C$7),0,
AND('Site 11'!Q$58&gt;=$C$14,'Site 11'!Q$58&lt;$C$7),
$C$29,
'Site 11'!Q$58&gt;='Site 11'!$C$7,
$C$33)</f>
        <v>0</v>
      </c>
      <c r="R63" s="54" cm="1">
        <f t="array" ref="R63">_xlfn.IFS(
AND('Site 11'!R$58&lt;$C$14,'Site 11'!R$58&lt;'Site 11'!$C$7),0,
AND('Site 11'!R$58&gt;=$C$14,'Site 11'!R$58&lt;$C$7),
$C$29,
'Site 11'!R$58&gt;='Site 11'!$C$7,
$C$33)</f>
        <v>0</v>
      </c>
      <c r="S63" s="54" cm="1">
        <f t="array" ref="S63">_xlfn.IFS(
AND('Site 11'!S$58&lt;$C$14,'Site 11'!S$58&lt;'Site 11'!$C$7),0,
AND('Site 11'!S$58&gt;=$C$14,'Site 11'!S$58&lt;$C$7),
$C$29,
'Site 11'!S$58&gt;='Site 11'!$C$7,
$C$33)</f>
        <v>0</v>
      </c>
      <c r="T63" s="54" cm="1">
        <f t="array" ref="T63">_xlfn.IFS(
AND('Site 11'!T$58&lt;$C$14,'Site 11'!T$58&lt;'Site 11'!$C$7),0,
AND('Site 11'!T$58&gt;=$C$14,'Site 11'!T$58&lt;$C$7),
$C$29,
'Site 11'!T$58&gt;='Site 11'!$C$7,
$C$33)</f>
        <v>0</v>
      </c>
      <c r="U63" s="54" cm="1">
        <f t="array" ref="U63">_xlfn.IFS(
AND('Site 11'!U$58&lt;$C$14,'Site 11'!U$58&lt;'Site 11'!$C$7),0,
AND('Site 11'!U$58&gt;=$C$14,'Site 11'!U$58&lt;$C$7),
$C$29,
'Site 11'!U$58&gt;='Site 11'!$C$7,
$C$33)</f>
        <v>0</v>
      </c>
      <c r="V63" s="54" cm="1">
        <f t="array" ref="V63">_xlfn.IFS(
AND('Site 11'!V$58&lt;$C$14,'Site 11'!V$58&lt;'Site 11'!$C$7),0,
AND('Site 11'!V$58&gt;=$C$14,'Site 11'!V$58&lt;$C$7),
$C$29,
'Site 11'!V$58&gt;='Site 11'!$C$7,
$C$33)</f>
        <v>0</v>
      </c>
      <c r="W63" s="54" cm="1">
        <f t="array" ref="W63">_xlfn.IFS(
AND('Site 11'!W$58&lt;$C$14,'Site 11'!W$58&lt;'Site 11'!$C$7),0,
AND('Site 11'!W$58&gt;=$C$14,'Site 11'!W$58&lt;$C$7),
$C$29,
'Site 11'!W$58&gt;='Site 11'!$C$7,
$C$33)</f>
        <v>0</v>
      </c>
      <c r="X63" s="54" cm="1">
        <f t="array" ref="X63">_xlfn.IFS(
AND('Site 11'!X$58&lt;$C$14,'Site 11'!X$58&lt;'Site 11'!$C$7),0,
AND('Site 11'!X$58&gt;=$C$14,'Site 11'!X$58&lt;$C$7),
$C$29,
'Site 11'!X$58&gt;='Site 11'!$C$7,
$C$33)</f>
        <v>0</v>
      </c>
      <c r="Y63" s="54" cm="1">
        <f t="array" ref="Y63">_xlfn.IFS(
AND('Site 11'!Y$58&lt;$C$14,'Site 11'!Y$58&lt;'Site 11'!$C$7),0,
AND('Site 11'!Y$58&gt;=$C$14,'Site 11'!Y$58&lt;$C$7),
$C$29,
'Site 11'!Y$58&gt;='Site 11'!$C$7,
$C$33)</f>
        <v>0</v>
      </c>
      <c r="Z63" s="54" cm="1">
        <f t="array" ref="Z63">_xlfn.IFS(
AND('Site 11'!Z$58&lt;$C$14,'Site 11'!Z$58&lt;'Site 11'!$C$7),0,
AND('Site 11'!Z$58&gt;=$C$14,'Site 11'!Z$58&lt;$C$7),
$C$29,
'Site 11'!Z$58&gt;='Site 11'!$C$7,
$C$33)</f>
        <v>0</v>
      </c>
      <c r="AA63" s="54" cm="1">
        <f t="array" ref="AA63">_xlfn.IFS(
AND('Site 11'!AA$58&lt;$C$14,'Site 11'!AA$58&lt;'Site 11'!$C$7),0,
AND('Site 11'!AA$58&gt;=$C$14,'Site 11'!AA$58&lt;$C$7),
$C$29,
'Site 11'!AA$58&gt;='Site 11'!$C$7,
$C$33)</f>
        <v>0</v>
      </c>
      <c r="AB63" s="54" cm="1">
        <f t="array" ref="AB63">_xlfn.IFS(
AND('Site 11'!AB$58&lt;$C$14,'Site 11'!AB$58&lt;'Site 11'!$C$7),0,
AND('Site 11'!AB$58&gt;=$C$14,'Site 11'!AB$58&lt;$C$7),
$C$29,
'Site 11'!AB$58&gt;='Site 11'!$C$7,
$C$33)</f>
        <v>0</v>
      </c>
      <c r="AC63" s="54" cm="1">
        <f t="array" ref="AC63">_xlfn.IFS(
AND('Site 11'!AC$58&lt;$C$14,'Site 11'!AC$58&lt;'Site 11'!$C$7),0,
AND('Site 11'!AC$58&gt;=$C$14,'Site 11'!AC$58&lt;$C$7),
$C$29,
'Site 11'!AC$58&gt;='Site 11'!$C$7,
$C$33)</f>
        <v>0</v>
      </c>
      <c r="AD63" s="54" cm="1">
        <f t="array" ref="AD63">_xlfn.IFS(
AND('Site 11'!AD$58&lt;$C$14,'Site 11'!AD$58&lt;'Site 11'!$C$7),0,
AND('Site 11'!AD$58&gt;=$C$14,'Site 11'!AD$58&lt;$C$7),
$C$29,
'Site 11'!AD$58&gt;='Site 11'!$C$7,
$C$33)</f>
        <v>0</v>
      </c>
      <c r="AE63" s="54" cm="1">
        <f t="array" ref="AE63">_xlfn.IFS(
AND('Site 11'!AE$58&lt;$C$14,'Site 11'!AE$58&lt;'Site 11'!$C$7),0,
AND('Site 11'!AE$58&gt;=$C$14,'Site 11'!AE$58&lt;$C$7),
$C$29,
'Site 11'!AE$58&gt;='Site 11'!$C$7,
$C$33)</f>
        <v>0</v>
      </c>
      <c r="AF63" s="54" cm="1">
        <f t="array" ref="AF63">_xlfn.IFS(
AND('Site 11'!AF$58&lt;$C$14,'Site 11'!AF$58&lt;'Site 11'!$C$7),0,
AND('Site 11'!AF$58&gt;=$C$14,'Site 11'!AF$58&lt;$C$7),
$C$29,
'Site 11'!AF$58&gt;='Site 11'!$C$7,
$C$33)</f>
        <v>0</v>
      </c>
      <c r="AG63" s="54" cm="1">
        <f t="array" ref="AG63">_xlfn.IFS(
AND('Site 11'!AG$58&lt;$C$14,'Site 11'!AG$58&lt;'Site 11'!$C$7),0,
AND('Site 11'!AG$58&gt;=$C$14,'Site 11'!AG$58&lt;$C$7),
$C$29,
'Site 11'!AG$58&gt;='Site 11'!$C$7,
$C$33)</f>
        <v>0</v>
      </c>
      <c r="AH63" s="54" cm="1">
        <f t="array" ref="AH63">_xlfn.IFS(
AND('Site 11'!AH$58&lt;$C$14,'Site 11'!AH$58&lt;'Site 11'!$C$7),0,
AND('Site 11'!AH$58&gt;=$C$14,'Site 11'!AH$58&lt;$C$7),
$C$29,
'Site 11'!AH$58&gt;='Site 11'!$C$7,
$C$33)</f>
        <v>0</v>
      </c>
      <c r="AI63" s="54" cm="1">
        <f t="array" ref="AI63">_xlfn.IFS(
AND('Site 11'!AI$58&lt;$C$14,'Site 11'!AI$58&lt;'Site 11'!$C$7),0,
AND('Site 11'!AI$58&gt;=$C$14,'Site 11'!AI$58&lt;$C$7),
$C$29,
'Site 11'!AI$58&gt;='Site 11'!$C$7,
$C$33)</f>
        <v>0</v>
      </c>
      <c r="AJ63" s="72" cm="1">
        <f t="array" ref="AJ63">_xlfn.IFS(
AND('Site 11'!AJ$58&lt;$C$14,'Site 11'!AJ$58&lt;'Site 11'!$C$7),0,
AND('Site 11'!AJ$58&gt;=$C$14,'Site 11'!AJ$58&lt;$C$7),
$C$29,
'Site 11'!AJ$58&gt;='Site 11'!$C$7,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11'!E$58&lt;$C$14,'Site 11'!E$58&lt;'Site 11'!$C$7),0,
AND('Site 11'!E$58&gt;=$C$14,'Site 11'!E$58&lt;$C$7),
$C$30,
'Site 11'!E$58&gt;='Site 11'!$C$7,
$C$34)</f>
        <v>0</v>
      </c>
      <c r="F71" s="56" cm="1">
        <f t="array" ref="F71">_xlfn.IFS(
AND('Site 11'!F$58&lt;$C$14,'Site 11'!F$58&lt;'Site 11'!$C$7),0,
AND('Site 11'!F$58&gt;=$C$14,'Site 11'!F$58&lt;$C$7),
$C$30,
'Site 11'!F$58&gt;='Site 11'!$C$7,
$C$34)</f>
        <v>0</v>
      </c>
      <c r="G71" s="56" cm="1">
        <f t="array" ref="G71">_xlfn.IFS(
AND('Site 11'!G$58&lt;$C$14,'Site 11'!G$58&lt;'Site 11'!$C$7),0,
AND('Site 11'!G$58&gt;=$C$14,'Site 11'!G$58&lt;$C$7),
$C$30,
'Site 11'!G$58&gt;='Site 11'!$C$7,
$C$34)</f>
        <v>0</v>
      </c>
      <c r="H71" s="56" cm="1">
        <f t="array" ref="H71">_xlfn.IFS(
AND('Site 11'!H$58&lt;$C$14,'Site 11'!H$58&lt;'Site 11'!$C$7),0,
AND('Site 11'!H$58&gt;=$C$14,'Site 11'!H$58&lt;$C$7),
$C$30,
'Site 11'!H$58&gt;='Site 11'!$C$7,
$C$34)</f>
        <v>0</v>
      </c>
      <c r="I71" s="56" cm="1">
        <f t="array" ref="I71">_xlfn.IFS(
AND('Site 11'!I$58&lt;$C$14,'Site 11'!I$58&lt;'Site 11'!$C$7),0,
AND('Site 11'!I$58&gt;=$C$14,'Site 11'!I$58&lt;$C$7),
$C$30,
'Site 11'!I$58&gt;='Site 11'!$C$7,
$C$34)</f>
        <v>0</v>
      </c>
      <c r="J71" s="56" cm="1">
        <f t="array" ref="J71">_xlfn.IFS(
AND('Site 11'!J$58&lt;$C$14,'Site 11'!J$58&lt;'Site 11'!$C$7),0,
AND('Site 11'!J$58&gt;=$C$14,'Site 11'!J$58&lt;$C$7),
$C$30,
'Site 11'!J$58&gt;='Site 11'!$C$7,
$C$34)</f>
        <v>0</v>
      </c>
      <c r="K71" s="56" cm="1">
        <f t="array" ref="K71">_xlfn.IFS(
AND('Site 11'!K$58&lt;$C$14,'Site 11'!K$58&lt;'Site 11'!$C$7),0,
AND('Site 11'!K$58&gt;=$C$14,'Site 11'!K$58&lt;$C$7),
$C$30,
'Site 11'!K$58&gt;='Site 11'!$C$7,
$C$34)</f>
        <v>0</v>
      </c>
      <c r="L71" s="56" cm="1">
        <f t="array" ref="L71">_xlfn.IFS(
AND('Site 11'!L$58&lt;$C$14,'Site 11'!L$58&lt;'Site 11'!$C$7),0,
AND('Site 11'!L$58&gt;=$C$14,'Site 11'!L$58&lt;$C$7),
$C$30,
'Site 11'!L$58&gt;='Site 11'!$C$7,
$C$34)</f>
        <v>0</v>
      </c>
      <c r="M71" s="56" cm="1">
        <f t="array" ref="M71">_xlfn.IFS(
AND('Site 11'!M$58&lt;$C$14,'Site 11'!M$58&lt;'Site 11'!$C$7),0,
AND('Site 11'!M$58&gt;=$C$14,'Site 11'!M$58&lt;$C$7),
$C$30,
'Site 11'!M$58&gt;='Site 11'!$C$7,
$C$34)</f>
        <v>0</v>
      </c>
      <c r="N71" s="56" cm="1">
        <f t="array" ref="N71">_xlfn.IFS(
AND('Site 11'!N$58&lt;$C$14,'Site 11'!N$58&lt;'Site 11'!$C$7),0,
AND('Site 11'!N$58&gt;=$C$14,'Site 11'!N$58&lt;$C$7),
$C$30,
'Site 11'!N$58&gt;='Site 11'!$C$7,
$C$34)</f>
        <v>0</v>
      </c>
      <c r="O71" s="56" cm="1">
        <f t="array" ref="O71">_xlfn.IFS(
AND('Site 11'!O$58&lt;$C$14,'Site 11'!O$58&lt;'Site 11'!$C$7),0,
AND('Site 11'!O$58&gt;=$C$14,'Site 11'!O$58&lt;$C$7),
$C$30,
'Site 11'!O$58&gt;='Site 11'!$C$7,
$C$34)</f>
        <v>0</v>
      </c>
      <c r="P71" s="56" cm="1">
        <f t="array" ref="P71">_xlfn.IFS(
AND('Site 11'!P$58&lt;$C$14,'Site 11'!P$58&lt;'Site 11'!$C$7),0,
AND('Site 11'!P$58&gt;=$C$14,'Site 11'!P$58&lt;$C$7),
$C$30,
'Site 11'!P$58&gt;='Site 11'!$C$7,
$C$34)</f>
        <v>0</v>
      </c>
      <c r="Q71" s="56" cm="1">
        <f t="array" ref="Q71">_xlfn.IFS(
AND('Site 11'!Q$58&lt;$C$14,'Site 11'!Q$58&lt;'Site 11'!$C$7),0,
AND('Site 11'!Q$58&gt;=$C$14,'Site 11'!Q$58&lt;$C$7),
$C$30,
'Site 11'!Q$58&gt;='Site 11'!$C$7,
$C$34)</f>
        <v>0</v>
      </c>
      <c r="R71" s="56" cm="1">
        <f t="array" ref="R71">_xlfn.IFS(
AND('Site 11'!R$58&lt;$C$14,'Site 11'!R$58&lt;'Site 11'!$C$7),0,
AND('Site 11'!R$58&gt;=$C$14,'Site 11'!R$58&lt;$C$7),
$C$30,
'Site 11'!R$58&gt;='Site 11'!$C$7,
$C$34)</f>
        <v>0</v>
      </c>
      <c r="S71" s="56" cm="1">
        <f t="array" ref="S71">_xlfn.IFS(
AND('Site 11'!S$58&lt;$C$14,'Site 11'!S$58&lt;'Site 11'!$C$7),0,
AND('Site 11'!S$58&gt;=$C$14,'Site 11'!S$58&lt;$C$7),
$C$30,
'Site 11'!S$58&gt;='Site 11'!$C$7,
$C$34)</f>
        <v>0</v>
      </c>
      <c r="T71" s="56" cm="1">
        <f t="array" ref="T71">_xlfn.IFS(
AND('Site 11'!T$58&lt;$C$14,'Site 11'!T$58&lt;'Site 11'!$C$7),0,
AND('Site 11'!T$58&gt;=$C$14,'Site 11'!T$58&lt;$C$7),
$C$30,
'Site 11'!T$58&gt;='Site 11'!$C$7,
$C$34)</f>
        <v>0</v>
      </c>
      <c r="U71" s="56" cm="1">
        <f t="array" ref="U71">_xlfn.IFS(
AND('Site 11'!U$58&lt;$C$14,'Site 11'!U$58&lt;'Site 11'!$C$7),0,
AND('Site 11'!U$58&gt;=$C$14,'Site 11'!U$58&lt;$C$7),
$C$30,
'Site 11'!U$58&gt;='Site 11'!$C$7,
$C$34)</f>
        <v>0</v>
      </c>
      <c r="V71" s="56" cm="1">
        <f t="array" ref="V71">_xlfn.IFS(
AND('Site 11'!V$58&lt;$C$14,'Site 11'!V$58&lt;'Site 11'!$C$7),0,
AND('Site 11'!V$58&gt;=$C$14,'Site 11'!V$58&lt;$C$7),
$C$30,
'Site 11'!V$58&gt;='Site 11'!$C$7,
$C$34)</f>
        <v>0</v>
      </c>
      <c r="W71" s="56" cm="1">
        <f t="array" ref="W71">_xlfn.IFS(
AND('Site 11'!W$58&lt;$C$14,'Site 11'!W$58&lt;'Site 11'!$C$7),0,
AND('Site 11'!W$58&gt;=$C$14,'Site 11'!W$58&lt;$C$7),
$C$30,
'Site 11'!W$58&gt;='Site 11'!$C$7,
$C$34)</f>
        <v>0</v>
      </c>
      <c r="X71" s="56" cm="1">
        <f t="array" ref="X71">_xlfn.IFS(
AND('Site 11'!X$58&lt;$C$14,'Site 11'!X$58&lt;'Site 11'!$C$7),0,
AND('Site 11'!X$58&gt;=$C$14,'Site 11'!X$58&lt;$C$7),
$C$30,
'Site 11'!X$58&gt;='Site 11'!$C$7,
$C$34)</f>
        <v>0</v>
      </c>
      <c r="Y71" s="56" cm="1">
        <f t="array" ref="Y71">_xlfn.IFS(
AND('Site 11'!Y$58&lt;$C$14,'Site 11'!Y$58&lt;'Site 11'!$C$7),0,
AND('Site 11'!Y$58&gt;=$C$14,'Site 11'!Y$58&lt;$C$7),
$C$30,
'Site 11'!Y$58&gt;='Site 11'!$C$7,
$C$34)</f>
        <v>0</v>
      </c>
      <c r="Z71" s="56" cm="1">
        <f t="array" ref="Z71">_xlfn.IFS(
AND('Site 11'!Z$58&lt;$C$14,'Site 11'!Z$58&lt;'Site 11'!$C$7),0,
AND('Site 11'!Z$58&gt;=$C$14,'Site 11'!Z$58&lt;$C$7),
$C$30,
'Site 11'!Z$58&gt;='Site 11'!$C$7,
$C$34)</f>
        <v>0</v>
      </c>
      <c r="AA71" s="56" cm="1">
        <f t="array" ref="AA71">_xlfn.IFS(
AND('Site 11'!AA$58&lt;$C$14,'Site 11'!AA$58&lt;'Site 11'!$C$7),0,
AND('Site 11'!AA$58&gt;=$C$14,'Site 11'!AA$58&lt;$C$7),
$C$30,
'Site 11'!AA$58&gt;='Site 11'!$C$7,
$C$34)</f>
        <v>0</v>
      </c>
      <c r="AB71" s="56" cm="1">
        <f t="array" ref="AB71">_xlfn.IFS(
AND('Site 11'!AB$58&lt;$C$14,'Site 11'!AB$58&lt;'Site 11'!$C$7),0,
AND('Site 11'!AB$58&gt;=$C$14,'Site 11'!AB$58&lt;$C$7),
$C$30,
'Site 11'!AB$58&gt;='Site 11'!$C$7,
$C$34)</f>
        <v>0</v>
      </c>
      <c r="AC71" s="56" cm="1">
        <f t="array" ref="AC71">_xlfn.IFS(
AND('Site 11'!AC$58&lt;$C$14,'Site 11'!AC$58&lt;'Site 11'!$C$7),0,
AND('Site 11'!AC$58&gt;=$C$14,'Site 11'!AC$58&lt;$C$7),
$C$30,
'Site 11'!AC$58&gt;='Site 11'!$C$7,
$C$34)</f>
        <v>0</v>
      </c>
      <c r="AD71" s="56" cm="1">
        <f t="array" ref="AD71">_xlfn.IFS(
AND('Site 11'!AD$58&lt;$C$14,'Site 11'!AD$58&lt;'Site 11'!$C$7),0,
AND('Site 11'!AD$58&gt;=$C$14,'Site 11'!AD$58&lt;$C$7),
$C$30,
'Site 11'!AD$58&gt;='Site 11'!$C$7,
$C$34)</f>
        <v>0</v>
      </c>
      <c r="AE71" s="56" cm="1">
        <f t="array" ref="AE71">_xlfn.IFS(
AND('Site 11'!AE$58&lt;$C$14,'Site 11'!AE$58&lt;'Site 11'!$C$7),0,
AND('Site 11'!AE$58&gt;=$C$14,'Site 11'!AE$58&lt;$C$7),
$C$30,
'Site 11'!AE$58&gt;='Site 11'!$C$7,
$C$34)</f>
        <v>0</v>
      </c>
      <c r="AF71" s="56" cm="1">
        <f t="array" ref="AF71">_xlfn.IFS(
AND('Site 11'!AF$58&lt;$C$14,'Site 11'!AF$58&lt;'Site 11'!$C$7),0,
AND('Site 11'!AF$58&gt;=$C$14,'Site 11'!AF$58&lt;$C$7),
$C$30,
'Site 11'!AF$58&gt;='Site 11'!$C$7,
$C$34)</f>
        <v>0</v>
      </c>
      <c r="AG71" s="56" cm="1">
        <f t="array" ref="AG71">_xlfn.IFS(
AND('Site 11'!AG$58&lt;$C$14,'Site 11'!AG$58&lt;'Site 11'!$C$7),0,
AND('Site 11'!AG$58&gt;=$C$14,'Site 11'!AG$58&lt;$C$7),
$C$30,
'Site 11'!AG$58&gt;='Site 11'!$C$7,
$C$34)</f>
        <v>0</v>
      </c>
      <c r="AH71" s="56" cm="1">
        <f t="array" ref="AH71">_xlfn.IFS(
AND('Site 11'!AH$58&lt;$C$14,'Site 11'!AH$58&lt;'Site 11'!$C$7),0,
AND('Site 11'!AH$58&gt;=$C$14,'Site 11'!AH$58&lt;$C$7),
$C$30,
'Site 11'!AH$58&gt;='Site 11'!$C$7,
$C$34)</f>
        <v>0</v>
      </c>
      <c r="AI71" s="56" cm="1">
        <f t="array" ref="AI71">_xlfn.IFS(
AND('Site 11'!AI$58&lt;$C$14,'Site 11'!AI$58&lt;'Site 11'!$C$7),0,
AND('Site 11'!AI$58&gt;=$C$14,'Site 11'!AI$58&lt;$C$7),
$C$30,
'Site 11'!AI$58&gt;='Site 11'!$C$7,
$C$34)</f>
        <v>0</v>
      </c>
      <c r="AJ71" s="59" cm="1">
        <f t="array" ref="AJ71">_xlfn.IFS(
AND('Site 11'!AJ$58&lt;$C$14,'Site 11'!AJ$58&lt;'Site 11'!$C$7),0,
AND('Site 11'!AJ$58&gt;=$C$14,'Site 11'!AJ$58&lt;$C$7),
$C$30,
'Site 11'!AJ$58&gt;='Site 11'!$C$7,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11'!E$77&lt;$C$14, 0,
  'Site 11'!E$77=$C$14, E59,
  AND('Site 11'!E$77&gt;$C$14, 'Site 11'!E$77&lt;'Site 11'!$C$7), E59 * (1 + $C$8)^('Site 11'!E$77 - $C$14),
  'Site 11'!E$77='Site 11'!$C$7, E59,
  'Site 11'!E$77&gt;'Site 11'!$C$7, E59 * (1 + $C$8)^('Site 11'!E$77 - 'Site 11'!$C$7)
)</f>
        <v>0</v>
      </c>
      <c r="F78" s="70" cm="1">
        <f t="array" ref="F78">_xlfn.IFS(
  'Site 11'!F$77&lt;$C$14, 0,
  'Site 11'!F$77=$C$14, F59,
  AND('Site 11'!F$77&gt;$C$14, 'Site 11'!F$77&lt;'Site 11'!$C$7), F59 * (1 + $C$8)^('Site 11'!F$77 - $C$14),
  'Site 11'!F$77='Site 11'!$C$7, F59,
  'Site 11'!F$77&gt;'Site 11'!$C$7, F59 * (1 + $C$8)^('Site 11'!F$77 - 'Site 11'!$C$7)
)</f>
        <v>0</v>
      </c>
      <c r="G78" s="70" cm="1">
        <f t="array" ref="G78">_xlfn.IFS(
  'Site 11'!G$77&lt;$C$14, 0,
  'Site 11'!G$77=$C$14, G59,
  AND('Site 11'!G$77&gt;$C$14, 'Site 11'!G$77&lt;'Site 11'!$C$7), G59 * (1 + $C$8)^('Site 11'!G$77 - $C$14),
  'Site 11'!G$77='Site 11'!$C$7, G59,
  'Site 11'!G$77&gt;'Site 11'!$C$7, G59 * (1 + $C$8)^('Site 11'!G$77 - 'Site 11'!$C$7)
)</f>
        <v>0</v>
      </c>
      <c r="H78" s="70" cm="1">
        <f t="array" ref="H78">_xlfn.IFS(
  'Site 11'!H$77&lt;$C$14, 0,
  'Site 11'!H$77=$C$14, H59,
  AND('Site 11'!H$77&gt;$C$14, 'Site 11'!H$77&lt;'Site 11'!$C$7), H59 * (1 + $C$8)^('Site 11'!H$77 - $C$14),
  'Site 11'!H$77='Site 11'!$C$7, H59,
  'Site 11'!H$77&gt;'Site 11'!$C$7, H59 * (1 + $C$8)^('Site 11'!H$77 - 'Site 11'!$C$7)
)</f>
        <v>0</v>
      </c>
      <c r="I78" s="70" cm="1">
        <f t="array" ref="I78">_xlfn.IFS(
  'Site 11'!I$77&lt;$C$14, 0,
  'Site 11'!I$77=$C$14, I59,
  AND('Site 11'!I$77&gt;$C$14, 'Site 11'!I$77&lt;'Site 11'!$C$7), I59 * (1 + $C$8)^('Site 11'!I$77 - $C$14),
  'Site 11'!I$77='Site 11'!$C$7, I59,
  'Site 11'!I$77&gt;'Site 11'!$C$7, I59 * (1 + $C$8)^('Site 11'!I$77 - 'Site 11'!$C$7)
)</f>
        <v>0</v>
      </c>
      <c r="J78" s="70" cm="1">
        <f t="array" ref="J78">_xlfn.IFS(
  'Site 11'!J$77&lt;$C$14, 0,
  'Site 11'!J$77=$C$14, J59,
  AND('Site 11'!J$77&gt;$C$14, 'Site 11'!J$77&lt;'Site 11'!$C$7), J59 * (1 + $C$8)^('Site 11'!J$77 - $C$14),
  'Site 11'!J$77='Site 11'!$C$7, J59,
  'Site 11'!J$77&gt;'Site 11'!$C$7, J59 * (1 + $C$8)^('Site 11'!J$77 - 'Site 11'!$C$7)
)</f>
        <v>0</v>
      </c>
      <c r="K78" s="70" cm="1">
        <f t="array" ref="K78">_xlfn.IFS(
  'Site 11'!K$77&lt;$C$14, 0,
  'Site 11'!K$77=$C$14, K59,
  AND('Site 11'!K$77&gt;$C$14, 'Site 11'!K$77&lt;'Site 11'!$C$7), K59 * (1 + $C$8)^('Site 11'!K$77 - $C$14),
  'Site 11'!K$77='Site 11'!$C$7, K59,
  'Site 11'!K$77&gt;'Site 11'!$C$7, K59 * (1 + $C$8)^('Site 11'!K$77 - 'Site 11'!$C$7)
)</f>
        <v>0</v>
      </c>
      <c r="L78" s="70" cm="1">
        <f t="array" ref="L78">_xlfn.IFS(
  'Site 11'!L$77&lt;$C$14, 0,
  'Site 11'!L$77=$C$14, L59,
  AND('Site 11'!L$77&gt;$C$14, 'Site 11'!L$77&lt;'Site 11'!$C$7), L59 * (1 + $C$8)^('Site 11'!L$77 - $C$14),
  'Site 11'!L$77='Site 11'!$C$7, L59,
  'Site 11'!L$77&gt;'Site 11'!$C$7, L59 * (1 + $C$8)^('Site 11'!L$77 - 'Site 11'!$C$7)
)</f>
        <v>0</v>
      </c>
      <c r="M78" s="70" cm="1">
        <f t="array" ref="M78">_xlfn.IFS(
  'Site 11'!M$77&lt;$C$14, 0,
  'Site 11'!M$77=$C$14, M59,
  AND('Site 11'!M$77&gt;$C$14, 'Site 11'!M$77&lt;'Site 11'!$C$7), M59 * (1 + $C$8)^('Site 11'!M$77 - $C$14),
  'Site 11'!M$77='Site 11'!$C$7, M59,
  'Site 11'!M$77&gt;'Site 11'!$C$7, M59 * (1 + $C$8)^('Site 11'!M$77 - 'Site 11'!$C$7)
)</f>
        <v>0</v>
      </c>
      <c r="N78" s="70" cm="1">
        <f t="array" ref="N78">_xlfn.IFS(
  'Site 11'!N$77&lt;$C$14, 0,
  'Site 11'!N$77=$C$14, N59,
  AND('Site 11'!N$77&gt;$C$14, 'Site 11'!N$77&lt;'Site 11'!$C$7), N59 * (1 + $C$8)^('Site 11'!N$77 - $C$14),
  'Site 11'!N$77='Site 11'!$C$7, N59,
  'Site 11'!N$77&gt;'Site 11'!$C$7, N59 * (1 + $C$8)^('Site 11'!N$77 - 'Site 11'!$C$7)
)</f>
        <v>0</v>
      </c>
      <c r="O78" s="70" cm="1">
        <f t="array" ref="O78">_xlfn.IFS(
  'Site 11'!O$77&lt;$C$14, 0,
  'Site 11'!O$77=$C$14, O59,
  AND('Site 11'!O$77&gt;$C$14, 'Site 11'!O$77&lt;'Site 11'!$C$7), O59 * (1 + $C$8)^('Site 11'!O$77 - $C$14),
  'Site 11'!O$77='Site 11'!$C$7, O59,
  'Site 11'!O$77&gt;'Site 11'!$C$7, O59 * (1 + $C$8)^('Site 11'!O$77 - 'Site 11'!$C$7)
)</f>
        <v>0</v>
      </c>
      <c r="P78" s="70" cm="1">
        <f t="array" ref="P78">_xlfn.IFS(
  'Site 11'!P$77&lt;$C$14, 0,
  'Site 11'!P$77=$C$14, P59,
  AND('Site 11'!P$77&gt;$C$14, 'Site 11'!P$77&lt;'Site 11'!$C$7), P59 * (1 + $C$8)^('Site 11'!P$77 - $C$14),
  'Site 11'!P$77='Site 11'!$C$7, P59,
  'Site 11'!P$77&gt;'Site 11'!$C$7, P59 * (1 + $C$8)^('Site 11'!P$77 - 'Site 11'!$C$7)
)</f>
        <v>0</v>
      </c>
      <c r="Q78" s="70" cm="1">
        <f t="array" ref="Q78">_xlfn.IFS(
  'Site 11'!Q$77&lt;$C$14, 0,
  'Site 11'!Q$77=$C$14, Q59,
  AND('Site 11'!Q$77&gt;$C$14, 'Site 11'!Q$77&lt;'Site 11'!$C$7), Q59 * (1 + $C$8)^('Site 11'!Q$77 - $C$14),
  'Site 11'!Q$77='Site 11'!$C$7, Q59,
  'Site 11'!Q$77&gt;'Site 11'!$C$7, Q59 * (1 + $C$8)^('Site 11'!Q$77 - 'Site 11'!$C$7)
)</f>
        <v>0</v>
      </c>
      <c r="R78" s="70" cm="1">
        <f t="array" ref="R78">_xlfn.IFS(
  'Site 11'!R$77&lt;$C$14, 0,
  'Site 11'!R$77=$C$14, R59,
  AND('Site 11'!R$77&gt;$C$14, 'Site 11'!R$77&lt;'Site 11'!$C$7), R59 * (1 + $C$8)^('Site 11'!R$77 - $C$14),
  'Site 11'!R$77='Site 11'!$C$7, R59,
  'Site 11'!R$77&gt;'Site 11'!$C$7, R59 * (1 + $C$8)^('Site 11'!R$77 - 'Site 11'!$C$7)
)</f>
        <v>0</v>
      </c>
      <c r="S78" s="70" cm="1">
        <f t="array" ref="S78">_xlfn.IFS(
  'Site 11'!S$77&lt;$C$14, 0,
  'Site 11'!S$77=$C$14, S59,
  AND('Site 11'!S$77&gt;$C$14, 'Site 11'!S$77&lt;'Site 11'!$C$7), S59 * (1 + $C$8)^('Site 11'!S$77 - $C$14),
  'Site 11'!S$77='Site 11'!$C$7, S59,
  'Site 11'!S$77&gt;'Site 11'!$C$7, S59 * (1 + $C$8)^('Site 11'!S$77 - 'Site 11'!$C$7)
)</f>
        <v>0</v>
      </c>
      <c r="T78" s="70" cm="1">
        <f t="array" ref="T78">_xlfn.IFS(
  'Site 11'!T$77&lt;$C$14, 0,
  'Site 11'!T$77=$C$14, T59,
  AND('Site 11'!T$77&gt;$C$14, 'Site 11'!T$77&lt;'Site 11'!$C$7), T59 * (1 + $C$8)^('Site 11'!T$77 - $C$14),
  'Site 11'!T$77='Site 11'!$C$7, T59,
  'Site 11'!T$77&gt;'Site 11'!$C$7, T59 * (1 + $C$8)^('Site 11'!T$77 - 'Site 11'!$C$7)
)</f>
        <v>0</v>
      </c>
      <c r="U78" s="70" cm="1">
        <f t="array" ref="U78">_xlfn.IFS(
  'Site 11'!U$77&lt;$C$14, 0,
  'Site 11'!U$77=$C$14, U59,
  AND('Site 11'!U$77&gt;$C$14, 'Site 11'!U$77&lt;'Site 11'!$C$7), U59 * (1 + $C$8)^('Site 11'!U$77 - $C$14),
  'Site 11'!U$77='Site 11'!$C$7, U59,
  'Site 11'!U$77&gt;'Site 11'!$C$7, U59 * (1 + $C$8)^('Site 11'!U$77 - 'Site 11'!$C$7)
)</f>
        <v>0</v>
      </c>
      <c r="V78" s="70" cm="1">
        <f t="array" ref="V78">_xlfn.IFS(
  'Site 11'!V$77&lt;$C$14, 0,
  'Site 11'!V$77=$C$14, V59,
  AND('Site 11'!V$77&gt;$C$14, 'Site 11'!V$77&lt;'Site 11'!$C$7), V59 * (1 + $C$8)^('Site 11'!V$77 - $C$14),
  'Site 11'!V$77='Site 11'!$C$7, V59,
  'Site 11'!V$77&gt;'Site 11'!$C$7, V59 * (1 + $C$8)^('Site 11'!V$77 - 'Site 11'!$C$7)
)</f>
        <v>0</v>
      </c>
      <c r="W78" s="70" cm="1">
        <f t="array" ref="W78">_xlfn.IFS(
  'Site 11'!W$77&lt;$C$14, 0,
  'Site 11'!W$77=$C$14, W59,
  AND('Site 11'!W$77&gt;$C$14, 'Site 11'!W$77&lt;'Site 11'!$C$7), W59 * (1 + $C$8)^('Site 11'!W$77 - $C$14),
  'Site 11'!W$77='Site 11'!$C$7, W59,
  'Site 11'!W$77&gt;'Site 11'!$C$7, W59 * (1 + $C$8)^('Site 11'!W$77 - 'Site 11'!$C$7)
)</f>
        <v>0</v>
      </c>
      <c r="X78" s="70" cm="1">
        <f t="array" ref="X78">_xlfn.IFS(
  'Site 11'!X$77&lt;$C$14, 0,
  'Site 11'!X$77=$C$14, X59,
  AND('Site 11'!X$77&gt;$C$14, 'Site 11'!X$77&lt;'Site 11'!$C$7), X59 * (1 + $C$8)^('Site 11'!X$77 - $C$14),
  'Site 11'!X$77='Site 11'!$C$7, X59,
  'Site 11'!X$77&gt;'Site 11'!$C$7, X59 * (1 + $C$8)^('Site 11'!X$77 - 'Site 11'!$C$7)
)</f>
        <v>0</v>
      </c>
      <c r="Y78" s="70" cm="1">
        <f t="array" ref="Y78">_xlfn.IFS(
  'Site 11'!Y$77&lt;$C$14, 0,
  'Site 11'!Y$77=$C$14, Y59,
  AND('Site 11'!Y$77&gt;$C$14, 'Site 11'!Y$77&lt;'Site 11'!$C$7), Y59 * (1 + $C$8)^('Site 11'!Y$77 - $C$14),
  'Site 11'!Y$77='Site 11'!$C$7, Y59,
  'Site 11'!Y$77&gt;'Site 11'!$C$7, Y59 * (1 + $C$8)^('Site 11'!Y$77 - 'Site 11'!$C$7)
)</f>
        <v>0</v>
      </c>
      <c r="Z78" s="70" cm="1">
        <f t="array" ref="Z78">_xlfn.IFS(
  'Site 11'!Z$77&lt;$C$14, 0,
  'Site 11'!Z$77=$C$14, Z59,
  AND('Site 11'!Z$77&gt;$C$14, 'Site 11'!Z$77&lt;'Site 11'!$C$7), Z59 * (1 + $C$8)^('Site 11'!Z$77 - $C$14),
  'Site 11'!Z$77='Site 11'!$C$7, Z59,
  'Site 11'!Z$77&gt;'Site 11'!$C$7, Z59 * (1 + $C$8)^('Site 11'!Z$77 - 'Site 11'!$C$7)
)</f>
        <v>0</v>
      </c>
      <c r="AA78" s="70" cm="1">
        <f t="array" ref="AA78">_xlfn.IFS(
  'Site 11'!AA$77&lt;$C$14, 0,
  'Site 11'!AA$77=$C$14, AA59,
  AND('Site 11'!AA$77&gt;$C$14, 'Site 11'!AA$77&lt;'Site 11'!$C$7), AA59 * (1 + $C$8)^('Site 11'!AA$77 - $C$14),
  'Site 11'!AA$77='Site 11'!$C$7, AA59,
  'Site 11'!AA$77&gt;'Site 11'!$C$7, AA59 * (1 + $C$8)^('Site 11'!AA$77 - 'Site 11'!$C$7)
)</f>
        <v>0</v>
      </c>
      <c r="AB78" s="70" cm="1">
        <f t="array" ref="AB78">_xlfn.IFS(
  'Site 11'!AB$77&lt;$C$14, 0,
  'Site 11'!AB$77=$C$14, AB59,
  AND('Site 11'!AB$77&gt;$C$14, 'Site 11'!AB$77&lt;'Site 11'!$C$7), AB59 * (1 + $C$8)^('Site 11'!AB$77 - $C$14),
  'Site 11'!AB$77='Site 11'!$C$7, AB59,
  'Site 11'!AB$77&gt;'Site 11'!$C$7, AB59 * (1 + $C$8)^('Site 11'!AB$77 - 'Site 11'!$C$7)
)</f>
        <v>0</v>
      </c>
      <c r="AC78" s="70" cm="1">
        <f t="array" ref="AC78">_xlfn.IFS(
  'Site 11'!AC$77&lt;$C$14, 0,
  'Site 11'!AC$77=$C$14, AC59,
  AND('Site 11'!AC$77&gt;$C$14, 'Site 11'!AC$77&lt;'Site 11'!$C$7), AC59 * (1 + $C$8)^('Site 11'!AC$77 - $C$14),
  'Site 11'!AC$77='Site 11'!$C$7, AC59,
  'Site 11'!AC$77&gt;'Site 11'!$C$7, AC59 * (1 + $C$8)^('Site 11'!AC$77 - 'Site 11'!$C$7)
)</f>
        <v>0</v>
      </c>
      <c r="AD78" s="70" cm="1">
        <f t="array" ref="AD78">_xlfn.IFS(
  'Site 11'!AD$77&lt;$C$14, 0,
  'Site 11'!AD$77=$C$14, AD59,
  AND('Site 11'!AD$77&gt;$C$14, 'Site 11'!AD$77&lt;'Site 11'!$C$7), AD59 * (1 + $C$8)^('Site 11'!AD$77 - $C$14),
  'Site 11'!AD$77='Site 11'!$C$7, AD59,
  'Site 11'!AD$77&gt;'Site 11'!$C$7, AD59 * (1 + $C$8)^('Site 11'!AD$77 - 'Site 11'!$C$7)
)</f>
        <v>0</v>
      </c>
      <c r="AE78" s="70" cm="1">
        <f t="array" ref="AE78">_xlfn.IFS(
  'Site 11'!AE$77&lt;$C$14, 0,
  'Site 11'!AE$77=$C$14, AE59,
  AND('Site 11'!AE$77&gt;$C$14, 'Site 11'!AE$77&lt;'Site 11'!$C$7), AE59 * (1 + $C$8)^('Site 11'!AE$77 - $C$14),
  'Site 11'!AE$77='Site 11'!$C$7, AE59,
  'Site 11'!AE$77&gt;'Site 11'!$C$7, AE59 * (1 + $C$8)^('Site 11'!AE$77 - 'Site 11'!$C$7)
)</f>
        <v>0</v>
      </c>
      <c r="AF78" s="70" cm="1">
        <f t="array" ref="AF78">_xlfn.IFS(
  'Site 11'!AF$77&lt;$C$14, 0,
  'Site 11'!AF$77=$C$14, AF59,
  AND('Site 11'!AF$77&gt;$C$14, 'Site 11'!AF$77&lt;'Site 11'!$C$7), AF59 * (1 + $C$8)^('Site 11'!AF$77 - $C$14),
  'Site 11'!AF$77='Site 11'!$C$7, AF59,
  'Site 11'!AF$77&gt;'Site 11'!$C$7, AF59 * (1 + $C$8)^('Site 11'!AF$77 - 'Site 11'!$C$7)
)</f>
        <v>0</v>
      </c>
      <c r="AG78" s="70" cm="1">
        <f t="array" ref="AG78">_xlfn.IFS(
  'Site 11'!AG$77&lt;$C$14, 0,
  'Site 11'!AG$77=$C$14, AG59,
  AND('Site 11'!AG$77&gt;$C$14, 'Site 11'!AG$77&lt;'Site 11'!$C$7), AG59 * (1 + $C$8)^('Site 11'!AG$77 - $C$14),
  'Site 11'!AG$77='Site 11'!$C$7, AG59,
  'Site 11'!AG$77&gt;'Site 11'!$C$7, AG59 * (1 + $C$8)^('Site 11'!AG$77 - 'Site 11'!$C$7)
)</f>
        <v>0</v>
      </c>
      <c r="AH78" s="70" cm="1">
        <f t="array" ref="AH78">_xlfn.IFS(
  'Site 11'!AH$77&lt;$C$14, 0,
  'Site 11'!AH$77=$C$14, AH59,
  AND('Site 11'!AH$77&gt;$C$14, 'Site 11'!AH$77&lt;'Site 11'!$C$7), AH59 * (1 + $C$8)^('Site 11'!AH$77 - $C$14),
  'Site 11'!AH$77='Site 11'!$C$7, AH59,
  'Site 11'!AH$77&gt;'Site 11'!$C$7, AH59 * (1 + $C$8)^('Site 11'!AH$77 - 'Site 11'!$C$7)
)</f>
        <v>0</v>
      </c>
      <c r="AI78" s="70" cm="1">
        <f t="array" ref="AI78">_xlfn.IFS(
  'Site 11'!AI$77&lt;$C$14, 0,
  'Site 11'!AI$77=$C$14, AI59,
  AND('Site 11'!AI$77&gt;$C$14, 'Site 11'!AI$77&lt;'Site 11'!$C$7), AI59 * (1 + $C$8)^('Site 11'!AI$77 - $C$14),
  'Site 11'!AI$77='Site 11'!$C$7, AI59,
  'Site 11'!AI$77&gt;'Site 11'!$C$7, AI59 * (1 + $C$8)^('Site 11'!AI$77 - 'Site 11'!$C$7)
)</f>
        <v>0</v>
      </c>
      <c r="AJ78" s="71" cm="1">
        <f t="array" ref="AJ78">_xlfn.IFS(
  'Site 11'!AJ$77&lt;$C$14, 0,
  'Site 11'!AJ$77=$C$14, AJ59,
  AND('Site 11'!AJ$77&gt;$C$14, 'Site 11'!AJ$77&lt;'Site 11'!$C$7), AJ59 * (1 + $C$8)^('Site 11'!AJ$77 - $C$14),
  'Site 11'!AJ$77='Site 11'!$C$7, AJ59,
  'Site 11'!AJ$77&gt;'Site 11'!$C$7, AJ59 * (1 + $C$8)^('Site 11'!AJ$77 - 'Site 11'!$C$7)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11'!E$77&lt;$C$14, 0,
  'Site 11'!E$77=$C$14, E63,
  AND('Site 11'!E$77&gt;$C$14, 'Site 11'!E$77&lt;'Site 11'!$C$7), E63 * (1 + $C$8)^('Site 11'!E$77 - $C$14),
  'Site 11'!E$77='Site 11'!$C$7, E63,
  'Site 11'!E$77&gt;'Site 11'!$C$7, E63 * (1 + $C$8)^('Site 11'!E$77 - 'Site 11'!$C$7)
)</f>
        <v>0</v>
      </c>
      <c r="F82" s="54" cm="1">
        <f t="array" ref="F82">_xlfn.IFS(
  'Site 11'!F$77&lt;$C$14, 0,
  'Site 11'!F$77=$C$14, F63,
  AND('Site 11'!F$77&gt;$C$14, 'Site 11'!F$77&lt;'Site 11'!$C$7), F63 * (1 + $C$8)^('Site 11'!F$77 - $C$14),
  'Site 11'!F$77='Site 11'!$C$7, F63,
  'Site 11'!F$77&gt;'Site 11'!$C$7, F63 * (1 + $C$8)^('Site 11'!F$77 - 'Site 11'!$C$7)
)</f>
        <v>0</v>
      </c>
      <c r="G82" s="54" cm="1">
        <f t="array" ref="G82">_xlfn.IFS(
  'Site 11'!G$77&lt;$C$14, 0,
  'Site 11'!G$77=$C$14, G63,
  AND('Site 11'!G$77&gt;$C$14, 'Site 11'!G$77&lt;'Site 11'!$C$7), G63 * (1 + $C$8)^('Site 11'!G$77 - $C$14),
  'Site 11'!G$77='Site 11'!$C$7, G63,
  'Site 11'!G$77&gt;'Site 11'!$C$7, G63 * (1 + $C$8)^('Site 11'!G$77 - 'Site 11'!$C$7)
)</f>
        <v>0</v>
      </c>
      <c r="H82" s="54" cm="1">
        <f t="array" ref="H82">_xlfn.IFS(
  'Site 11'!H$77&lt;$C$14, 0,
  'Site 11'!H$77=$C$14, H63,
  AND('Site 11'!H$77&gt;$C$14, 'Site 11'!H$77&lt;'Site 11'!$C$7), H63 * (1 + $C$8)^('Site 11'!H$77 - $C$14),
  'Site 11'!H$77='Site 11'!$C$7, H63,
  'Site 11'!H$77&gt;'Site 11'!$C$7, H63 * (1 + $C$8)^('Site 11'!H$77 - 'Site 11'!$C$7)
)</f>
        <v>0</v>
      </c>
      <c r="I82" s="54" cm="1">
        <f t="array" ref="I82">_xlfn.IFS(
  'Site 11'!I$77&lt;$C$14, 0,
  'Site 11'!I$77=$C$14, I63,
  AND('Site 11'!I$77&gt;$C$14, 'Site 11'!I$77&lt;'Site 11'!$C$7), I63 * (1 + $C$8)^('Site 11'!I$77 - $C$14),
  'Site 11'!I$77='Site 11'!$C$7, I63,
  'Site 11'!I$77&gt;'Site 11'!$C$7, I63 * (1 + $C$8)^('Site 11'!I$77 - 'Site 11'!$C$7)
)</f>
        <v>0</v>
      </c>
      <c r="J82" s="54" cm="1">
        <f t="array" ref="J82">_xlfn.IFS(
  'Site 11'!J$77&lt;$C$14, 0,
  'Site 11'!J$77=$C$14, J63,
  AND('Site 11'!J$77&gt;$C$14, 'Site 11'!J$77&lt;'Site 11'!$C$7), J63 * (1 + $C$8)^('Site 11'!J$77 - $C$14),
  'Site 11'!J$77='Site 11'!$C$7, J63,
  'Site 11'!J$77&gt;'Site 11'!$C$7, J63 * (1 + $C$8)^('Site 11'!J$77 - 'Site 11'!$C$7)
)</f>
        <v>0</v>
      </c>
      <c r="K82" s="54" cm="1">
        <f t="array" ref="K82">_xlfn.IFS(
  'Site 11'!K$77&lt;$C$14, 0,
  'Site 11'!K$77=$C$14, K63,
  AND('Site 11'!K$77&gt;$C$14, 'Site 11'!K$77&lt;'Site 11'!$C$7), K63 * (1 + $C$8)^('Site 11'!K$77 - $C$14),
  'Site 11'!K$77='Site 11'!$C$7, K63,
  'Site 11'!K$77&gt;'Site 11'!$C$7, K63 * (1 + $C$8)^('Site 11'!K$77 - 'Site 11'!$C$7)
)</f>
        <v>0</v>
      </c>
      <c r="L82" s="54" cm="1">
        <f t="array" ref="L82">_xlfn.IFS(
  'Site 11'!L$77&lt;$C$14, 0,
  'Site 11'!L$77=$C$14, L63,
  AND('Site 11'!L$77&gt;$C$14, 'Site 11'!L$77&lt;'Site 11'!$C$7), L63 * (1 + $C$8)^('Site 11'!L$77 - $C$14),
  'Site 11'!L$77='Site 11'!$C$7, L63,
  'Site 11'!L$77&gt;'Site 11'!$C$7, L63 * (1 + $C$8)^('Site 11'!L$77 - 'Site 11'!$C$7)
)</f>
        <v>0</v>
      </c>
      <c r="M82" s="54" cm="1">
        <f t="array" ref="M82">_xlfn.IFS(
  'Site 11'!M$77&lt;$C$14, 0,
  'Site 11'!M$77=$C$14, M63,
  AND('Site 11'!M$77&gt;$C$14, 'Site 11'!M$77&lt;'Site 11'!$C$7), M63 * (1 + $C$8)^('Site 11'!M$77 - $C$14),
  'Site 11'!M$77='Site 11'!$C$7, M63,
  'Site 11'!M$77&gt;'Site 11'!$C$7, M63 * (1 + $C$8)^('Site 11'!M$77 - 'Site 11'!$C$7)
)</f>
        <v>0</v>
      </c>
      <c r="N82" s="54" cm="1">
        <f t="array" ref="N82">_xlfn.IFS(
  'Site 11'!N$77&lt;$C$14, 0,
  'Site 11'!N$77=$C$14, N63,
  AND('Site 11'!N$77&gt;$C$14, 'Site 11'!N$77&lt;'Site 11'!$C$7), N63 * (1 + $C$8)^('Site 11'!N$77 - $C$14),
  'Site 11'!N$77='Site 11'!$C$7, N63,
  'Site 11'!N$77&gt;'Site 11'!$C$7, N63 * (1 + $C$8)^('Site 11'!N$77 - 'Site 11'!$C$7)
)</f>
        <v>0</v>
      </c>
      <c r="O82" s="54" cm="1">
        <f t="array" ref="O82">_xlfn.IFS(
  'Site 11'!O$77&lt;$C$14, 0,
  'Site 11'!O$77=$C$14, O63,
  AND('Site 11'!O$77&gt;$C$14, 'Site 11'!O$77&lt;'Site 11'!$C$7), O63 * (1 + $C$8)^('Site 11'!O$77 - $C$14),
  'Site 11'!O$77='Site 11'!$C$7, O63,
  'Site 11'!O$77&gt;'Site 11'!$C$7, O63 * (1 + $C$8)^('Site 11'!O$77 - 'Site 11'!$C$7)
)</f>
        <v>0</v>
      </c>
      <c r="P82" s="54" cm="1">
        <f t="array" ref="P82">_xlfn.IFS(
  'Site 11'!P$77&lt;$C$14, 0,
  'Site 11'!P$77=$C$14, P63,
  AND('Site 11'!P$77&gt;$C$14, 'Site 11'!P$77&lt;'Site 11'!$C$7), P63 * (1 + $C$8)^('Site 11'!P$77 - $C$14),
  'Site 11'!P$77='Site 11'!$C$7, P63,
  'Site 11'!P$77&gt;'Site 11'!$C$7, P63 * (1 + $C$8)^('Site 11'!P$77 - 'Site 11'!$C$7)
)</f>
        <v>0</v>
      </c>
      <c r="Q82" s="54" cm="1">
        <f t="array" ref="Q82">_xlfn.IFS(
  'Site 11'!Q$77&lt;$C$14, 0,
  'Site 11'!Q$77=$C$14, Q63,
  AND('Site 11'!Q$77&gt;$C$14, 'Site 11'!Q$77&lt;'Site 11'!$C$7), Q63 * (1 + $C$8)^('Site 11'!Q$77 - $C$14),
  'Site 11'!Q$77='Site 11'!$C$7, Q63,
  'Site 11'!Q$77&gt;'Site 11'!$C$7, Q63 * (1 + $C$8)^('Site 11'!Q$77 - 'Site 11'!$C$7)
)</f>
        <v>0</v>
      </c>
      <c r="R82" s="54" cm="1">
        <f t="array" ref="R82">_xlfn.IFS(
  'Site 11'!R$77&lt;$C$14, 0,
  'Site 11'!R$77=$C$14, R63,
  AND('Site 11'!R$77&gt;$C$14, 'Site 11'!R$77&lt;'Site 11'!$C$7), R63 * (1 + $C$8)^('Site 11'!R$77 - $C$14),
  'Site 11'!R$77='Site 11'!$C$7, R63,
  'Site 11'!R$77&gt;'Site 11'!$C$7, R63 * (1 + $C$8)^('Site 11'!R$77 - 'Site 11'!$C$7)
)</f>
        <v>0</v>
      </c>
      <c r="S82" s="54" cm="1">
        <f t="array" ref="S82">_xlfn.IFS(
  'Site 11'!S$77&lt;$C$14, 0,
  'Site 11'!S$77=$C$14, S63,
  AND('Site 11'!S$77&gt;$C$14, 'Site 11'!S$77&lt;'Site 11'!$C$7), S63 * (1 + $C$8)^('Site 11'!S$77 - $C$14),
  'Site 11'!S$77='Site 11'!$C$7, S63,
  'Site 11'!S$77&gt;'Site 11'!$C$7, S63 * (1 + $C$8)^('Site 11'!S$77 - 'Site 11'!$C$7)
)</f>
        <v>0</v>
      </c>
      <c r="T82" s="54" cm="1">
        <f t="array" ref="T82">_xlfn.IFS(
  'Site 11'!T$77&lt;$C$14, 0,
  'Site 11'!T$77=$C$14, T63,
  AND('Site 11'!T$77&gt;$C$14, 'Site 11'!T$77&lt;'Site 11'!$C$7), T63 * (1 + $C$8)^('Site 11'!T$77 - $C$14),
  'Site 11'!T$77='Site 11'!$C$7, T63,
  'Site 11'!T$77&gt;'Site 11'!$C$7, T63 * (1 + $C$8)^('Site 11'!T$77 - 'Site 11'!$C$7)
)</f>
        <v>0</v>
      </c>
      <c r="U82" s="54" cm="1">
        <f t="array" ref="U82">_xlfn.IFS(
  'Site 11'!U$77&lt;$C$14, 0,
  'Site 11'!U$77=$C$14, U63,
  AND('Site 11'!U$77&gt;$C$14, 'Site 11'!U$77&lt;'Site 11'!$C$7), U63 * (1 + $C$8)^('Site 11'!U$77 - $C$14),
  'Site 11'!U$77='Site 11'!$C$7, U63,
  'Site 11'!U$77&gt;'Site 11'!$C$7, U63 * (1 + $C$8)^('Site 11'!U$77 - 'Site 11'!$C$7)
)</f>
        <v>0</v>
      </c>
      <c r="V82" s="54" cm="1">
        <f t="array" ref="V82">_xlfn.IFS(
  'Site 11'!V$77&lt;$C$14, 0,
  'Site 11'!V$77=$C$14, V63,
  AND('Site 11'!V$77&gt;$C$14, 'Site 11'!V$77&lt;'Site 11'!$C$7), V63 * (1 + $C$8)^('Site 11'!V$77 - $C$14),
  'Site 11'!V$77='Site 11'!$C$7, V63,
  'Site 11'!V$77&gt;'Site 11'!$C$7, V63 * (1 + $C$8)^('Site 11'!V$77 - 'Site 11'!$C$7)
)</f>
        <v>0</v>
      </c>
      <c r="W82" s="54" cm="1">
        <f t="array" ref="W82">_xlfn.IFS(
  'Site 11'!W$77&lt;$C$14, 0,
  'Site 11'!W$77=$C$14, W63,
  AND('Site 11'!W$77&gt;$C$14, 'Site 11'!W$77&lt;'Site 11'!$C$7), W63 * (1 + $C$8)^('Site 11'!W$77 - $C$14),
  'Site 11'!W$77='Site 11'!$C$7, W63,
  'Site 11'!W$77&gt;'Site 11'!$C$7, W63 * (1 + $C$8)^('Site 11'!W$77 - 'Site 11'!$C$7)
)</f>
        <v>0</v>
      </c>
      <c r="X82" s="54" cm="1">
        <f t="array" ref="X82">_xlfn.IFS(
  'Site 11'!X$77&lt;$C$14, 0,
  'Site 11'!X$77=$C$14, X63,
  AND('Site 11'!X$77&gt;$C$14, 'Site 11'!X$77&lt;'Site 11'!$C$7), X63 * (1 + $C$8)^('Site 11'!X$77 - $C$14),
  'Site 11'!X$77='Site 11'!$C$7, X63,
  'Site 11'!X$77&gt;'Site 11'!$C$7, X63 * (1 + $C$8)^('Site 11'!X$77 - 'Site 11'!$C$7)
)</f>
        <v>0</v>
      </c>
      <c r="Y82" s="54" cm="1">
        <f t="array" ref="Y82">_xlfn.IFS(
  'Site 11'!Y$77&lt;$C$14, 0,
  'Site 11'!Y$77=$C$14, Y63,
  AND('Site 11'!Y$77&gt;$C$14, 'Site 11'!Y$77&lt;'Site 11'!$C$7), Y63 * (1 + $C$8)^('Site 11'!Y$77 - $C$14),
  'Site 11'!Y$77='Site 11'!$C$7, Y63,
  'Site 11'!Y$77&gt;'Site 11'!$C$7, Y63 * (1 + $C$8)^('Site 11'!Y$77 - 'Site 11'!$C$7)
)</f>
        <v>0</v>
      </c>
      <c r="Z82" s="54" cm="1">
        <f t="array" ref="Z82">_xlfn.IFS(
  'Site 11'!Z$77&lt;$C$14, 0,
  'Site 11'!Z$77=$C$14, Z63,
  AND('Site 11'!Z$77&gt;$C$14, 'Site 11'!Z$77&lt;'Site 11'!$C$7), Z63 * (1 + $C$8)^('Site 11'!Z$77 - $C$14),
  'Site 11'!Z$77='Site 11'!$C$7, Z63,
  'Site 11'!Z$77&gt;'Site 11'!$C$7, Z63 * (1 + $C$8)^('Site 11'!Z$77 - 'Site 11'!$C$7)
)</f>
        <v>0</v>
      </c>
      <c r="AA82" s="54" cm="1">
        <f t="array" ref="AA82">_xlfn.IFS(
  'Site 11'!AA$77&lt;$C$14, 0,
  'Site 11'!AA$77=$C$14, AA63,
  AND('Site 11'!AA$77&gt;$C$14, 'Site 11'!AA$77&lt;'Site 11'!$C$7), AA63 * (1 + $C$8)^('Site 11'!AA$77 - $C$14),
  'Site 11'!AA$77='Site 11'!$C$7, AA63,
  'Site 11'!AA$77&gt;'Site 11'!$C$7, AA63 * (1 + $C$8)^('Site 11'!AA$77 - 'Site 11'!$C$7)
)</f>
        <v>0</v>
      </c>
      <c r="AB82" s="54" cm="1">
        <f t="array" ref="AB82">_xlfn.IFS(
  'Site 11'!AB$77&lt;$C$14, 0,
  'Site 11'!AB$77=$C$14, AB63,
  AND('Site 11'!AB$77&gt;$C$14, 'Site 11'!AB$77&lt;'Site 11'!$C$7), AB63 * (1 + $C$8)^('Site 11'!AB$77 - $C$14),
  'Site 11'!AB$77='Site 11'!$C$7, AB63,
  'Site 11'!AB$77&gt;'Site 11'!$C$7, AB63 * (1 + $C$8)^('Site 11'!AB$77 - 'Site 11'!$C$7)
)</f>
        <v>0</v>
      </c>
      <c r="AC82" s="54" cm="1">
        <f t="array" ref="AC82">_xlfn.IFS(
  'Site 11'!AC$77&lt;$C$14, 0,
  'Site 11'!AC$77=$C$14, AC63,
  AND('Site 11'!AC$77&gt;$C$14, 'Site 11'!AC$77&lt;'Site 11'!$C$7), AC63 * (1 + $C$8)^('Site 11'!AC$77 - $C$14),
  'Site 11'!AC$77='Site 11'!$C$7, AC63,
  'Site 11'!AC$77&gt;'Site 11'!$C$7, AC63 * (1 + $C$8)^('Site 11'!AC$77 - 'Site 11'!$C$7)
)</f>
        <v>0</v>
      </c>
      <c r="AD82" s="54" cm="1">
        <f t="array" ref="AD82">_xlfn.IFS(
  'Site 11'!AD$77&lt;$C$14, 0,
  'Site 11'!AD$77=$C$14, AD63,
  AND('Site 11'!AD$77&gt;$C$14, 'Site 11'!AD$77&lt;'Site 11'!$C$7), AD63 * (1 + $C$8)^('Site 11'!AD$77 - $C$14),
  'Site 11'!AD$77='Site 11'!$C$7, AD63,
  'Site 11'!AD$77&gt;'Site 11'!$C$7, AD63 * (1 + $C$8)^('Site 11'!AD$77 - 'Site 11'!$C$7)
)</f>
        <v>0</v>
      </c>
      <c r="AE82" s="54" cm="1">
        <f t="array" ref="AE82">_xlfn.IFS(
  'Site 11'!AE$77&lt;$C$14, 0,
  'Site 11'!AE$77=$C$14, AE63,
  AND('Site 11'!AE$77&gt;$C$14, 'Site 11'!AE$77&lt;'Site 11'!$C$7), AE63 * (1 + $C$8)^('Site 11'!AE$77 - $C$14),
  'Site 11'!AE$77='Site 11'!$C$7, AE63,
  'Site 11'!AE$77&gt;'Site 11'!$C$7, AE63 * (1 + $C$8)^('Site 11'!AE$77 - 'Site 11'!$C$7)
)</f>
        <v>0</v>
      </c>
      <c r="AF82" s="54" cm="1">
        <f t="array" ref="AF82">_xlfn.IFS(
  'Site 11'!AF$77&lt;$C$14, 0,
  'Site 11'!AF$77=$C$14, AF63,
  AND('Site 11'!AF$77&gt;$C$14, 'Site 11'!AF$77&lt;'Site 11'!$C$7), AF63 * (1 + $C$8)^('Site 11'!AF$77 - $C$14),
  'Site 11'!AF$77='Site 11'!$C$7, AF63,
  'Site 11'!AF$77&gt;'Site 11'!$C$7, AF63 * (1 + $C$8)^('Site 11'!AF$77 - 'Site 11'!$C$7)
)</f>
        <v>0</v>
      </c>
      <c r="AG82" s="54" cm="1">
        <f t="array" ref="AG82">_xlfn.IFS(
  'Site 11'!AG$77&lt;$C$14, 0,
  'Site 11'!AG$77=$C$14, AG63,
  AND('Site 11'!AG$77&gt;$C$14, 'Site 11'!AG$77&lt;'Site 11'!$C$7), AG63 * (1 + $C$8)^('Site 11'!AG$77 - $C$14),
  'Site 11'!AG$77='Site 11'!$C$7, AG63,
  'Site 11'!AG$77&gt;'Site 11'!$C$7, AG63 * (1 + $C$8)^('Site 11'!AG$77 - 'Site 11'!$C$7)
)</f>
        <v>0</v>
      </c>
      <c r="AH82" s="54" cm="1">
        <f t="array" ref="AH82">_xlfn.IFS(
  'Site 11'!AH$77&lt;$C$14, 0,
  'Site 11'!AH$77=$C$14, AH63,
  AND('Site 11'!AH$77&gt;$C$14, 'Site 11'!AH$77&lt;'Site 11'!$C$7), AH63 * (1 + $C$8)^('Site 11'!AH$77 - $C$14),
  'Site 11'!AH$77='Site 11'!$C$7, AH63,
  'Site 11'!AH$77&gt;'Site 11'!$C$7, AH63 * (1 + $C$8)^('Site 11'!AH$77 - 'Site 11'!$C$7)
)</f>
        <v>0</v>
      </c>
      <c r="AI82" s="54" cm="1">
        <f t="array" ref="AI82">_xlfn.IFS(
  'Site 11'!AI$77&lt;$C$14, 0,
  'Site 11'!AI$77=$C$14, AI63,
  AND('Site 11'!AI$77&gt;$C$14, 'Site 11'!AI$77&lt;'Site 11'!$C$7), AI63 * (1 + $C$8)^('Site 11'!AI$77 - $C$14),
  'Site 11'!AI$77='Site 11'!$C$7, AI63,
  'Site 11'!AI$77&gt;'Site 11'!$C$7, AI63 * (1 + $C$8)^('Site 11'!AI$77 - 'Site 11'!$C$7)
)</f>
        <v>0</v>
      </c>
      <c r="AJ82" s="72" cm="1">
        <f t="array" ref="AJ82">_xlfn.IFS(
  'Site 11'!AJ$77&lt;$C$14, 0,
  'Site 11'!AJ$77=$C$14, AJ63,
  AND('Site 11'!AJ$77&gt;$C$14, 'Site 11'!AJ$77&lt;'Site 11'!$C$7), AJ63 * (1 + $C$8)^('Site 11'!AJ$77 - $C$14),
  'Site 11'!AJ$77='Site 11'!$C$7, AJ63,
  'Site 11'!AJ$77&gt;'Site 11'!$C$7, AJ63 * (1 + $C$8)^('Site 11'!AJ$77 - 'Site 11'!$C$7)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11'!E$77&lt;$C$14, 0,
  'Site 11'!E$77=$C$14, E71,
  AND('Site 11'!E$77&gt;$C$14, 'Site 11'!E$77&lt;'Site 11'!$C$7), E71 * (1 + $C$8)^('Site 11'!E$77 - $C$14),
  'Site 11'!E$77='Site 11'!$C$7, E71,
  'Site 11'!E$77&gt;'Site 11'!$C$7, E71 * (1 + $C$8)^('Site 11'!E$77 - 'Site 11'!$C$7)
)</f>
        <v>0</v>
      </c>
      <c r="F90" s="56" cm="1">
        <f t="array" ref="F90">_xlfn.IFS(
  'Site 11'!F$77&lt;$C$14, 0,
  'Site 11'!F$77=$C$14, F71,
  AND('Site 11'!F$77&gt;$C$14, 'Site 11'!F$77&lt;'Site 11'!$C$7), F71 * (1 + $C$8)^('Site 11'!F$77 - $C$14),
  'Site 11'!F$77='Site 11'!$C$7, F71,
  'Site 11'!F$77&gt;'Site 11'!$C$7, F71 * (1 + $C$8)^('Site 11'!F$77 - 'Site 11'!$C$7)
)</f>
        <v>0</v>
      </c>
      <c r="G90" s="56" cm="1">
        <f t="array" ref="G90">_xlfn.IFS(
  'Site 11'!G$77&lt;$C$14, 0,
  'Site 11'!G$77=$C$14, G71,
  AND('Site 11'!G$77&gt;$C$14, 'Site 11'!G$77&lt;'Site 11'!$C$7), G71 * (1 + $C$8)^('Site 11'!G$77 - $C$14),
  'Site 11'!G$77='Site 11'!$C$7, G71,
  'Site 11'!G$77&gt;'Site 11'!$C$7, G71 * (1 + $C$8)^('Site 11'!G$77 - 'Site 11'!$C$7)
)</f>
        <v>0</v>
      </c>
      <c r="H90" s="56" cm="1">
        <f t="array" ref="H90">_xlfn.IFS(
  'Site 11'!H$77&lt;$C$14, 0,
  'Site 11'!H$77=$C$14, H71,
  AND('Site 11'!H$77&gt;$C$14, 'Site 11'!H$77&lt;'Site 11'!$C$7), H71 * (1 + $C$8)^('Site 11'!H$77 - $C$14),
  'Site 11'!H$77='Site 11'!$C$7, H71,
  'Site 11'!H$77&gt;'Site 11'!$C$7, H71 * (1 + $C$8)^('Site 11'!H$77 - 'Site 11'!$C$7)
)</f>
        <v>0</v>
      </c>
      <c r="I90" s="56" cm="1">
        <f t="array" ref="I90">_xlfn.IFS(
  'Site 11'!I$77&lt;$C$14, 0,
  'Site 11'!I$77=$C$14, I71,
  AND('Site 11'!I$77&gt;$C$14, 'Site 11'!I$77&lt;'Site 11'!$C$7), I71 * (1 + $C$8)^('Site 11'!I$77 - $C$14),
  'Site 11'!I$77='Site 11'!$C$7, I71,
  'Site 11'!I$77&gt;'Site 11'!$C$7, I71 * (1 + $C$8)^('Site 11'!I$77 - 'Site 11'!$C$7)
)</f>
        <v>0</v>
      </c>
      <c r="J90" s="56" cm="1">
        <f t="array" ref="J90">_xlfn.IFS(
  'Site 11'!J$77&lt;$C$14, 0,
  'Site 11'!J$77=$C$14, J71,
  AND('Site 11'!J$77&gt;$C$14, 'Site 11'!J$77&lt;'Site 11'!$C$7), J71 * (1 + $C$8)^('Site 11'!J$77 - $C$14),
  'Site 11'!J$77='Site 11'!$C$7, J71,
  'Site 11'!J$77&gt;'Site 11'!$C$7, J71 * (1 + $C$8)^('Site 11'!J$77 - 'Site 11'!$C$7)
)</f>
        <v>0</v>
      </c>
      <c r="K90" s="56" cm="1">
        <f t="array" ref="K90">_xlfn.IFS(
  'Site 11'!K$77&lt;$C$14, 0,
  'Site 11'!K$77=$C$14, K71,
  AND('Site 11'!K$77&gt;$C$14, 'Site 11'!K$77&lt;'Site 11'!$C$7), K71 * (1 + $C$8)^('Site 11'!K$77 - $C$14),
  'Site 11'!K$77='Site 11'!$C$7, K71,
  'Site 11'!K$77&gt;'Site 11'!$C$7, K71 * (1 + $C$8)^('Site 11'!K$77 - 'Site 11'!$C$7)
)</f>
        <v>0</v>
      </c>
      <c r="L90" s="56" cm="1">
        <f t="array" ref="L90">_xlfn.IFS(
  'Site 11'!L$77&lt;$C$14, 0,
  'Site 11'!L$77=$C$14, L71,
  AND('Site 11'!L$77&gt;$C$14, 'Site 11'!L$77&lt;'Site 11'!$C$7), L71 * (1 + $C$8)^('Site 11'!L$77 - $C$14),
  'Site 11'!L$77='Site 11'!$C$7, L71,
  'Site 11'!L$77&gt;'Site 11'!$C$7, L71 * (1 + $C$8)^('Site 11'!L$77 - 'Site 11'!$C$7)
)</f>
        <v>0</v>
      </c>
      <c r="M90" s="56" cm="1">
        <f t="array" ref="M90">_xlfn.IFS(
  'Site 11'!M$77&lt;$C$14, 0,
  'Site 11'!M$77=$C$14, M71,
  AND('Site 11'!M$77&gt;$C$14, 'Site 11'!M$77&lt;'Site 11'!$C$7), M71 * (1 + $C$8)^('Site 11'!M$77 - $C$14),
  'Site 11'!M$77='Site 11'!$C$7, M71,
  'Site 11'!M$77&gt;'Site 11'!$C$7, M71 * (1 + $C$8)^('Site 11'!M$77 - 'Site 11'!$C$7)
)</f>
        <v>0</v>
      </c>
      <c r="N90" s="56" cm="1">
        <f t="array" ref="N90">_xlfn.IFS(
  'Site 11'!N$77&lt;$C$14, 0,
  'Site 11'!N$77=$C$14, N71,
  AND('Site 11'!N$77&gt;$C$14, 'Site 11'!N$77&lt;'Site 11'!$C$7), N71 * (1 + $C$8)^('Site 11'!N$77 - $C$14),
  'Site 11'!N$77='Site 11'!$C$7, N71,
  'Site 11'!N$77&gt;'Site 11'!$C$7, N71 * (1 + $C$8)^('Site 11'!N$77 - 'Site 11'!$C$7)
)</f>
        <v>0</v>
      </c>
      <c r="O90" s="56" cm="1">
        <f t="array" ref="O90">_xlfn.IFS(
  'Site 11'!O$77&lt;$C$14, 0,
  'Site 11'!O$77=$C$14, O71,
  AND('Site 11'!O$77&gt;$C$14, 'Site 11'!O$77&lt;'Site 11'!$C$7), O71 * (1 + $C$8)^('Site 11'!O$77 - $C$14),
  'Site 11'!O$77='Site 11'!$C$7, O71,
  'Site 11'!O$77&gt;'Site 11'!$C$7, O71 * (1 + $C$8)^('Site 11'!O$77 - 'Site 11'!$C$7)
)</f>
        <v>0</v>
      </c>
      <c r="P90" s="56" cm="1">
        <f t="array" ref="P90">_xlfn.IFS(
  'Site 11'!P$77&lt;$C$14, 0,
  'Site 11'!P$77=$C$14, P71,
  AND('Site 11'!P$77&gt;$C$14, 'Site 11'!P$77&lt;'Site 11'!$C$7), P71 * (1 + $C$8)^('Site 11'!P$77 - $C$14),
  'Site 11'!P$77='Site 11'!$C$7, P71,
  'Site 11'!P$77&gt;'Site 11'!$C$7, P71 * (1 + $C$8)^('Site 11'!P$77 - 'Site 11'!$C$7)
)</f>
        <v>0</v>
      </c>
      <c r="Q90" s="56" cm="1">
        <f t="array" ref="Q90">_xlfn.IFS(
  'Site 11'!Q$77&lt;$C$14, 0,
  'Site 11'!Q$77=$C$14, Q71,
  AND('Site 11'!Q$77&gt;$C$14, 'Site 11'!Q$77&lt;'Site 11'!$C$7), Q71 * (1 + $C$8)^('Site 11'!Q$77 - $C$14),
  'Site 11'!Q$77='Site 11'!$C$7, Q71,
  'Site 11'!Q$77&gt;'Site 11'!$C$7, Q71 * (1 + $C$8)^('Site 11'!Q$77 - 'Site 11'!$C$7)
)</f>
        <v>0</v>
      </c>
      <c r="R90" s="56" cm="1">
        <f t="array" ref="R90">_xlfn.IFS(
  'Site 11'!R$77&lt;$C$14, 0,
  'Site 11'!R$77=$C$14, R71,
  AND('Site 11'!R$77&gt;$C$14, 'Site 11'!R$77&lt;'Site 11'!$C$7), R71 * (1 + $C$8)^('Site 11'!R$77 - $C$14),
  'Site 11'!R$77='Site 11'!$C$7, R71,
  'Site 11'!R$77&gt;'Site 11'!$C$7, R71 * (1 + $C$8)^('Site 11'!R$77 - 'Site 11'!$C$7)
)</f>
        <v>0</v>
      </c>
      <c r="S90" s="56" cm="1">
        <f t="array" ref="S90">_xlfn.IFS(
  'Site 11'!S$77&lt;$C$14, 0,
  'Site 11'!S$77=$C$14, S71,
  AND('Site 11'!S$77&gt;$C$14, 'Site 11'!S$77&lt;'Site 11'!$C$7), S71 * (1 + $C$8)^('Site 11'!S$77 - $C$14),
  'Site 11'!S$77='Site 11'!$C$7, S71,
  'Site 11'!S$77&gt;'Site 11'!$C$7, S71 * (1 + $C$8)^('Site 11'!S$77 - 'Site 11'!$C$7)
)</f>
        <v>0</v>
      </c>
      <c r="T90" s="56" cm="1">
        <f t="array" ref="T90">_xlfn.IFS(
  'Site 11'!T$77&lt;$C$14, 0,
  'Site 11'!T$77=$C$14, T71,
  AND('Site 11'!T$77&gt;$C$14, 'Site 11'!T$77&lt;'Site 11'!$C$7), T71 * (1 + $C$8)^('Site 11'!T$77 - $C$14),
  'Site 11'!T$77='Site 11'!$C$7, T71,
  'Site 11'!T$77&gt;'Site 11'!$C$7, T71 * (1 + $C$8)^('Site 11'!T$77 - 'Site 11'!$C$7)
)</f>
        <v>0</v>
      </c>
      <c r="U90" s="56" cm="1">
        <f t="array" ref="U90">_xlfn.IFS(
  'Site 11'!U$77&lt;$C$14, 0,
  'Site 11'!U$77=$C$14, U71,
  AND('Site 11'!U$77&gt;$C$14, 'Site 11'!U$77&lt;'Site 11'!$C$7), U71 * (1 + $C$8)^('Site 11'!U$77 - $C$14),
  'Site 11'!U$77='Site 11'!$C$7, U71,
  'Site 11'!U$77&gt;'Site 11'!$C$7, U71 * (1 + $C$8)^('Site 11'!U$77 - 'Site 11'!$C$7)
)</f>
        <v>0</v>
      </c>
      <c r="V90" s="56" cm="1">
        <f t="array" ref="V90">_xlfn.IFS(
  'Site 11'!V$77&lt;$C$14, 0,
  'Site 11'!V$77=$C$14, V71,
  AND('Site 11'!V$77&gt;$C$14, 'Site 11'!V$77&lt;'Site 11'!$C$7), V71 * (1 + $C$8)^('Site 11'!V$77 - $C$14),
  'Site 11'!V$77='Site 11'!$C$7, V71,
  'Site 11'!V$77&gt;'Site 11'!$C$7, V71 * (1 + $C$8)^('Site 11'!V$77 - 'Site 11'!$C$7)
)</f>
        <v>0</v>
      </c>
      <c r="W90" s="56" cm="1">
        <f t="array" ref="W90">_xlfn.IFS(
  'Site 11'!W$77&lt;$C$14, 0,
  'Site 11'!W$77=$C$14, W71,
  AND('Site 11'!W$77&gt;$C$14, 'Site 11'!W$77&lt;'Site 11'!$C$7), W71 * (1 + $C$8)^('Site 11'!W$77 - $C$14),
  'Site 11'!W$77='Site 11'!$C$7, W71,
  'Site 11'!W$77&gt;'Site 11'!$C$7, W71 * (1 + $C$8)^('Site 11'!W$77 - 'Site 11'!$C$7)
)</f>
        <v>0</v>
      </c>
      <c r="X90" s="56" cm="1">
        <f t="array" ref="X90">_xlfn.IFS(
  'Site 11'!X$77&lt;$C$14, 0,
  'Site 11'!X$77=$C$14, X71,
  AND('Site 11'!X$77&gt;$C$14, 'Site 11'!X$77&lt;'Site 11'!$C$7), X71 * (1 + $C$8)^('Site 11'!X$77 - $C$14),
  'Site 11'!X$77='Site 11'!$C$7, X71,
  'Site 11'!X$77&gt;'Site 11'!$C$7, X71 * (1 + $C$8)^('Site 11'!X$77 - 'Site 11'!$C$7)
)</f>
        <v>0</v>
      </c>
      <c r="Y90" s="56" cm="1">
        <f t="array" ref="Y90">_xlfn.IFS(
  'Site 11'!Y$77&lt;$C$14, 0,
  'Site 11'!Y$77=$C$14, Y71,
  AND('Site 11'!Y$77&gt;$C$14, 'Site 11'!Y$77&lt;'Site 11'!$C$7), Y71 * (1 + $C$8)^('Site 11'!Y$77 - $C$14),
  'Site 11'!Y$77='Site 11'!$C$7, Y71,
  'Site 11'!Y$77&gt;'Site 11'!$C$7, Y71 * (1 + $C$8)^('Site 11'!Y$77 - 'Site 11'!$C$7)
)</f>
        <v>0</v>
      </c>
      <c r="Z90" s="56" cm="1">
        <f t="array" ref="Z90">_xlfn.IFS(
  'Site 11'!Z$77&lt;$C$14, 0,
  'Site 11'!Z$77=$C$14, Z71,
  AND('Site 11'!Z$77&gt;$C$14, 'Site 11'!Z$77&lt;'Site 11'!$C$7), Z71 * (1 + $C$8)^('Site 11'!Z$77 - $C$14),
  'Site 11'!Z$77='Site 11'!$C$7, Z71,
  'Site 11'!Z$77&gt;'Site 11'!$C$7, Z71 * (1 + $C$8)^('Site 11'!Z$77 - 'Site 11'!$C$7)
)</f>
        <v>0</v>
      </c>
      <c r="AA90" s="56" cm="1">
        <f t="array" ref="AA90">_xlfn.IFS(
  'Site 11'!AA$77&lt;$C$14, 0,
  'Site 11'!AA$77=$C$14, AA71,
  AND('Site 11'!AA$77&gt;$C$14, 'Site 11'!AA$77&lt;'Site 11'!$C$7), AA71 * (1 + $C$8)^('Site 11'!AA$77 - $C$14),
  'Site 11'!AA$77='Site 11'!$C$7, AA71,
  'Site 11'!AA$77&gt;'Site 11'!$C$7, AA71 * (1 + $C$8)^('Site 11'!AA$77 - 'Site 11'!$C$7)
)</f>
        <v>0</v>
      </c>
      <c r="AB90" s="56" cm="1">
        <f t="array" ref="AB90">_xlfn.IFS(
  'Site 11'!AB$77&lt;$C$14, 0,
  'Site 11'!AB$77=$C$14, AB71,
  AND('Site 11'!AB$77&gt;$C$14, 'Site 11'!AB$77&lt;'Site 11'!$C$7), AB71 * (1 + $C$8)^('Site 11'!AB$77 - $C$14),
  'Site 11'!AB$77='Site 11'!$C$7, AB71,
  'Site 11'!AB$77&gt;'Site 11'!$C$7, AB71 * (1 + $C$8)^('Site 11'!AB$77 - 'Site 11'!$C$7)
)</f>
        <v>0</v>
      </c>
      <c r="AC90" s="56" cm="1">
        <f t="array" ref="AC90">_xlfn.IFS(
  'Site 11'!AC$77&lt;$C$14, 0,
  'Site 11'!AC$77=$C$14, AC71,
  AND('Site 11'!AC$77&gt;$C$14, 'Site 11'!AC$77&lt;'Site 11'!$C$7), AC71 * (1 + $C$8)^('Site 11'!AC$77 - $C$14),
  'Site 11'!AC$77='Site 11'!$C$7, AC71,
  'Site 11'!AC$77&gt;'Site 11'!$C$7, AC71 * (1 + $C$8)^('Site 11'!AC$77 - 'Site 11'!$C$7)
)</f>
        <v>0</v>
      </c>
      <c r="AD90" s="56" cm="1">
        <f t="array" ref="AD90">_xlfn.IFS(
  'Site 11'!AD$77&lt;$C$14, 0,
  'Site 11'!AD$77=$C$14, AD71,
  AND('Site 11'!AD$77&gt;$C$14, 'Site 11'!AD$77&lt;'Site 11'!$C$7), AD71 * (1 + $C$8)^('Site 11'!AD$77 - $C$14),
  'Site 11'!AD$77='Site 11'!$C$7, AD71,
  'Site 11'!AD$77&gt;'Site 11'!$C$7, AD71 * (1 + $C$8)^('Site 11'!AD$77 - 'Site 11'!$C$7)
)</f>
        <v>0</v>
      </c>
      <c r="AE90" s="56" cm="1">
        <f t="array" ref="AE90">_xlfn.IFS(
  'Site 11'!AE$77&lt;$C$14, 0,
  'Site 11'!AE$77=$C$14, AE71,
  AND('Site 11'!AE$77&gt;$C$14, 'Site 11'!AE$77&lt;'Site 11'!$C$7), AE71 * (1 + $C$8)^('Site 11'!AE$77 - $C$14),
  'Site 11'!AE$77='Site 11'!$C$7, AE71,
  'Site 11'!AE$77&gt;'Site 11'!$C$7, AE71 * (1 + $C$8)^('Site 11'!AE$77 - 'Site 11'!$C$7)
)</f>
        <v>0</v>
      </c>
      <c r="AF90" s="56" cm="1">
        <f t="array" ref="AF90">_xlfn.IFS(
  'Site 11'!AF$77&lt;$C$14, 0,
  'Site 11'!AF$77=$C$14, AF71,
  AND('Site 11'!AF$77&gt;$C$14, 'Site 11'!AF$77&lt;'Site 11'!$C$7), AF71 * (1 + $C$8)^('Site 11'!AF$77 - $C$14),
  'Site 11'!AF$77='Site 11'!$C$7, AF71,
  'Site 11'!AF$77&gt;'Site 11'!$C$7, AF71 * (1 + $C$8)^('Site 11'!AF$77 - 'Site 11'!$C$7)
)</f>
        <v>0</v>
      </c>
      <c r="AG90" s="56" cm="1">
        <f t="array" ref="AG90">_xlfn.IFS(
  'Site 11'!AG$77&lt;$C$14, 0,
  'Site 11'!AG$77=$C$14, AG71,
  AND('Site 11'!AG$77&gt;$C$14, 'Site 11'!AG$77&lt;'Site 11'!$C$7), AG71 * (1 + $C$8)^('Site 11'!AG$77 - $C$14),
  'Site 11'!AG$77='Site 11'!$C$7, AG71,
  'Site 11'!AG$77&gt;'Site 11'!$C$7, AG71 * (1 + $C$8)^('Site 11'!AG$77 - 'Site 11'!$C$7)
)</f>
        <v>0</v>
      </c>
      <c r="AH90" s="56" cm="1">
        <f t="array" ref="AH90">_xlfn.IFS(
  'Site 11'!AH$77&lt;$C$14, 0,
  'Site 11'!AH$77=$C$14, AH71,
  AND('Site 11'!AH$77&gt;$C$14, 'Site 11'!AH$77&lt;'Site 11'!$C$7), AH71 * (1 + $C$8)^('Site 11'!AH$77 - $C$14),
  'Site 11'!AH$77='Site 11'!$C$7, AH71,
  'Site 11'!AH$77&gt;'Site 11'!$C$7, AH71 * (1 + $C$8)^('Site 11'!AH$77 - 'Site 11'!$C$7)
)</f>
        <v>0</v>
      </c>
      <c r="AI90" s="56" cm="1">
        <f t="array" ref="AI90">_xlfn.IFS(
  'Site 11'!AI$77&lt;$C$14, 0,
  'Site 11'!AI$77=$C$14, AI71,
  AND('Site 11'!AI$77&gt;$C$14, 'Site 11'!AI$77&lt;'Site 11'!$C$7), AI71 * (1 + $C$8)^('Site 11'!AI$77 - $C$14),
  'Site 11'!AI$77='Site 11'!$C$7, AI71,
  'Site 11'!AI$77&gt;'Site 11'!$C$7, AI71 * (1 + $C$8)^('Site 11'!AI$77 - 'Site 11'!$C$7)
)</f>
        <v>0</v>
      </c>
      <c r="AJ90" s="59" cm="1">
        <f t="array" ref="AJ90">_xlfn.IFS(
  'Site 11'!AJ$77&lt;$C$14, 0,
  'Site 11'!AJ$77=$C$14, AJ71,
  AND('Site 11'!AJ$77&gt;$C$14, 'Site 11'!AJ$77&lt;'Site 11'!$C$7), AJ71 * (1 + $C$8)^('Site 11'!AJ$77 - $C$14),
  'Site 11'!AJ$77='Site 11'!$C$7, AJ71,
  'Site 11'!AJ$77&gt;'Site 11'!$C$7, AJ71 * (1 + $C$8)^('Site 11'!AJ$77 - 'Site 11'!$C$7)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09835-06E1-492C-88BA-7100D9EFCEFB}">
  <sheetPr>
    <tabColor theme="8"/>
  </sheetPr>
  <dimension ref="A1:AK191"/>
  <sheetViews>
    <sheetView showGridLines="0" topLeftCell="C1" zoomScale="85" zoomScaleNormal="85" workbookViewId="0">
      <pane ySplit="1" topLeftCell="A93" activePane="bottomLeft" state="frozen"/>
      <selection activeCell="O14" sqref="O14"/>
      <selection pane="bottomLeft" activeCell="R98" sqref="R98"/>
    </sheetView>
  </sheetViews>
  <sheetFormatPr defaultColWidth="10.296875" defaultRowHeight="14" x14ac:dyDescent="0.3"/>
  <cols>
    <col min="1" max="1" width="5.69921875" style="18" customWidth="1"/>
    <col min="2" max="2" width="110.69921875" style="18" customWidth="1"/>
    <col min="3" max="5" width="33" style="18" customWidth="1"/>
    <col min="6" max="6" width="13.3984375" style="18" bestFit="1" customWidth="1"/>
    <col min="7" max="8" width="19.3984375" style="18" bestFit="1" customWidth="1"/>
    <col min="9" max="9" width="19.0976562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Entry'!B76</f>
        <v>0</v>
      </c>
      <c r="G5" s="28"/>
    </row>
    <row r="6" spans="1:7" ht="16.5" x14ac:dyDescent="0.3">
      <c r="B6" s="103" t="s">
        <v>57</v>
      </c>
      <c r="C6" s="105">
        <f>'2. Forecasting Data Entry'!C76</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Entry'!E76</f>
        <v>0</v>
      </c>
      <c r="D24" s="201">
        <f>'2. Forecasting Data Entry'!G76</f>
        <v>0</v>
      </c>
      <c r="E24" s="196">
        <f>'2. Forecasting Data Entry'!I76</f>
        <v>0</v>
      </c>
    </row>
    <row r="25" spans="2:5" ht="17.25" thickBot="1" x14ac:dyDescent="0.35">
      <c r="B25" s="193" t="s">
        <v>228</v>
      </c>
      <c r="C25" s="127">
        <f>'2. Forecasting Data Entry'!F76</f>
        <v>0</v>
      </c>
      <c r="D25" s="132">
        <f>'2. Forecasting Data Entry'!H76</f>
        <v>0</v>
      </c>
      <c r="E25" s="127">
        <f>'2. Forecasting Data Entry'!J76</f>
        <v>0</v>
      </c>
    </row>
    <row r="26" spans="2:5" ht="17.25" thickBot="1" x14ac:dyDescent="0.35">
      <c r="D26" s="30"/>
    </row>
    <row r="27" spans="2:5" ht="16.5" x14ac:dyDescent="0.3">
      <c r="B27" s="108" t="s">
        <v>28</v>
      </c>
      <c r="C27" s="109"/>
      <c r="D27" s="30"/>
    </row>
    <row r="28" spans="2:5" ht="16.5" x14ac:dyDescent="0.3">
      <c r="B28" s="103" t="s">
        <v>99</v>
      </c>
      <c r="C28" s="111">
        <f>'2. Forecasting Data Entry'!K76</f>
        <v>0</v>
      </c>
      <c r="D28" s="30"/>
    </row>
    <row r="29" spans="2:5" ht="16.5" x14ac:dyDescent="0.3">
      <c r="B29" s="103" t="s">
        <v>100</v>
      </c>
      <c r="C29" s="111">
        <f>'2. Forecasting Data Entry'!L76</f>
        <v>0</v>
      </c>
      <c r="D29" s="30"/>
    </row>
    <row r="30" spans="2:5" ht="16.5" x14ac:dyDescent="0.3">
      <c r="B30" s="103" t="s">
        <v>101</v>
      </c>
      <c r="C30" s="111">
        <f>'2. Forecasting Data Entry'!M76</f>
        <v>0</v>
      </c>
      <c r="D30" s="30"/>
    </row>
    <row r="31" spans="2:5" ht="16.5" x14ac:dyDescent="0.3">
      <c r="B31" s="110" t="s">
        <v>34</v>
      </c>
      <c r="C31" s="112"/>
      <c r="D31" s="30"/>
    </row>
    <row r="32" spans="2:5" ht="16.5" x14ac:dyDescent="0.3">
      <c r="B32" s="103" t="s">
        <v>99</v>
      </c>
      <c r="C32" s="111">
        <f>'2. Forecasting Data Entry'!N76</f>
        <v>0</v>
      </c>
      <c r="D32" s="30"/>
    </row>
    <row r="33" spans="1:36" ht="16.5" x14ac:dyDescent="0.3">
      <c r="B33" s="103" t="s">
        <v>100</v>
      </c>
      <c r="C33" s="111">
        <f>'2. Forecasting Data Entry'!O76</f>
        <v>0</v>
      </c>
      <c r="D33" s="30"/>
    </row>
    <row r="34" spans="1:36" ht="17.25" thickBot="1" x14ac:dyDescent="0.35">
      <c r="B34" s="106" t="s">
        <v>101</v>
      </c>
      <c r="C34" s="113">
        <f>'2. Forecasting Data Entry'!P76</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12'!E$39&lt;$C$14, 0,
  'Site 12'!E$39&gt;=$C$14, $C$28
)</f>
        <v>0</v>
      </c>
      <c r="F40" s="70" cm="1">
        <f t="array" ref="F40">_xlfn.IFS(
  $C$14=0, 0,
  'Site 12'!F$39&lt;$C$14, 0,
  'Site 12'!F$39&gt;=$C$14, $C$28
)</f>
        <v>0</v>
      </c>
      <c r="G40" s="70" cm="1">
        <f t="array" ref="G40">_xlfn.IFS(
  $C$14=0, 0,
  'Site 12'!G$39&lt;$C$14, 0,
  'Site 12'!G$39&gt;=$C$14, $C$28
)</f>
        <v>0</v>
      </c>
      <c r="H40" s="70" cm="1">
        <f t="array" ref="H40">_xlfn.IFS(
  $C$14=0, 0,
  'Site 12'!H$39&lt;$C$14, 0,
  'Site 12'!H$39&gt;=$C$14, $C$28
)</f>
        <v>0</v>
      </c>
      <c r="I40" s="70" cm="1">
        <f t="array" ref="I40">_xlfn.IFS(
  $C$14=0, 0,
  'Site 12'!I$39&lt;$C$14, 0,
  'Site 12'!I$39&gt;=$C$14, $C$28
)</f>
        <v>0</v>
      </c>
      <c r="J40" s="70" cm="1">
        <f t="array" ref="J40">_xlfn.IFS(
  $C$14=0, 0,
  'Site 12'!J$39&lt;$C$14, 0,
  'Site 12'!J$39&gt;=$C$14, $C$28
)</f>
        <v>0</v>
      </c>
      <c r="K40" s="70" cm="1">
        <f t="array" ref="K40">_xlfn.IFS(
  $C$14=0, 0,
  'Site 12'!K$39&lt;$C$14, 0,
  'Site 12'!K$39&gt;=$C$14, $C$28
)</f>
        <v>0</v>
      </c>
      <c r="L40" s="70" cm="1">
        <f t="array" ref="L40">_xlfn.IFS(
  $C$14=0, 0,
  'Site 12'!L$39&lt;$C$14, 0,
  'Site 12'!L$39&gt;=$C$14, $C$28
)</f>
        <v>0</v>
      </c>
      <c r="M40" s="70" cm="1">
        <f t="array" ref="M40">_xlfn.IFS(
  $C$14=0, 0,
  'Site 12'!M$39&lt;$C$14, 0,
  'Site 12'!M$39&gt;=$C$14, $C$28
)</f>
        <v>0</v>
      </c>
      <c r="N40" s="70" cm="1">
        <f t="array" ref="N40">_xlfn.IFS(
  $C$14=0, 0,
  'Site 12'!N$39&lt;$C$14, 0,
  'Site 12'!N$39&gt;=$C$14, $C$28
)</f>
        <v>0</v>
      </c>
      <c r="O40" s="70" cm="1">
        <f t="array" ref="O40">_xlfn.IFS(
  $C$14=0, 0,
  'Site 12'!O$39&lt;$C$14, 0,
  'Site 12'!O$39&gt;=$C$14, $C$28
)</f>
        <v>0</v>
      </c>
      <c r="P40" s="70" cm="1">
        <f t="array" ref="P40">_xlfn.IFS(
  $C$14=0, 0,
  'Site 12'!P$39&lt;$C$14, 0,
  'Site 12'!P$39&gt;=$C$14, $C$28
)</f>
        <v>0</v>
      </c>
      <c r="Q40" s="70" cm="1">
        <f t="array" ref="Q40">_xlfn.IFS(
  $C$14=0, 0,
  'Site 12'!Q$39&lt;$C$14, 0,
  'Site 12'!Q$39&gt;=$C$14, $C$28
)</f>
        <v>0</v>
      </c>
      <c r="R40" s="70" cm="1">
        <f t="array" ref="R40">_xlfn.IFS(
  $C$14=0, 0,
  'Site 12'!R$39&lt;$C$14, 0,
  'Site 12'!R$39&gt;=$C$14, $C$28
)</f>
        <v>0</v>
      </c>
      <c r="S40" s="70" cm="1">
        <f t="array" ref="S40">_xlfn.IFS(
  $C$14=0, 0,
  'Site 12'!S$39&lt;$C$14, 0,
  'Site 12'!S$39&gt;=$C$14, $C$28
)</f>
        <v>0</v>
      </c>
      <c r="T40" s="70" cm="1">
        <f t="array" ref="T40">_xlfn.IFS(
  $C$14=0, 0,
  'Site 12'!T$39&lt;$C$14, 0,
  'Site 12'!T$39&gt;=$C$14, $C$28
)</f>
        <v>0</v>
      </c>
      <c r="U40" s="70" cm="1">
        <f t="array" ref="U40">_xlfn.IFS(
  $C$14=0, 0,
  'Site 12'!U$39&lt;$C$14, 0,
  'Site 12'!U$39&gt;=$C$14, $C$28
)</f>
        <v>0</v>
      </c>
      <c r="V40" s="70" cm="1">
        <f t="array" ref="V40">_xlfn.IFS(
  $C$14=0, 0,
  'Site 12'!V$39&lt;$C$14, 0,
  'Site 12'!V$39&gt;=$C$14, $C$28
)</f>
        <v>0</v>
      </c>
      <c r="W40" s="70" cm="1">
        <f t="array" ref="W40">_xlfn.IFS(
  $C$14=0, 0,
  'Site 12'!W$39&lt;$C$14, 0,
  'Site 12'!W$39&gt;=$C$14, $C$28
)</f>
        <v>0</v>
      </c>
      <c r="X40" s="70" cm="1">
        <f t="array" ref="X40">_xlfn.IFS(
  $C$14=0, 0,
  'Site 12'!X$39&lt;$C$14, 0,
  'Site 12'!X$39&gt;=$C$14, $C$28
)</f>
        <v>0</v>
      </c>
      <c r="Y40" s="70" cm="1">
        <f t="array" ref="Y40">_xlfn.IFS(
  $C$14=0, 0,
  'Site 12'!Y$39&lt;$C$14, 0,
  'Site 12'!Y$39&gt;=$C$14, $C$28
)</f>
        <v>0</v>
      </c>
      <c r="Z40" s="70" cm="1">
        <f t="array" ref="Z40">_xlfn.IFS(
  $C$14=0, 0,
  'Site 12'!Z$39&lt;$C$14, 0,
  'Site 12'!Z$39&gt;=$C$14, $C$28
)</f>
        <v>0</v>
      </c>
      <c r="AA40" s="70" cm="1">
        <f t="array" ref="AA40">_xlfn.IFS(
  $C$14=0, 0,
  'Site 12'!AA$39&lt;$C$14, 0,
  'Site 12'!AA$39&gt;=$C$14, $C$28
)</f>
        <v>0</v>
      </c>
      <c r="AB40" s="70" cm="1">
        <f t="array" ref="AB40">_xlfn.IFS(
  $C$14=0, 0,
  'Site 12'!AB$39&lt;$C$14, 0,
  'Site 12'!AB$39&gt;=$C$14, $C$28
)</f>
        <v>0</v>
      </c>
      <c r="AC40" s="70" cm="1">
        <f t="array" ref="AC40">_xlfn.IFS(
  $C$14=0, 0,
  'Site 12'!AC$39&lt;$C$14, 0,
  'Site 12'!AC$39&gt;=$C$14, $C$28
)</f>
        <v>0</v>
      </c>
      <c r="AD40" s="70" cm="1">
        <f t="array" ref="AD40">_xlfn.IFS(
  $C$14=0, 0,
  'Site 12'!AD$39&lt;$C$14, 0,
  'Site 12'!AD$39&gt;=$C$14, $C$28
)</f>
        <v>0</v>
      </c>
      <c r="AE40" s="70" cm="1">
        <f t="array" ref="AE40">_xlfn.IFS(
  $C$14=0, 0,
  'Site 12'!AE$39&lt;$C$14, 0,
  'Site 12'!AE$39&gt;=$C$14, $C$28
)</f>
        <v>0</v>
      </c>
      <c r="AF40" s="70" cm="1">
        <f t="array" ref="AF40">_xlfn.IFS(
  $C$14=0, 0,
  'Site 12'!AF$39&lt;$C$14, 0,
  'Site 12'!AF$39&gt;=$C$14, $C$28
)</f>
        <v>0</v>
      </c>
      <c r="AG40" s="70" cm="1">
        <f t="array" ref="AG40">_xlfn.IFS(
  $C$14=0, 0,
  'Site 12'!AG$39&lt;$C$14, 0,
  'Site 12'!AG$39&gt;=$C$14, $C$28
)</f>
        <v>0</v>
      </c>
      <c r="AH40" s="70" cm="1">
        <f t="array" ref="AH40">_xlfn.IFS(
  $C$14=0, 0,
  'Site 12'!AH$39&lt;$C$14, 0,
  'Site 12'!AH$39&gt;=$C$14, $C$28
)</f>
        <v>0</v>
      </c>
      <c r="AI40" s="70" cm="1">
        <f t="array" ref="AI40">_xlfn.IFS(
  $C$14=0, 0,
  'Site 12'!AI$39&lt;$C$14, 0,
  'Site 12'!AI$39&gt;=$C$14, $C$28
)</f>
        <v>0</v>
      </c>
      <c r="AJ40" s="71" cm="1">
        <f t="array" ref="AJ40">_xlfn.IFS(
  $C$14=0, 0,
  'Site 12'!AJ$39&lt;$C$14, 0,
  'Site 12'!AJ$39&gt;=$C$14,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12'!E$39&lt;$C$14, 0,
  'Site 12'!E$39&gt;=$C$14, $C$29
)</f>
        <v>0</v>
      </c>
      <c r="F44" s="54" cm="1">
        <f t="array" ref="F44">_xlfn.IFS(
  $C$14=0, 0,
  'Site 12'!F$39&lt;$C$14, 0,
  'Site 12'!F$39&gt;=$C$14, $C$29
)</f>
        <v>0</v>
      </c>
      <c r="G44" s="54" cm="1">
        <f t="array" ref="G44">_xlfn.IFS(
  $C$14=0, 0,
  'Site 12'!G$39&lt;$C$14, 0,
  'Site 12'!G$39&gt;=$C$14, $C$29
)</f>
        <v>0</v>
      </c>
      <c r="H44" s="54" cm="1">
        <f t="array" ref="H44">_xlfn.IFS(
  $C$14=0, 0,
  'Site 12'!H$39&lt;$C$14, 0,
  'Site 12'!H$39&gt;=$C$14, $C$29
)</f>
        <v>0</v>
      </c>
      <c r="I44" s="54" cm="1">
        <f t="array" ref="I44">_xlfn.IFS(
  $C$14=0, 0,
  'Site 12'!I$39&lt;$C$14, 0,
  'Site 12'!I$39&gt;=$C$14, $C$29
)</f>
        <v>0</v>
      </c>
      <c r="J44" s="54" cm="1">
        <f t="array" ref="J44">_xlfn.IFS(
  $C$14=0, 0,
  'Site 12'!J$39&lt;$C$14, 0,
  'Site 12'!J$39&gt;=$C$14, $C$29
)</f>
        <v>0</v>
      </c>
      <c r="K44" s="54" cm="1">
        <f t="array" ref="K44">_xlfn.IFS(
  $C$14=0, 0,
  'Site 12'!K$39&lt;$C$14, 0,
  'Site 12'!K$39&gt;=$C$14, $C$29
)</f>
        <v>0</v>
      </c>
      <c r="L44" s="54" cm="1">
        <f t="array" ref="L44">_xlfn.IFS(
  $C$14=0, 0,
  'Site 12'!L$39&lt;$C$14, 0,
  'Site 12'!L$39&gt;=$C$14, $C$29
)</f>
        <v>0</v>
      </c>
      <c r="M44" s="54" cm="1">
        <f t="array" ref="M44">_xlfn.IFS(
  $C$14=0, 0,
  'Site 12'!M$39&lt;$C$14, 0,
  'Site 12'!M$39&gt;=$C$14, $C$29
)</f>
        <v>0</v>
      </c>
      <c r="N44" s="54" cm="1">
        <f t="array" ref="N44">_xlfn.IFS(
  $C$14=0, 0,
  'Site 12'!N$39&lt;$C$14, 0,
  'Site 12'!N$39&gt;=$C$14, $C$29
)</f>
        <v>0</v>
      </c>
      <c r="O44" s="54" cm="1">
        <f t="array" ref="O44">_xlfn.IFS(
  $C$14=0, 0,
  'Site 12'!O$39&lt;$C$14, 0,
  'Site 12'!O$39&gt;=$C$14, $C$29
)</f>
        <v>0</v>
      </c>
      <c r="P44" s="54" cm="1">
        <f t="array" ref="P44">_xlfn.IFS(
  $C$14=0, 0,
  'Site 12'!P$39&lt;$C$14, 0,
  'Site 12'!P$39&gt;=$C$14, $C$29
)</f>
        <v>0</v>
      </c>
      <c r="Q44" s="54" cm="1">
        <f t="array" ref="Q44">_xlfn.IFS(
  $C$14=0, 0,
  'Site 12'!Q$39&lt;$C$14, 0,
  'Site 12'!Q$39&gt;=$C$14, $C$29
)</f>
        <v>0</v>
      </c>
      <c r="R44" s="54" cm="1">
        <f t="array" ref="R44">_xlfn.IFS(
  $C$14=0, 0,
  'Site 12'!R$39&lt;$C$14, 0,
  'Site 12'!R$39&gt;=$C$14, $C$29
)</f>
        <v>0</v>
      </c>
      <c r="S44" s="54" cm="1">
        <f t="array" ref="S44">_xlfn.IFS(
  $C$14=0, 0,
  'Site 12'!S$39&lt;$C$14, 0,
  'Site 12'!S$39&gt;=$C$14, $C$29
)</f>
        <v>0</v>
      </c>
      <c r="T44" s="54" cm="1">
        <f t="array" ref="T44">_xlfn.IFS(
  $C$14=0, 0,
  'Site 12'!T$39&lt;$C$14, 0,
  'Site 12'!T$39&gt;=$C$14, $C$29
)</f>
        <v>0</v>
      </c>
      <c r="U44" s="54" cm="1">
        <f t="array" ref="U44">_xlfn.IFS(
  $C$14=0, 0,
  'Site 12'!U$39&lt;$C$14, 0,
  'Site 12'!U$39&gt;=$C$14, $C$29
)</f>
        <v>0</v>
      </c>
      <c r="V44" s="54" cm="1">
        <f t="array" ref="V44">_xlfn.IFS(
  $C$14=0, 0,
  'Site 12'!V$39&lt;$C$14, 0,
  'Site 12'!V$39&gt;=$C$14, $C$29
)</f>
        <v>0</v>
      </c>
      <c r="W44" s="54" cm="1">
        <f t="array" ref="W44">_xlfn.IFS(
  $C$14=0, 0,
  'Site 12'!W$39&lt;$C$14, 0,
  'Site 12'!W$39&gt;=$C$14, $C$29
)</f>
        <v>0</v>
      </c>
      <c r="X44" s="54" cm="1">
        <f t="array" ref="X44">_xlfn.IFS(
  $C$14=0, 0,
  'Site 12'!X$39&lt;$C$14, 0,
  'Site 12'!X$39&gt;=$C$14, $C$29
)</f>
        <v>0</v>
      </c>
      <c r="Y44" s="54" cm="1">
        <f t="array" ref="Y44">_xlfn.IFS(
  $C$14=0, 0,
  'Site 12'!Y$39&lt;$C$14, 0,
  'Site 12'!Y$39&gt;=$C$14, $C$29
)</f>
        <v>0</v>
      </c>
      <c r="Z44" s="54" cm="1">
        <f t="array" ref="Z44">_xlfn.IFS(
  $C$14=0, 0,
  'Site 12'!Z$39&lt;$C$14, 0,
  'Site 12'!Z$39&gt;=$C$14, $C$29
)</f>
        <v>0</v>
      </c>
      <c r="AA44" s="54" cm="1">
        <f t="array" ref="AA44">_xlfn.IFS(
  $C$14=0, 0,
  'Site 12'!AA$39&lt;$C$14, 0,
  'Site 12'!AA$39&gt;=$C$14, $C$29
)</f>
        <v>0</v>
      </c>
      <c r="AB44" s="54" cm="1">
        <f t="array" ref="AB44">_xlfn.IFS(
  $C$14=0, 0,
  'Site 12'!AB$39&lt;$C$14, 0,
  'Site 12'!AB$39&gt;=$C$14, $C$29
)</f>
        <v>0</v>
      </c>
      <c r="AC44" s="54" cm="1">
        <f t="array" ref="AC44">_xlfn.IFS(
  $C$14=0, 0,
  'Site 12'!AC$39&lt;$C$14, 0,
  'Site 12'!AC$39&gt;=$C$14, $C$29
)</f>
        <v>0</v>
      </c>
      <c r="AD44" s="54" cm="1">
        <f t="array" ref="AD44">_xlfn.IFS(
  $C$14=0, 0,
  'Site 12'!AD$39&lt;$C$14, 0,
  'Site 12'!AD$39&gt;=$C$14, $C$29
)</f>
        <v>0</v>
      </c>
      <c r="AE44" s="54" cm="1">
        <f t="array" ref="AE44">_xlfn.IFS(
  $C$14=0, 0,
  'Site 12'!AE$39&lt;$C$14, 0,
  'Site 12'!AE$39&gt;=$C$14, $C$29
)</f>
        <v>0</v>
      </c>
      <c r="AF44" s="54" cm="1">
        <f t="array" ref="AF44">_xlfn.IFS(
  $C$14=0, 0,
  'Site 12'!AF$39&lt;$C$14, 0,
  'Site 12'!AF$39&gt;=$C$14, $C$29
)</f>
        <v>0</v>
      </c>
      <c r="AG44" s="54" cm="1">
        <f t="array" ref="AG44">_xlfn.IFS(
  $C$14=0, 0,
  'Site 12'!AG$39&lt;$C$14, 0,
  'Site 12'!AG$39&gt;=$C$14, $C$29
)</f>
        <v>0</v>
      </c>
      <c r="AH44" s="54" cm="1">
        <f t="array" ref="AH44">_xlfn.IFS(
  $C$14=0, 0,
  'Site 12'!AH$39&lt;$C$14, 0,
  'Site 12'!AH$39&gt;=$C$14, $C$29
)</f>
        <v>0</v>
      </c>
      <c r="AI44" s="54" cm="1">
        <f t="array" ref="AI44">_xlfn.IFS(
  $C$14=0, 0,
  'Site 12'!AI$39&lt;$C$14, 0,
  'Site 12'!AI$39&gt;=$C$14, $C$29
)</f>
        <v>0</v>
      </c>
      <c r="AJ44" s="72" cm="1">
        <f t="array" ref="AJ44">_xlfn.IFS(
  $C$14=0, 0,
  'Site 12'!AJ$39&lt;$C$14, 0,
  'Site 12'!AJ$39&gt;=$C$14,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12'!E$39&lt;$C$14, 0,
  'Site 12'!E$39&gt;=$C$14, $C$30
)</f>
        <v>0</v>
      </c>
      <c r="F52" s="56" cm="1">
        <f t="array" ref="F52">_xlfn.IFS(
  $C$14=0, 0,
  'Site 12'!F$39&lt;$C$14, 0,
  'Site 12'!F$39&gt;=$C$14, $C$30
)</f>
        <v>0</v>
      </c>
      <c r="G52" s="56" cm="1">
        <f t="array" ref="G52">_xlfn.IFS(
  $C$14=0, 0,
  'Site 12'!G$39&lt;$C$14, 0,
  'Site 12'!G$39&gt;=$C$14, $C$30
)</f>
        <v>0</v>
      </c>
      <c r="H52" s="56" cm="1">
        <f t="array" ref="H52">_xlfn.IFS(
  $C$14=0, 0,
  'Site 12'!H$39&lt;$C$14, 0,
  'Site 12'!H$39&gt;=$C$14, $C$30
)</f>
        <v>0</v>
      </c>
      <c r="I52" s="56" cm="1">
        <f t="array" ref="I52">_xlfn.IFS(
  $C$14=0, 0,
  'Site 12'!I$39&lt;$C$14, 0,
  'Site 12'!I$39&gt;=$C$14, $C$30
)</f>
        <v>0</v>
      </c>
      <c r="J52" s="56" cm="1">
        <f t="array" ref="J52">_xlfn.IFS(
  $C$14=0, 0,
  'Site 12'!J$39&lt;$C$14, 0,
  'Site 12'!J$39&gt;=$C$14, $C$30
)</f>
        <v>0</v>
      </c>
      <c r="K52" s="56" cm="1">
        <f t="array" ref="K52">_xlfn.IFS(
  $C$14=0, 0,
  'Site 12'!K$39&lt;$C$14, 0,
  'Site 12'!K$39&gt;=$C$14, $C$30
)</f>
        <v>0</v>
      </c>
      <c r="L52" s="56" cm="1">
        <f t="array" ref="L52">_xlfn.IFS(
  $C$14=0, 0,
  'Site 12'!L$39&lt;$C$14, 0,
  'Site 12'!L$39&gt;=$C$14, $C$30
)</f>
        <v>0</v>
      </c>
      <c r="M52" s="56" cm="1">
        <f t="array" ref="M52">_xlfn.IFS(
  $C$14=0, 0,
  'Site 12'!M$39&lt;$C$14, 0,
  'Site 12'!M$39&gt;=$C$14, $C$30
)</f>
        <v>0</v>
      </c>
      <c r="N52" s="56" cm="1">
        <f t="array" ref="N52">_xlfn.IFS(
  $C$14=0, 0,
  'Site 12'!N$39&lt;$C$14, 0,
  'Site 12'!N$39&gt;=$C$14, $C$30
)</f>
        <v>0</v>
      </c>
      <c r="O52" s="56" cm="1">
        <f t="array" ref="O52">_xlfn.IFS(
  $C$14=0, 0,
  'Site 12'!O$39&lt;$C$14, 0,
  'Site 12'!O$39&gt;=$C$14, $C$30
)</f>
        <v>0</v>
      </c>
      <c r="P52" s="56" cm="1">
        <f t="array" ref="P52">_xlfn.IFS(
  $C$14=0, 0,
  'Site 12'!P$39&lt;$C$14, 0,
  'Site 12'!P$39&gt;=$C$14, $C$30
)</f>
        <v>0</v>
      </c>
      <c r="Q52" s="56" cm="1">
        <f t="array" ref="Q52">_xlfn.IFS(
  $C$14=0, 0,
  'Site 12'!Q$39&lt;$C$14, 0,
  'Site 12'!Q$39&gt;=$C$14, $C$30
)</f>
        <v>0</v>
      </c>
      <c r="R52" s="56" cm="1">
        <f t="array" ref="R52">_xlfn.IFS(
  $C$14=0, 0,
  'Site 12'!R$39&lt;$C$14, 0,
  'Site 12'!R$39&gt;=$C$14, $C$30
)</f>
        <v>0</v>
      </c>
      <c r="S52" s="56" cm="1">
        <f t="array" ref="S52">_xlfn.IFS(
  $C$14=0, 0,
  'Site 12'!S$39&lt;$C$14, 0,
  'Site 12'!S$39&gt;=$C$14, $C$30
)</f>
        <v>0</v>
      </c>
      <c r="T52" s="56" cm="1">
        <f t="array" ref="T52">_xlfn.IFS(
  $C$14=0, 0,
  'Site 12'!T$39&lt;$C$14, 0,
  'Site 12'!T$39&gt;=$C$14, $C$30
)</f>
        <v>0</v>
      </c>
      <c r="U52" s="56" cm="1">
        <f t="array" ref="U52">_xlfn.IFS(
  $C$14=0, 0,
  'Site 12'!U$39&lt;$C$14, 0,
  'Site 12'!U$39&gt;=$C$14, $C$30
)</f>
        <v>0</v>
      </c>
      <c r="V52" s="56" cm="1">
        <f t="array" ref="V52">_xlfn.IFS(
  $C$14=0, 0,
  'Site 12'!V$39&lt;$C$14, 0,
  'Site 12'!V$39&gt;=$C$14, $C$30
)</f>
        <v>0</v>
      </c>
      <c r="W52" s="56" cm="1">
        <f t="array" ref="W52">_xlfn.IFS(
  $C$14=0, 0,
  'Site 12'!W$39&lt;$C$14, 0,
  'Site 12'!W$39&gt;=$C$14, $C$30
)</f>
        <v>0</v>
      </c>
      <c r="X52" s="56" cm="1">
        <f t="array" ref="X52">_xlfn.IFS(
  $C$14=0, 0,
  'Site 12'!X$39&lt;$C$14, 0,
  'Site 12'!X$39&gt;=$C$14, $C$30
)</f>
        <v>0</v>
      </c>
      <c r="Y52" s="56" cm="1">
        <f t="array" ref="Y52">_xlfn.IFS(
  $C$14=0, 0,
  'Site 12'!Y$39&lt;$C$14, 0,
  'Site 12'!Y$39&gt;=$C$14, $C$30
)</f>
        <v>0</v>
      </c>
      <c r="Z52" s="56" cm="1">
        <f t="array" ref="Z52">_xlfn.IFS(
  $C$14=0, 0,
  'Site 12'!Z$39&lt;$C$14, 0,
  'Site 12'!Z$39&gt;=$C$14, $C$30
)</f>
        <v>0</v>
      </c>
      <c r="AA52" s="56" cm="1">
        <f t="array" ref="AA52">_xlfn.IFS(
  $C$14=0, 0,
  'Site 12'!AA$39&lt;$C$14, 0,
  'Site 12'!AA$39&gt;=$C$14, $C$30
)</f>
        <v>0</v>
      </c>
      <c r="AB52" s="56" cm="1">
        <f t="array" ref="AB52">_xlfn.IFS(
  $C$14=0, 0,
  'Site 12'!AB$39&lt;$C$14, 0,
  'Site 12'!AB$39&gt;=$C$14, $C$30
)</f>
        <v>0</v>
      </c>
      <c r="AC52" s="56" cm="1">
        <f t="array" ref="AC52">_xlfn.IFS(
  $C$14=0, 0,
  'Site 12'!AC$39&lt;$C$14, 0,
  'Site 12'!AC$39&gt;=$C$14, $C$30
)</f>
        <v>0</v>
      </c>
      <c r="AD52" s="56" cm="1">
        <f t="array" ref="AD52">_xlfn.IFS(
  $C$14=0, 0,
  'Site 12'!AD$39&lt;$C$14, 0,
  'Site 12'!AD$39&gt;=$C$14, $C$30
)</f>
        <v>0</v>
      </c>
      <c r="AE52" s="56" cm="1">
        <f t="array" ref="AE52">_xlfn.IFS(
  $C$14=0, 0,
  'Site 12'!AE$39&lt;$C$14, 0,
  'Site 12'!AE$39&gt;=$C$14, $C$30
)</f>
        <v>0</v>
      </c>
      <c r="AF52" s="56" cm="1">
        <f t="array" ref="AF52">_xlfn.IFS(
  $C$14=0, 0,
  'Site 12'!AF$39&lt;$C$14, 0,
  'Site 12'!AF$39&gt;=$C$14, $C$30
)</f>
        <v>0</v>
      </c>
      <c r="AG52" s="56" cm="1">
        <f t="array" ref="AG52">_xlfn.IFS(
  $C$14=0, 0,
  'Site 12'!AG$39&lt;$C$14, 0,
  'Site 12'!AG$39&gt;=$C$14, $C$30
)</f>
        <v>0</v>
      </c>
      <c r="AH52" s="56" cm="1">
        <f t="array" ref="AH52">_xlfn.IFS(
  $C$14=0, 0,
  'Site 12'!AH$39&lt;$C$14, 0,
  'Site 12'!AH$39&gt;=$C$14, $C$30
)</f>
        <v>0</v>
      </c>
      <c r="AI52" s="56" cm="1">
        <f t="array" ref="AI52">_xlfn.IFS(
  $C$14=0, 0,
  'Site 12'!AI$39&lt;$C$14, 0,
  'Site 12'!AI$39&gt;=$C$14, $C$30
)</f>
        <v>0</v>
      </c>
      <c r="AJ52" s="59" cm="1">
        <f t="array" ref="AJ52">_xlfn.IFS(
  $C$14=0, 0,
  'Site 12'!AJ$39&lt;$C$14, 0,
  'Site 12'!AJ$39&gt;=$C$14,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12'!E$58&lt;$C$14, 'Site 12'!E$58&lt;'Site 12'!$C$7), 0,
  AND('Site 12'!E$58&gt;=$C$14, 'Site 12'!E$58&lt;$C$7),
    $C$28,
  'Site 12'!E$58&gt;='Site 12'!$C$7,
    $C$32)</f>
        <v>0</v>
      </c>
      <c r="F59" s="70" cm="1">
        <f t="array" ref="F59">_xlfn.IFS(
  AND('Site 12'!F$58&lt;$C$14, 'Site 12'!F$58&lt;'Site 12'!$C$7), 0,
  AND('Site 12'!F$58&gt;=$C$14, 'Site 12'!F$58&lt;$C$7),
    $C$28,
  'Site 12'!F$58&gt;='Site 12'!$C$7,
    $C$32)</f>
        <v>0</v>
      </c>
      <c r="G59" s="70" cm="1">
        <f t="array" ref="G59">_xlfn.IFS(
  AND('Site 12'!G$58&lt;$C$14, 'Site 12'!G$58&lt;'Site 12'!$C$7), 0,
  AND('Site 12'!G$58&gt;=$C$14, 'Site 12'!G$58&lt;$C$7),
    $C$28,
  'Site 12'!G$58&gt;='Site 12'!$C$7,
    $C$32)</f>
        <v>0</v>
      </c>
      <c r="H59" s="70" cm="1">
        <f t="array" ref="H59">_xlfn.IFS(
  AND('Site 12'!H$58&lt;$C$14, 'Site 12'!H$58&lt;'Site 12'!$C$7), 0,
  AND('Site 12'!H$58&gt;=$C$14, 'Site 12'!H$58&lt;$C$7),
    $C$28,
  'Site 12'!H$58&gt;='Site 12'!$C$7,
    $C$32)</f>
        <v>0</v>
      </c>
      <c r="I59" s="70" cm="1">
        <f t="array" ref="I59">_xlfn.IFS(
  AND('Site 12'!I$58&lt;$C$14, 'Site 12'!I$58&lt;'Site 12'!$C$7), 0,
  AND('Site 12'!I$58&gt;=$C$14, 'Site 12'!I$58&lt;$C$7),
    $C$28,
  'Site 12'!I$58&gt;='Site 12'!$C$7,
    $C$32)</f>
        <v>0</v>
      </c>
      <c r="J59" s="70" cm="1">
        <f t="array" ref="J59">_xlfn.IFS(
  AND('Site 12'!J$58&lt;$C$14, 'Site 12'!J$58&lt;'Site 12'!$C$7), 0,
  AND('Site 12'!J$58&gt;=$C$14, 'Site 12'!J$58&lt;$C$7),
    $C$28,
  'Site 12'!J$58&gt;='Site 12'!$C$7,
    $C$32)</f>
        <v>0</v>
      </c>
      <c r="K59" s="70" cm="1">
        <f t="array" ref="K59">_xlfn.IFS(
  AND('Site 12'!K$58&lt;$C$14, 'Site 12'!K$58&lt;'Site 12'!$C$7), 0,
  AND('Site 12'!K$58&gt;=$C$14, 'Site 12'!K$58&lt;$C$7),
    $C$28,
  'Site 12'!K$58&gt;='Site 12'!$C$7,
    $C$32)</f>
        <v>0</v>
      </c>
      <c r="L59" s="70" cm="1">
        <f t="array" ref="L59">_xlfn.IFS(
  AND('Site 12'!L$58&lt;$C$14, 'Site 12'!L$58&lt;'Site 12'!$C$7), 0,
  AND('Site 12'!L$58&gt;=$C$14, 'Site 12'!L$58&lt;$C$7),
    $C$28,
  'Site 12'!L$58&gt;='Site 12'!$C$7,
    $C$32)</f>
        <v>0</v>
      </c>
      <c r="M59" s="70" cm="1">
        <f t="array" ref="M59">_xlfn.IFS(
  AND('Site 12'!M$58&lt;$C$14, 'Site 12'!M$58&lt;'Site 12'!$C$7), 0,
  AND('Site 12'!M$58&gt;=$C$14, 'Site 12'!M$58&lt;$C$7),
    $C$28,
  'Site 12'!M$58&gt;='Site 12'!$C$7,
    $C$32)</f>
        <v>0</v>
      </c>
      <c r="N59" s="70" cm="1">
        <f t="array" ref="N59">_xlfn.IFS(
  AND('Site 12'!N$58&lt;$C$14, 'Site 12'!N$58&lt;'Site 12'!$C$7), 0,
  AND('Site 12'!N$58&gt;=$C$14, 'Site 12'!N$58&lt;$C$7),
    $C$28,
  'Site 12'!N$58&gt;='Site 12'!$C$7,
    $C$32)</f>
        <v>0</v>
      </c>
      <c r="O59" s="70" cm="1">
        <f t="array" ref="O59">_xlfn.IFS(
  AND('Site 12'!O$58&lt;$C$14, 'Site 12'!O$58&lt;'Site 12'!$C$7), 0,
  AND('Site 12'!O$58&gt;=$C$14, 'Site 12'!O$58&lt;$C$7),
    $C$28,
  'Site 12'!O$58&gt;='Site 12'!$C$7,
    $C$32)</f>
        <v>0</v>
      </c>
      <c r="P59" s="70" cm="1">
        <f t="array" ref="P59">_xlfn.IFS(
  AND('Site 12'!P$58&lt;$C$14, 'Site 12'!P$58&lt;'Site 12'!$C$7), 0,
  AND('Site 12'!P$58&gt;=$C$14, 'Site 12'!P$58&lt;$C$7),
    $C$28,
  'Site 12'!P$58&gt;='Site 12'!$C$7,
    $C$32)</f>
        <v>0</v>
      </c>
      <c r="Q59" s="70" cm="1">
        <f t="array" ref="Q59">_xlfn.IFS(
  AND('Site 12'!Q$58&lt;$C$14, 'Site 12'!Q$58&lt;'Site 12'!$C$7), 0,
  AND('Site 12'!Q$58&gt;=$C$14, 'Site 12'!Q$58&lt;$C$7),
    $C$28,
  'Site 12'!Q$58&gt;='Site 12'!$C$7,
    $C$32)</f>
        <v>0</v>
      </c>
      <c r="R59" s="70" cm="1">
        <f t="array" ref="R59">_xlfn.IFS(
  AND('Site 12'!R$58&lt;$C$14, 'Site 12'!R$58&lt;'Site 12'!$C$7), 0,
  AND('Site 12'!R$58&gt;=$C$14, 'Site 12'!R$58&lt;$C$7),
    $C$28,
  'Site 12'!R$58&gt;='Site 12'!$C$7,
    $C$32)</f>
        <v>0</v>
      </c>
      <c r="S59" s="70" cm="1">
        <f t="array" ref="S59">_xlfn.IFS(
  AND('Site 12'!S$58&lt;$C$14, 'Site 12'!S$58&lt;'Site 12'!$C$7), 0,
  AND('Site 12'!S$58&gt;=$C$14, 'Site 12'!S$58&lt;$C$7),
    $C$28,
  'Site 12'!S$58&gt;='Site 12'!$C$7,
    $C$32)</f>
        <v>0</v>
      </c>
      <c r="T59" s="70" cm="1">
        <f t="array" ref="T59">_xlfn.IFS(
  AND('Site 12'!T$58&lt;$C$14, 'Site 12'!T$58&lt;'Site 12'!$C$7), 0,
  AND('Site 12'!T$58&gt;=$C$14, 'Site 12'!T$58&lt;$C$7),
    $C$28,
  'Site 12'!T$58&gt;='Site 12'!$C$7,
    $C$32)</f>
        <v>0</v>
      </c>
      <c r="U59" s="70" cm="1">
        <f t="array" ref="U59">_xlfn.IFS(
  AND('Site 12'!U$58&lt;$C$14, 'Site 12'!U$58&lt;'Site 12'!$C$7), 0,
  AND('Site 12'!U$58&gt;=$C$14, 'Site 12'!U$58&lt;$C$7),
    $C$28,
  'Site 12'!U$58&gt;='Site 12'!$C$7,
    $C$32)</f>
        <v>0</v>
      </c>
      <c r="V59" s="70" cm="1">
        <f t="array" ref="V59">_xlfn.IFS(
  AND('Site 12'!V$58&lt;$C$14, 'Site 12'!V$58&lt;'Site 12'!$C$7), 0,
  AND('Site 12'!V$58&gt;=$C$14, 'Site 12'!V$58&lt;$C$7),
    $C$28,
  'Site 12'!V$58&gt;='Site 12'!$C$7,
    $C$32)</f>
        <v>0</v>
      </c>
      <c r="W59" s="70" cm="1">
        <f t="array" ref="W59">_xlfn.IFS(
  AND('Site 12'!W$58&lt;$C$14, 'Site 12'!W$58&lt;'Site 12'!$C$7), 0,
  AND('Site 12'!W$58&gt;=$C$14, 'Site 12'!W$58&lt;$C$7),
    $C$28,
  'Site 12'!W$58&gt;='Site 12'!$C$7,
    $C$32)</f>
        <v>0</v>
      </c>
      <c r="X59" s="70" cm="1">
        <f t="array" ref="X59">_xlfn.IFS(
  AND('Site 12'!X$58&lt;$C$14, 'Site 12'!X$58&lt;'Site 12'!$C$7), 0,
  AND('Site 12'!X$58&gt;=$C$14, 'Site 12'!X$58&lt;$C$7),
    $C$28,
  'Site 12'!X$58&gt;='Site 12'!$C$7,
    $C$32)</f>
        <v>0</v>
      </c>
      <c r="Y59" s="70" cm="1">
        <f t="array" ref="Y59">_xlfn.IFS(
  AND('Site 12'!Y$58&lt;$C$14, 'Site 12'!Y$58&lt;'Site 12'!$C$7), 0,
  AND('Site 12'!Y$58&gt;=$C$14, 'Site 12'!Y$58&lt;$C$7),
    $C$28,
  'Site 12'!Y$58&gt;='Site 12'!$C$7,
    $C$32)</f>
        <v>0</v>
      </c>
      <c r="Z59" s="70" cm="1">
        <f t="array" ref="Z59">_xlfn.IFS(
  AND('Site 12'!Z$58&lt;$C$14, 'Site 12'!Z$58&lt;'Site 12'!$C$7), 0,
  AND('Site 12'!Z$58&gt;=$C$14, 'Site 12'!Z$58&lt;$C$7),
    $C$28,
  'Site 12'!Z$58&gt;='Site 12'!$C$7,
    $C$32)</f>
        <v>0</v>
      </c>
      <c r="AA59" s="70" cm="1">
        <f t="array" ref="AA59">_xlfn.IFS(
  AND('Site 12'!AA$58&lt;$C$14, 'Site 12'!AA$58&lt;'Site 12'!$C$7), 0,
  AND('Site 12'!AA$58&gt;=$C$14, 'Site 12'!AA$58&lt;$C$7),
    $C$28,
  'Site 12'!AA$58&gt;='Site 12'!$C$7,
    $C$32)</f>
        <v>0</v>
      </c>
      <c r="AB59" s="70" cm="1">
        <f t="array" ref="AB59">_xlfn.IFS(
  AND('Site 12'!AB$58&lt;$C$14, 'Site 12'!AB$58&lt;'Site 12'!$C$7), 0,
  AND('Site 12'!AB$58&gt;=$C$14, 'Site 12'!AB$58&lt;$C$7),
    $C$28,
  'Site 12'!AB$58&gt;='Site 12'!$C$7,
    $C$32)</f>
        <v>0</v>
      </c>
      <c r="AC59" s="70" cm="1">
        <f t="array" ref="AC59">_xlfn.IFS(
  AND('Site 12'!AC$58&lt;$C$14, 'Site 12'!AC$58&lt;'Site 12'!$C$7), 0,
  AND('Site 12'!AC$58&gt;=$C$14, 'Site 12'!AC$58&lt;$C$7),
    $C$28,
  'Site 12'!AC$58&gt;='Site 12'!$C$7,
    $C$32)</f>
        <v>0</v>
      </c>
      <c r="AD59" s="70" cm="1">
        <f t="array" ref="AD59">_xlfn.IFS(
  AND('Site 12'!AD$58&lt;$C$14, 'Site 12'!AD$58&lt;'Site 12'!$C$7), 0,
  AND('Site 12'!AD$58&gt;=$C$14, 'Site 12'!AD$58&lt;$C$7),
    $C$28,
  'Site 12'!AD$58&gt;='Site 12'!$C$7,
    $C$32)</f>
        <v>0</v>
      </c>
      <c r="AE59" s="70" cm="1">
        <f t="array" ref="AE59">_xlfn.IFS(
  AND('Site 12'!AE$58&lt;$C$14, 'Site 12'!AE$58&lt;'Site 12'!$C$7), 0,
  AND('Site 12'!AE$58&gt;=$C$14, 'Site 12'!AE$58&lt;$C$7),
    $C$28,
  'Site 12'!AE$58&gt;='Site 12'!$C$7,
    $C$32)</f>
        <v>0</v>
      </c>
      <c r="AF59" s="70" cm="1">
        <f t="array" ref="AF59">_xlfn.IFS(
  AND('Site 12'!AF$58&lt;$C$14, 'Site 12'!AF$58&lt;'Site 12'!$C$7), 0,
  AND('Site 12'!AF$58&gt;=$C$14, 'Site 12'!AF$58&lt;$C$7),
    $C$28,
  'Site 12'!AF$58&gt;='Site 12'!$C$7,
    $C$32)</f>
        <v>0</v>
      </c>
      <c r="AG59" s="70" cm="1">
        <f t="array" ref="AG59">_xlfn.IFS(
  AND('Site 12'!AG$58&lt;$C$14, 'Site 12'!AG$58&lt;'Site 12'!$C$7), 0,
  AND('Site 12'!AG$58&gt;=$C$14, 'Site 12'!AG$58&lt;$C$7),
    $C$28,
  'Site 12'!AG$58&gt;='Site 12'!$C$7,
    $C$32)</f>
        <v>0</v>
      </c>
      <c r="AH59" s="70" cm="1">
        <f t="array" ref="AH59">_xlfn.IFS(
  AND('Site 12'!AH$58&lt;$C$14, 'Site 12'!AH$58&lt;'Site 12'!$C$7), 0,
  AND('Site 12'!AH$58&gt;=$C$14, 'Site 12'!AH$58&lt;$C$7),
    $C$28,
  'Site 12'!AH$58&gt;='Site 12'!$C$7,
    $C$32)</f>
        <v>0</v>
      </c>
      <c r="AI59" s="70" cm="1">
        <f t="array" ref="AI59">_xlfn.IFS(
  AND('Site 12'!AI$58&lt;$C$14, 'Site 12'!AI$58&lt;'Site 12'!$C$7), 0,
  AND('Site 12'!AI$58&gt;=$C$14, 'Site 12'!AI$58&lt;$C$7),
    $C$28,
  'Site 12'!AI$58&gt;='Site 12'!$C$7,
    $C$32)</f>
        <v>0</v>
      </c>
      <c r="AJ59" s="71" cm="1">
        <f t="array" ref="AJ59">_xlfn.IFS(
  AND('Site 12'!AJ$58&lt;$C$14, 'Site 12'!AJ$58&lt;'Site 12'!$C$7), 0,
  AND('Site 12'!AJ$58&gt;=$C$14, 'Site 12'!AJ$58&lt;$C$7),
    $C$28,
  'Site 12'!AJ$58&gt;='Site 12'!$C$7,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12'!E$58&lt;$C$14,'Site 12'!E$58&lt;'Site 12'!$C$7),0,
AND('Site 12'!E$58&gt;=$C$14,'Site 12'!E$58&lt;$C$7),
$C$29,
'Site 12'!E$58&gt;='Site 12'!$C$7,
$C$33)</f>
        <v>0</v>
      </c>
      <c r="F63" s="54" cm="1">
        <f t="array" ref="F63">_xlfn.IFS(
AND('Site 12'!F$58&lt;$C$14,'Site 12'!F$58&lt;'Site 12'!$C$7),0,
AND('Site 12'!F$58&gt;=$C$14,'Site 12'!F$58&lt;$C$7),
$C$29,
'Site 12'!F$58&gt;='Site 12'!$C$7,
$C$33)</f>
        <v>0</v>
      </c>
      <c r="G63" s="54" cm="1">
        <f t="array" ref="G63">_xlfn.IFS(
AND('Site 12'!G$58&lt;$C$14,'Site 12'!G$58&lt;'Site 12'!$C$7),0,
AND('Site 12'!G$58&gt;=$C$14,'Site 12'!G$58&lt;$C$7),
$C$29,
'Site 12'!G$58&gt;='Site 12'!$C$7,
$C$33)</f>
        <v>0</v>
      </c>
      <c r="H63" s="54" cm="1">
        <f t="array" ref="H63">_xlfn.IFS(
AND('Site 12'!H$58&lt;$C$14,'Site 12'!H$58&lt;'Site 12'!$C$7),0,
AND('Site 12'!H$58&gt;=$C$14,'Site 12'!H$58&lt;$C$7),
$C$29,
'Site 12'!H$58&gt;='Site 12'!$C$7,
$C$33)</f>
        <v>0</v>
      </c>
      <c r="I63" s="54" cm="1">
        <f t="array" ref="I63">_xlfn.IFS(
AND('Site 12'!I$58&lt;$C$14,'Site 12'!I$58&lt;'Site 12'!$C$7),0,
AND('Site 12'!I$58&gt;=$C$14,'Site 12'!I$58&lt;$C$7),
$C$29,
'Site 12'!I$58&gt;='Site 12'!$C$7,
$C$33)</f>
        <v>0</v>
      </c>
      <c r="J63" s="54" cm="1">
        <f t="array" ref="J63">_xlfn.IFS(
AND('Site 12'!J$58&lt;$C$14,'Site 12'!J$58&lt;'Site 12'!$C$7),0,
AND('Site 12'!J$58&gt;=$C$14,'Site 12'!J$58&lt;$C$7),
$C$29,
'Site 12'!J$58&gt;='Site 12'!$C$7,
$C$33)</f>
        <v>0</v>
      </c>
      <c r="K63" s="54" cm="1">
        <f t="array" ref="K63">_xlfn.IFS(
AND('Site 12'!K$58&lt;$C$14,'Site 12'!K$58&lt;'Site 12'!$C$7),0,
AND('Site 12'!K$58&gt;=$C$14,'Site 12'!K$58&lt;$C$7),
$C$29,
'Site 12'!K$58&gt;='Site 12'!$C$7,
$C$33)</f>
        <v>0</v>
      </c>
      <c r="L63" s="54" cm="1">
        <f t="array" ref="L63">_xlfn.IFS(
AND('Site 12'!L$58&lt;$C$14,'Site 12'!L$58&lt;'Site 12'!$C$7),0,
AND('Site 12'!L$58&gt;=$C$14,'Site 12'!L$58&lt;$C$7),
$C$29,
'Site 12'!L$58&gt;='Site 12'!$C$7,
$C$33)</f>
        <v>0</v>
      </c>
      <c r="M63" s="54" cm="1">
        <f t="array" ref="M63">_xlfn.IFS(
AND('Site 12'!M$58&lt;$C$14,'Site 12'!M$58&lt;'Site 12'!$C$7),0,
AND('Site 12'!M$58&gt;=$C$14,'Site 12'!M$58&lt;$C$7),
$C$29,
'Site 12'!M$58&gt;='Site 12'!$C$7,
$C$33)</f>
        <v>0</v>
      </c>
      <c r="N63" s="54" cm="1">
        <f t="array" ref="N63">_xlfn.IFS(
AND('Site 12'!N$58&lt;$C$14,'Site 12'!N$58&lt;'Site 12'!$C$7),0,
AND('Site 12'!N$58&gt;=$C$14,'Site 12'!N$58&lt;$C$7),
$C$29,
'Site 12'!N$58&gt;='Site 12'!$C$7,
$C$33)</f>
        <v>0</v>
      </c>
      <c r="O63" s="54" cm="1">
        <f t="array" ref="O63">_xlfn.IFS(
AND('Site 12'!O$58&lt;$C$14,'Site 12'!O$58&lt;'Site 12'!$C$7),0,
AND('Site 12'!O$58&gt;=$C$14,'Site 12'!O$58&lt;$C$7),
$C$29,
'Site 12'!O$58&gt;='Site 12'!$C$7,
$C$33)</f>
        <v>0</v>
      </c>
      <c r="P63" s="54" cm="1">
        <f t="array" ref="P63">_xlfn.IFS(
AND('Site 12'!P$58&lt;$C$14,'Site 12'!P$58&lt;'Site 12'!$C$7),0,
AND('Site 12'!P$58&gt;=$C$14,'Site 12'!P$58&lt;$C$7),
$C$29,
'Site 12'!P$58&gt;='Site 12'!$C$7,
$C$33)</f>
        <v>0</v>
      </c>
      <c r="Q63" s="54" cm="1">
        <f t="array" ref="Q63">_xlfn.IFS(
AND('Site 12'!Q$58&lt;$C$14,'Site 12'!Q$58&lt;'Site 12'!$C$7),0,
AND('Site 12'!Q$58&gt;=$C$14,'Site 12'!Q$58&lt;$C$7),
$C$29,
'Site 12'!Q$58&gt;='Site 12'!$C$7,
$C$33)</f>
        <v>0</v>
      </c>
      <c r="R63" s="54" cm="1">
        <f t="array" ref="R63">_xlfn.IFS(
AND('Site 12'!R$58&lt;$C$14,'Site 12'!R$58&lt;'Site 12'!$C$7),0,
AND('Site 12'!R$58&gt;=$C$14,'Site 12'!R$58&lt;$C$7),
$C$29,
'Site 12'!R$58&gt;='Site 12'!$C$7,
$C$33)</f>
        <v>0</v>
      </c>
      <c r="S63" s="54" cm="1">
        <f t="array" ref="S63">_xlfn.IFS(
AND('Site 12'!S$58&lt;$C$14,'Site 12'!S$58&lt;'Site 12'!$C$7),0,
AND('Site 12'!S$58&gt;=$C$14,'Site 12'!S$58&lt;$C$7),
$C$29,
'Site 12'!S$58&gt;='Site 12'!$C$7,
$C$33)</f>
        <v>0</v>
      </c>
      <c r="T63" s="54" cm="1">
        <f t="array" ref="T63">_xlfn.IFS(
AND('Site 12'!T$58&lt;$C$14,'Site 12'!T$58&lt;'Site 12'!$C$7),0,
AND('Site 12'!T$58&gt;=$C$14,'Site 12'!T$58&lt;$C$7),
$C$29,
'Site 12'!T$58&gt;='Site 12'!$C$7,
$C$33)</f>
        <v>0</v>
      </c>
      <c r="U63" s="54" cm="1">
        <f t="array" ref="U63">_xlfn.IFS(
AND('Site 12'!U$58&lt;$C$14,'Site 12'!U$58&lt;'Site 12'!$C$7),0,
AND('Site 12'!U$58&gt;=$C$14,'Site 12'!U$58&lt;$C$7),
$C$29,
'Site 12'!U$58&gt;='Site 12'!$C$7,
$C$33)</f>
        <v>0</v>
      </c>
      <c r="V63" s="54" cm="1">
        <f t="array" ref="V63">_xlfn.IFS(
AND('Site 12'!V$58&lt;$C$14,'Site 12'!V$58&lt;'Site 12'!$C$7),0,
AND('Site 12'!V$58&gt;=$C$14,'Site 12'!V$58&lt;$C$7),
$C$29,
'Site 12'!V$58&gt;='Site 12'!$C$7,
$C$33)</f>
        <v>0</v>
      </c>
      <c r="W63" s="54" cm="1">
        <f t="array" ref="W63">_xlfn.IFS(
AND('Site 12'!W$58&lt;$C$14,'Site 12'!W$58&lt;'Site 12'!$C$7),0,
AND('Site 12'!W$58&gt;=$C$14,'Site 12'!W$58&lt;$C$7),
$C$29,
'Site 12'!W$58&gt;='Site 12'!$C$7,
$C$33)</f>
        <v>0</v>
      </c>
      <c r="X63" s="54" cm="1">
        <f t="array" ref="X63">_xlfn.IFS(
AND('Site 12'!X$58&lt;$C$14,'Site 12'!X$58&lt;'Site 12'!$C$7),0,
AND('Site 12'!X$58&gt;=$C$14,'Site 12'!X$58&lt;$C$7),
$C$29,
'Site 12'!X$58&gt;='Site 12'!$C$7,
$C$33)</f>
        <v>0</v>
      </c>
      <c r="Y63" s="54" cm="1">
        <f t="array" ref="Y63">_xlfn.IFS(
AND('Site 12'!Y$58&lt;$C$14,'Site 12'!Y$58&lt;'Site 12'!$C$7),0,
AND('Site 12'!Y$58&gt;=$C$14,'Site 12'!Y$58&lt;$C$7),
$C$29,
'Site 12'!Y$58&gt;='Site 12'!$C$7,
$C$33)</f>
        <v>0</v>
      </c>
      <c r="Z63" s="54" cm="1">
        <f t="array" ref="Z63">_xlfn.IFS(
AND('Site 12'!Z$58&lt;$C$14,'Site 12'!Z$58&lt;'Site 12'!$C$7),0,
AND('Site 12'!Z$58&gt;=$C$14,'Site 12'!Z$58&lt;$C$7),
$C$29,
'Site 12'!Z$58&gt;='Site 12'!$C$7,
$C$33)</f>
        <v>0</v>
      </c>
      <c r="AA63" s="54" cm="1">
        <f t="array" ref="AA63">_xlfn.IFS(
AND('Site 12'!AA$58&lt;$C$14,'Site 12'!AA$58&lt;'Site 12'!$C$7),0,
AND('Site 12'!AA$58&gt;=$C$14,'Site 12'!AA$58&lt;$C$7),
$C$29,
'Site 12'!AA$58&gt;='Site 12'!$C$7,
$C$33)</f>
        <v>0</v>
      </c>
      <c r="AB63" s="54" cm="1">
        <f t="array" ref="AB63">_xlfn.IFS(
AND('Site 12'!AB$58&lt;$C$14,'Site 12'!AB$58&lt;'Site 12'!$C$7),0,
AND('Site 12'!AB$58&gt;=$C$14,'Site 12'!AB$58&lt;$C$7),
$C$29,
'Site 12'!AB$58&gt;='Site 12'!$C$7,
$C$33)</f>
        <v>0</v>
      </c>
      <c r="AC63" s="54" cm="1">
        <f t="array" ref="AC63">_xlfn.IFS(
AND('Site 12'!AC$58&lt;$C$14,'Site 12'!AC$58&lt;'Site 12'!$C$7),0,
AND('Site 12'!AC$58&gt;=$C$14,'Site 12'!AC$58&lt;$C$7),
$C$29,
'Site 12'!AC$58&gt;='Site 12'!$C$7,
$C$33)</f>
        <v>0</v>
      </c>
      <c r="AD63" s="54" cm="1">
        <f t="array" ref="AD63">_xlfn.IFS(
AND('Site 12'!AD$58&lt;$C$14,'Site 12'!AD$58&lt;'Site 12'!$C$7),0,
AND('Site 12'!AD$58&gt;=$C$14,'Site 12'!AD$58&lt;$C$7),
$C$29,
'Site 12'!AD$58&gt;='Site 12'!$C$7,
$C$33)</f>
        <v>0</v>
      </c>
      <c r="AE63" s="54" cm="1">
        <f t="array" ref="AE63">_xlfn.IFS(
AND('Site 12'!AE$58&lt;$C$14,'Site 12'!AE$58&lt;'Site 12'!$C$7),0,
AND('Site 12'!AE$58&gt;=$C$14,'Site 12'!AE$58&lt;$C$7),
$C$29,
'Site 12'!AE$58&gt;='Site 12'!$C$7,
$C$33)</f>
        <v>0</v>
      </c>
      <c r="AF63" s="54" cm="1">
        <f t="array" ref="AF63">_xlfn.IFS(
AND('Site 12'!AF$58&lt;$C$14,'Site 12'!AF$58&lt;'Site 12'!$C$7),0,
AND('Site 12'!AF$58&gt;=$C$14,'Site 12'!AF$58&lt;$C$7),
$C$29,
'Site 12'!AF$58&gt;='Site 12'!$C$7,
$C$33)</f>
        <v>0</v>
      </c>
      <c r="AG63" s="54" cm="1">
        <f t="array" ref="AG63">_xlfn.IFS(
AND('Site 12'!AG$58&lt;$C$14,'Site 12'!AG$58&lt;'Site 12'!$C$7),0,
AND('Site 12'!AG$58&gt;=$C$14,'Site 12'!AG$58&lt;$C$7),
$C$29,
'Site 12'!AG$58&gt;='Site 12'!$C$7,
$C$33)</f>
        <v>0</v>
      </c>
      <c r="AH63" s="54" cm="1">
        <f t="array" ref="AH63">_xlfn.IFS(
AND('Site 12'!AH$58&lt;$C$14,'Site 12'!AH$58&lt;'Site 12'!$C$7),0,
AND('Site 12'!AH$58&gt;=$C$14,'Site 12'!AH$58&lt;$C$7),
$C$29,
'Site 12'!AH$58&gt;='Site 12'!$C$7,
$C$33)</f>
        <v>0</v>
      </c>
      <c r="AI63" s="54" cm="1">
        <f t="array" ref="AI63">_xlfn.IFS(
AND('Site 12'!AI$58&lt;$C$14,'Site 12'!AI$58&lt;'Site 12'!$C$7),0,
AND('Site 12'!AI$58&gt;=$C$14,'Site 12'!AI$58&lt;$C$7),
$C$29,
'Site 12'!AI$58&gt;='Site 12'!$C$7,
$C$33)</f>
        <v>0</v>
      </c>
      <c r="AJ63" s="72" cm="1">
        <f t="array" ref="AJ63">_xlfn.IFS(
AND('Site 12'!AJ$58&lt;$C$14,'Site 12'!AJ$58&lt;'Site 12'!$C$7),0,
AND('Site 12'!AJ$58&gt;=$C$14,'Site 12'!AJ$58&lt;$C$7),
$C$29,
'Site 12'!AJ$58&gt;='Site 12'!$C$7,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12'!E$58&lt;$C$14,'Site 12'!E$58&lt;'Site 12'!$C$7),0,
AND('Site 12'!E$58&gt;=$C$14,'Site 12'!E$58&lt;$C$7),
$C$30,
'Site 12'!E$58&gt;='Site 12'!$C$7,
$C$34)</f>
        <v>0</v>
      </c>
      <c r="F71" s="56" cm="1">
        <f t="array" ref="F71">_xlfn.IFS(
AND('Site 12'!F$58&lt;$C$14,'Site 12'!F$58&lt;'Site 12'!$C$7),0,
AND('Site 12'!F$58&gt;=$C$14,'Site 12'!F$58&lt;$C$7),
$C$30,
'Site 12'!F$58&gt;='Site 12'!$C$7,
$C$34)</f>
        <v>0</v>
      </c>
      <c r="G71" s="56" cm="1">
        <f t="array" ref="G71">_xlfn.IFS(
AND('Site 12'!G$58&lt;$C$14,'Site 12'!G$58&lt;'Site 12'!$C$7),0,
AND('Site 12'!G$58&gt;=$C$14,'Site 12'!G$58&lt;$C$7),
$C$30,
'Site 12'!G$58&gt;='Site 12'!$C$7,
$C$34)</f>
        <v>0</v>
      </c>
      <c r="H71" s="56" cm="1">
        <f t="array" ref="H71">_xlfn.IFS(
AND('Site 12'!H$58&lt;$C$14,'Site 12'!H$58&lt;'Site 12'!$C$7),0,
AND('Site 12'!H$58&gt;=$C$14,'Site 12'!H$58&lt;$C$7),
$C$30,
'Site 12'!H$58&gt;='Site 12'!$C$7,
$C$34)</f>
        <v>0</v>
      </c>
      <c r="I71" s="56" cm="1">
        <f t="array" ref="I71">_xlfn.IFS(
AND('Site 12'!I$58&lt;$C$14,'Site 12'!I$58&lt;'Site 12'!$C$7),0,
AND('Site 12'!I$58&gt;=$C$14,'Site 12'!I$58&lt;$C$7),
$C$30,
'Site 12'!I$58&gt;='Site 12'!$C$7,
$C$34)</f>
        <v>0</v>
      </c>
      <c r="J71" s="56" cm="1">
        <f t="array" ref="J71">_xlfn.IFS(
AND('Site 12'!J$58&lt;$C$14,'Site 12'!J$58&lt;'Site 12'!$C$7),0,
AND('Site 12'!J$58&gt;=$C$14,'Site 12'!J$58&lt;$C$7),
$C$30,
'Site 12'!J$58&gt;='Site 12'!$C$7,
$C$34)</f>
        <v>0</v>
      </c>
      <c r="K71" s="56" cm="1">
        <f t="array" ref="K71">_xlfn.IFS(
AND('Site 12'!K$58&lt;$C$14,'Site 12'!K$58&lt;'Site 12'!$C$7),0,
AND('Site 12'!K$58&gt;=$C$14,'Site 12'!K$58&lt;$C$7),
$C$30,
'Site 12'!K$58&gt;='Site 12'!$C$7,
$C$34)</f>
        <v>0</v>
      </c>
      <c r="L71" s="56" cm="1">
        <f t="array" ref="L71">_xlfn.IFS(
AND('Site 12'!L$58&lt;$C$14,'Site 12'!L$58&lt;'Site 12'!$C$7),0,
AND('Site 12'!L$58&gt;=$C$14,'Site 12'!L$58&lt;$C$7),
$C$30,
'Site 12'!L$58&gt;='Site 12'!$C$7,
$C$34)</f>
        <v>0</v>
      </c>
      <c r="M71" s="56" cm="1">
        <f t="array" ref="M71">_xlfn.IFS(
AND('Site 12'!M$58&lt;$C$14,'Site 12'!M$58&lt;'Site 12'!$C$7),0,
AND('Site 12'!M$58&gt;=$C$14,'Site 12'!M$58&lt;$C$7),
$C$30,
'Site 12'!M$58&gt;='Site 12'!$C$7,
$C$34)</f>
        <v>0</v>
      </c>
      <c r="N71" s="56" cm="1">
        <f t="array" ref="N71">_xlfn.IFS(
AND('Site 12'!N$58&lt;$C$14,'Site 12'!N$58&lt;'Site 12'!$C$7),0,
AND('Site 12'!N$58&gt;=$C$14,'Site 12'!N$58&lt;$C$7),
$C$30,
'Site 12'!N$58&gt;='Site 12'!$C$7,
$C$34)</f>
        <v>0</v>
      </c>
      <c r="O71" s="56" cm="1">
        <f t="array" ref="O71">_xlfn.IFS(
AND('Site 12'!O$58&lt;$C$14,'Site 12'!O$58&lt;'Site 12'!$C$7),0,
AND('Site 12'!O$58&gt;=$C$14,'Site 12'!O$58&lt;$C$7),
$C$30,
'Site 12'!O$58&gt;='Site 12'!$C$7,
$C$34)</f>
        <v>0</v>
      </c>
      <c r="P71" s="56" cm="1">
        <f t="array" ref="P71">_xlfn.IFS(
AND('Site 12'!P$58&lt;$C$14,'Site 12'!P$58&lt;'Site 12'!$C$7),0,
AND('Site 12'!P$58&gt;=$C$14,'Site 12'!P$58&lt;$C$7),
$C$30,
'Site 12'!P$58&gt;='Site 12'!$C$7,
$C$34)</f>
        <v>0</v>
      </c>
      <c r="Q71" s="56" cm="1">
        <f t="array" ref="Q71">_xlfn.IFS(
AND('Site 12'!Q$58&lt;$C$14,'Site 12'!Q$58&lt;'Site 12'!$C$7),0,
AND('Site 12'!Q$58&gt;=$C$14,'Site 12'!Q$58&lt;$C$7),
$C$30,
'Site 12'!Q$58&gt;='Site 12'!$C$7,
$C$34)</f>
        <v>0</v>
      </c>
      <c r="R71" s="56" cm="1">
        <f t="array" ref="R71">_xlfn.IFS(
AND('Site 12'!R$58&lt;$C$14,'Site 12'!R$58&lt;'Site 12'!$C$7),0,
AND('Site 12'!R$58&gt;=$C$14,'Site 12'!R$58&lt;$C$7),
$C$30,
'Site 12'!R$58&gt;='Site 12'!$C$7,
$C$34)</f>
        <v>0</v>
      </c>
      <c r="S71" s="56" cm="1">
        <f t="array" ref="S71">_xlfn.IFS(
AND('Site 12'!S$58&lt;$C$14,'Site 12'!S$58&lt;'Site 12'!$C$7),0,
AND('Site 12'!S$58&gt;=$C$14,'Site 12'!S$58&lt;$C$7),
$C$30,
'Site 12'!S$58&gt;='Site 12'!$C$7,
$C$34)</f>
        <v>0</v>
      </c>
      <c r="T71" s="56" cm="1">
        <f t="array" ref="T71">_xlfn.IFS(
AND('Site 12'!T$58&lt;$C$14,'Site 12'!T$58&lt;'Site 12'!$C$7),0,
AND('Site 12'!T$58&gt;=$C$14,'Site 12'!T$58&lt;$C$7),
$C$30,
'Site 12'!T$58&gt;='Site 12'!$C$7,
$C$34)</f>
        <v>0</v>
      </c>
      <c r="U71" s="56" cm="1">
        <f t="array" ref="U71">_xlfn.IFS(
AND('Site 12'!U$58&lt;$C$14,'Site 12'!U$58&lt;'Site 12'!$C$7),0,
AND('Site 12'!U$58&gt;=$C$14,'Site 12'!U$58&lt;$C$7),
$C$30,
'Site 12'!U$58&gt;='Site 12'!$C$7,
$C$34)</f>
        <v>0</v>
      </c>
      <c r="V71" s="56" cm="1">
        <f t="array" ref="V71">_xlfn.IFS(
AND('Site 12'!V$58&lt;$C$14,'Site 12'!V$58&lt;'Site 12'!$C$7),0,
AND('Site 12'!V$58&gt;=$C$14,'Site 12'!V$58&lt;$C$7),
$C$30,
'Site 12'!V$58&gt;='Site 12'!$C$7,
$C$34)</f>
        <v>0</v>
      </c>
      <c r="W71" s="56" cm="1">
        <f t="array" ref="W71">_xlfn.IFS(
AND('Site 12'!W$58&lt;$C$14,'Site 12'!W$58&lt;'Site 12'!$C$7),0,
AND('Site 12'!W$58&gt;=$C$14,'Site 12'!W$58&lt;$C$7),
$C$30,
'Site 12'!W$58&gt;='Site 12'!$C$7,
$C$34)</f>
        <v>0</v>
      </c>
      <c r="X71" s="56" cm="1">
        <f t="array" ref="X71">_xlfn.IFS(
AND('Site 12'!X$58&lt;$C$14,'Site 12'!X$58&lt;'Site 12'!$C$7),0,
AND('Site 12'!X$58&gt;=$C$14,'Site 12'!X$58&lt;$C$7),
$C$30,
'Site 12'!X$58&gt;='Site 12'!$C$7,
$C$34)</f>
        <v>0</v>
      </c>
      <c r="Y71" s="56" cm="1">
        <f t="array" ref="Y71">_xlfn.IFS(
AND('Site 12'!Y$58&lt;$C$14,'Site 12'!Y$58&lt;'Site 12'!$C$7),0,
AND('Site 12'!Y$58&gt;=$C$14,'Site 12'!Y$58&lt;$C$7),
$C$30,
'Site 12'!Y$58&gt;='Site 12'!$C$7,
$C$34)</f>
        <v>0</v>
      </c>
      <c r="Z71" s="56" cm="1">
        <f t="array" ref="Z71">_xlfn.IFS(
AND('Site 12'!Z$58&lt;$C$14,'Site 12'!Z$58&lt;'Site 12'!$C$7),0,
AND('Site 12'!Z$58&gt;=$C$14,'Site 12'!Z$58&lt;$C$7),
$C$30,
'Site 12'!Z$58&gt;='Site 12'!$C$7,
$C$34)</f>
        <v>0</v>
      </c>
      <c r="AA71" s="56" cm="1">
        <f t="array" ref="AA71">_xlfn.IFS(
AND('Site 12'!AA$58&lt;$C$14,'Site 12'!AA$58&lt;'Site 12'!$C$7),0,
AND('Site 12'!AA$58&gt;=$C$14,'Site 12'!AA$58&lt;$C$7),
$C$30,
'Site 12'!AA$58&gt;='Site 12'!$C$7,
$C$34)</f>
        <v>0</v>
      </c>
      <c r="AB71" s="56" cm="1">
        <f t="array" ref="AB71">_xlfn.IFS(
AND('Site 12'!AB$58&lt;$C$14,'Site 12'!AB$58&lt;'Site 12'!$C$7),0,
AND('Site 12'!AB$58&gt;=$C$14,'Site 12'!AB$58&lt;$C$7),
$C$30,
'Site 12'!AB$58&gt;='Site 12'!$C$7,
$C$34)</f>
        <v>0</v>
      </c>
      <c r="AC71" s="56" cm="1">
        <f t="array" ref="AC71">_xlfn.IFS(
AND('Site 12'!AC$58&lt;$C$14,'Site 12'!AC$58&lt;'Site 12'!$C$7),0,
AND('Site 12'!AC$58&gt;=$C$14,'Site 12'!AC$58&lt;$C$7),
$C$30,
'Site 12'!AC$58&gt;='Site 12'!$C$7,
$C$34)</f>
        <v>0</v>
      </c>
      <c r="AD71" s="56" cm="1">
        <f t="array" ref="AD71">_xlfn.IFS(
AND('Site 12'!AD$58&lt;$C$14,'Site 12'!AD$58&lt;'Site 12'!$C$7),0,
AND('Site 12'!AD$58&gt;=$C$14,'Site 12'!AD$58&lt;$C$7),
$C$30,
'Site 12'!AD$58&gt;='Site 12'!$C$7,
$C$34)</f>
        <v>0</v>
      </c>
      <c r="AE71" s="56" cm="1">
        <f t="array" ref="AE71">_xlfn.IFS(
AND('Site 12'!AE$58&lt;$C$14,'Site 12'!AE$58&lt;'Site 12'!$C$7),0,
AND('Site 12'!AE$58&gt;=$C$14,'Site 12'!AE$58&lt;$C$7),
$C$30,
'Site 12'!AE$58&gt;='Site 12'!$C$7,
$C$34)</f>
        <v>0</v>
      </c>
      <c r="AF71" s="56" cm="1">
        <f t="array" ref="AF71">_xlfn.IFS(
AND('Site 12'!AF$58&lt;$C$14,'Site 12'!AF$58&lt;'Site 12'!$C$7),0,
AND('Site 12'!AF$58&gt;=$C$14,'Site 12'!AF$58&lt;$C$7),
$C$30,
'Site 12'!AF$58&gt;='Site 12'!$C$7,
$C$34)</f>
        <v>0</v>
      </c>
      <c r="AG71" s="56" cm="1">
        <f t="array" ref="AG71">_xlfn.IFS(
AND('Site 12'!AG$58&lt;$C$14,'Site 12'!AG$58&lt;'Site 12'!$C$7),0,
AND('Site 12'!AG$58&gt;=$C$14,'Site 12'!AG$58&lt;$C$7),
$C$30,
'Site 12'!AG$58&gt;='Site 12'!$C$7,
$C$34)</f>
        <v>0</v>
      </c>
      <c r="AH71" s="56" cm="1">
        <f t="array" ref="AH71">_xlfn.IFS(
AND('Site 12'!AH$58&lt;$C$14,'Site 12'!AH$58&lt;'Site 12'!$C$7),0,
AND('Site 12'!AH$58&gt;=$C$14,'Site 12'!AH$58&lt;$C$7),
$C$30,
'Site 12'!AH$58&gt;='Site 12'!$C$7,
$C$34)</f>
        <v>0</v>
      </c>
      <c r="AI71" s="56" cm="1">
        <f t="array" ref="AI71">_xlfn.IFS(
AND('Site 12'!AI$58&lt;$C$14,'Site 12'!AI$58&lt;'Site 12'!$C$7),0,
AND('Site 12'!AI$58&gt;=$C$14,'Site 12'!AI$58&lt;$C$7),
$C$30,
'Site 12'!AI$58&gt;='Site 12'!$C$7,
$C$34)</f>
        <v>0</v>
      </c>
      <c r="AJ71" s="59" cm="1">
        <f t="array" ref="AJ71">_xlfn.IFS(
AND('Site 12'!AJ$58&lt;$C$14,'Site 12'!AJ$58&lt;'Site 12'!$C$7),0,
AND('Site 12'!AJ$58&gt;=$C$14,'Site 12'!AJ$58&lt;$C$7),
$C$30,
'Site 12'!AJ$58&gt;='Site 12'!$C$7,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12'!E$77&lt;$C$14, 0,
  'Site 12'!E$77=$C$14, E59,
  AND('Site 12'!E$77&gt;$C$14, 'Site 12'!E$77&lt;'Site 12'!$C$7), E59 * (1 + $C$8)^('Site 12'!E$77 - $C$14),
  'Site 12'!E$77='Site 12'!$C$7, E59,
  'Site 12'!E$77&gt;'Site 12'!$C$7, E59 * (1 + $C$8)^('Site 12'!E$77 - 'Site 12'!$C$7)
)</f>
        <v>0</v>
      </c>
      <c r="F78" s="70" cm="1">
        <f t="array" ref="F78">_xlfn.IFS(
  'Site 12'!F$77&lt;$C$14, 0,
  'Site 12'!F$77=$C$14, F59,
  AND('Site 12'!F$77&gt;$C$14, 'Site 12'!F$77&lt;'Site 12'!$C$7), F59 * (1 + $C$8)^('Site 12'!F$77 - $C$14),
  'Site 12'!F$77='Site 12'!$C$7, F59,
  'Site 12'!F$77&gt;'Site 12'!$C$7, F59 * (1 + $C$8)^('Site 12'!F$77 - 'Site 12'!$C$7)
)</f>
        <v>0</v>
      </c>
      <c r="G78" s="70" cm="1">
        <f t="array" ref="G78">_xlfn.IFS(
  'Site 12'!G$77&lt;$C$14, 0,
  'Site 12'!G$77=$C$14, G59,
  AND('Site 12'!G$77&gt;$C$14, 'Site 12'!G$77&lt;'Site 12'!$C$7), G59 * (1 + $C$8)^('Site 12'!G$77 - $C$14),
  'Site 12'!G$77='Site 12'!$C$7, G59,
  'Site 12'!G$77&gt;'Site 12'!$C$7, G59 * (1 + $C$8)^('Site 12'!G$77 - 'Site 12'!$C$7)
)</f>
        <v>0</v>
      </c>
      <c r="H78" s="70" cm="1">
        <f t="array" ref="H78">_xlfn.IFS(
  'Site 12'!H$77&lt;$C$14, 0,
  'Site 12'!H$77=$C$14, H59,
  AND('Site 12'!H$77&gt;$C$14, 'Site 12'!H$77&lt;'Site 12'!$C$7), H59 * (1 + $C$8)^('Site 12'!H$77 - $C$14),
  'Site 12'!H$77='Site 12'!$C$7, H59,
  'Site 12'!H$77&gt;'Site 12'!$C$7, H59 * (1 + $C$8)^('Site 12'!H$77 - 'Site 12'!$C$7)
)</f>
        <v>0</v>
      </c>
      <c r="I78" s="70" cm="1">
        <f t="array" ref="I78">_xlfn.IFS(
  'Site 12'!I$77&lt;$C$14, 0,
  'Site 12'!I$77=$C$14, I59,
  AND('Site 12'!I$77&gt;$C$14, 'Site 12'!I$77&lt;'Site 12'!$C$7), I59 * (1 + $C$8)^('Site 12'!I$77 - $C$14),
  'Site 12'!I$77='Site 12'!$C$7, I59,
  'Site 12'!I$77&gt;'Site 12'!$C$7, I59 * (1 + $C$8)^('Site 12'!I$77 - 'Site 12'!$C$7)
)</f>
        <v>0</v>
      </c>
      <c r="J78" s="70" cm="1">
        <f t="array" ref="J78">_xlfn.IFS(
  'Site 12'!J$77&lt;$C$14, 0,
  'Site 12'!J$77=$C$14, J59,
  AND('Site 12'!J$77&gt;$C$14, 'Site 12'!J$77&lt;'Site 12'!$C$7), J59 * (1 + $C$8)^('Site 12'!J$77 - $C$14),
  'Site 12'!J$77='Site 12'!$C$7, J59,
  'Site 12'!J$77&gt;'Site 12'!$C$7, J59 * (1 + $C$8)^('Site 12'!J$77 - 'Site 12'!$C$7)
)</f>
        <v>0</v>
      </c>
      <c r="K78" s="70" cm="1">
        <f t="array" ref="K78">_xlfn.IFS(
  'Site 12'!K$77&lt;$C$14, 0,
  'Site 12'!K$77=$C$14, K59,
  AND('Site 12'!K$77&gt;$C$14, 'Site 12'!K$77&lt;'Site 12'!$C$7), K59 * (1 + $C$8)^('Site 12'!K$77 - $C$14),
  'Site 12'!K$77='Site 12'!$C$7, K59,
  'Site 12'!K$77&gt;'Site 12'!$C$7, K59 * (1 + $C$8)^('Site 12'!K$77 - 'Site 12'!$C$7)
)</f>
        <v>0</v>
      </c>
      <c r="L78" s="70" cm="1">
        <f t="array" ref="L78">_xlfn.IFS(
  'Site 12'!L$77&lt;$C$14, 0,
  'Site 12'!L$77=$C$14, L59,
  AND('Site 12'!L$77&gt;$C$14, 'Site 12'!L$77&lt;'Site 12'!$C$7), L59 * (1 + $C$8)^('Site 12'!L$77 - $C$14),
  'Site 12'!L$77='Site 12'!$C$7, L59,
  'Site 12'!L$77&gt;'Site 12'!$C$7, L59 * (1 + $C$8)^('Site 12'!L$77 - 'Site 12'!$C$7)
)</f>
        <v>0</v>
      </c>
      <c r="M78" s="70" cm="1">
        <f t="array" ref="M78">_xlfn.IFS(
  'Site 12'!M$77&lt;$C$14, 0,
  'Site 12'!M$77=$C$14, M59,
  AND('Site 12'!M$77&gt;$C$14, 'Site 12'!M$77&lt;'Site 12'!$C$7), M59 * (1 + $C$8)^('Site 12'!M$77 - $C$14),
  'Site 12'!M$77='Site 12'!$C$7, M59,
  'Site 12'!M$77&gt;'Site 12'!$C$7, M59 * (1 + $C$8)^('Site 12'!M$77 - 'Site 12'!$C$7)
)</f>
        <v>0</v>
      </c>
      <c r="N78" s="70" cm="1">
        <f t="array" ref="N78">_xlfn.IFS(
  'Site 12'!N$77&lt;$C$14, 0,
  'Site 12'!N$77=$C$14, N59,
  AND('Site 12'!N$77&gt;$C$14, 'Site 12'!N$77&lt;'Site 12'!$C$7), N59 * (1 + $C$8)^('Site 12'!N$77 - $C$14),
  'Site 12'!N$77='Site 12'!$C$7, N59,
  'Site 12'!N$77&gt;'Site 12'!$C$7, N59 * (1 + $C$8)^('Site 12'!N$77 - 'Site 12'!$C$7)
)</f>
        <v>0</v>
      </c>
      <c r="O78" s="70" cm="1">
        <f t="array" ref="O78">_xlfn.IFS(
  'Site 12'!O$77&lt;$C$14, 0,
  'Site 12'!O$77=$C$14, O59,
  AND('Site 12'!O$77&gt;$C$14, 'Site 12'!O$77&lt;'Site 12'!$C$7), O59 * (1 + $C$8)^('Site 12'!O$77 - $C$14),
  'Site 12'!O$77='Site 12'!$C$7, O59,
  'Site 12'!O$77&gt;'Site 12'!$C$7, O59 * (1 + $C$8)^('Site 12'!O$77 - 'Site 12'!$C$7)
)</f>
        <v>0</v>
      </c>
      <c r="P78" s="70" cm="1">
        <f t="array" ref="P78">_xlfn.IFS(
  'Site 12'!P$77&lt;$C$14, 0,
  'Site 12'!P$77=$C$14, P59,
  AND('Site 12'!P$77&gt;$C$14, 'Site 12'!P$77&lt;'Site 12'!$C$7), P59 * (1 + $C$8)^('Site 12'!P$77 - $C$14),
  'Site 12'!P$77='Site 12'!$C$7, P59,
  'Site 12'!P$77&gt;'Site 12'!$C$7, P59 * (1 + $C$8)^('Site 12'!P$77 - 'Site 12'!$C$7)
)</f>
        <v>0</v>
      </c>
      <c r="Q78" s="70" cm="1">
        <f t="array" ref="Q78">_xlfn.IFS(
  'Site 12'!Q$77&lt;$C$14, 0,
  'Site 12'!Q$77=$C$14, Q59,
  AND('Site 12'!Q$77&gt;$C$14, 'Site 12'!Q$77&lt;'Site 12'!$C$7), Q59 * (1 + $C$8)^('Site 12'!Q$77 - $C$14),
  'Site 12'!Q$77='Site 12'!$C$7, Q59,
  'Site 12'!Q$77&gt;'Site 12'!$C$7, Q59 * (1 + $C$8)^('Site 12'!Q$77 - 'Site 12'!$C$7)
)</f>
        <v>0</v>
      </c>
      <c r="R78" s="70" cm="1">
        <f t="array" ref="R78">_xlfn.IFS(
  'Site 12'!R$77&lt;$C$14, 0,
  'Site 12'!R$77=$C$14, R59,
  AND('Site 12'!R$77&gt;$C$14, 'Site 12'!R$77&lt;'Site 12'!$C$7), R59 * (1 + $C$8)^('Site 12'!R$77 - $C$14),
  'Site 12'!R$77='Site 12'!$C$7, R59,
  'Site 12'!R$77&gt;'Site 12'!$C$7, R59 * (1 + $C$8)^('Site 12'!R$77 - 'Site 12'!$C$7)
)</f>
        <v>0</v>
      </c>
      <c r="S78" s="70" cm="1">
        <f t="array" ref="S78">_xlfn.IFS(
  'Site 12'!S$77&lt;$C$14, 0,
  'Site 12'!S$77=$C$14, S59,
  AND('Site 12'!S$77&gt;$C$14, 'Site 12'!S$77&lt;'Site 12'!$C$7), S59 * (1 + $C$8)^('Site 12'!S$77 - $C$14),
  'Site 12'!S$77='Site 12'!$C$7, S59,
  'Site 12'!S$77&gt;'Site 12'!$C$7, S59 * (1 + $C$8)^('Site 12'!S$77 - 'Site 12'!$C$7)
)</f>
        <v>0</v>
      </c>
      <c r="T78" s="70" cm="1">
        <f t="array" ref="T78">_xlfn.IFS(
  'Site 12'!T$77&lt;$C$14, 0,
  'Site 12'!T$77=$C$14, T59,
  AND('Site 12'!T$77&gt;$C$14, 'Site 12'!T$77&lt;'Site 12'!$C$7), T59 * (1 + $C$8)^('Site 12'!T$77 - $C$14),
  'Site 12'!T$77='Site 12'!$C$7, T59,
  'Site 12'!T$77&gt;'Site 12'!$C$7, T59 * (1 + $C$8)^('Site 12'!T$77 - 'Site 12'!$C$7)
)</f>
        <v>0</v>
      </c>
      <c r="U78" s="70" cm="1">
        <f t="array" ref="U78">_xlfn.IFS(
  'Site 12'!U$77&lt;$C$14, 0,
  'Site 12'!U$77=$C$14, U59,
  AND('Site 12'!U$77&gt;$C$14, 'Site 12'!U$77&lt;'Site 12'!$C$7), U59 * (1 + $C$8)^('Site 12'!U$77 - $C$14),
  'Site 12'!U$77='Site 12'!$C$7, U59,
  'Site 12'!U$77&gt;'Site 12'!$C$7, U59 * (1 + $C$8)^('Site 12'!U$77 - 'Site 12'!$C$7)
)</f>
        <v>0</v>
      </c>
      <c r="V78" s="70" cm="1">
        <f t="array" ref="V78">_xlfn.IFS(
  'Site 12'!V$77&lt;$C$14, 0,
  'Site 12'!V$77=$C$14, V59,
  AND('Site 12'!V$77&gt;$C$14, 'Site 12'!V$77&lt;'Site 12'!$C$7), V59 * (1 + $C$8)^('Site 12'!V$77 - $C$14),
  'Site 12'!V$77='Site 12'!$C$7, V59,
  'Site 12'!V$77&gt;'Site 12'!$C$7, V59 * (1 + $C$8)^('Site 12'!V$77 - 'Site 12'!$C$7)
)</f>
        <v>0</v>
      </c>
      <c r="W78" s="70" cm="1">
        <f t="array" ref="W78">_xlfn.IFS(
  'Site 12'!W$77&lt;$C$14, 0,
  'Site 12'!W$77=$C$14, W59,
  AND('Site 12'!W$77&gt;$C$14, 'Site 12'!W$77&lt;'Site 12'!$C$7), W59 * (1 + $C$8)^('Site 12'!W$77 - $C$14),
  'Site 12'!W$77='Site 12'!$C$7, W59,
  'Site 12'!W$77&gt;'Site 12'!$C$7, W59 * (1 + $C$8)^('Site 12'!W$77 - 'Site 12'!$C$7)
)</f>
        <v>0</v>
      </c>
      <c r="X78" s="70" cm="1">
        <f t="array" ref="X78">_xlfn.IFS(
  'Site 12'!X$77&lt;$C$14, 0,
  'Site 12'!X$77=$C$14, X59,
  AND('Site 12'!X$77&gt;$C$14, 'Site 12'!X$77&lt;'Site 12'!$C$7), X59 * (1 + $C$8)^('Site 12'!X$77 - $C$14),
  'Site 12'!X$77='Site 12'!$C$7, X59,
  'Site 12'!X$77&gt;'Site 12'!$C$7, X59 * (1 + $C$8)^('Site 12'!X$77 - 'Site 12'!$C$7)
)</f>
        <v>0</v>
      </c>
      <c r="Y78" s="70" cm="1">
        <f t="array" ref="Y78">_xlfn.IFS(
  'Site 12'!Y$77&lt;$C$14, 0,
  'Site 12'!Y$77=$C$14, Y59,
  AND('Site 12'!Y$77&gt;$C$14, 'Site 12'!Y$77&lt;'Site 12'!$C$7), Y59 * (1 + $C$8)^('Site 12'!Y$77 - $C$14),
  'Site 12'!Y$77='Site 12'!$C$7, Y59,
  'Site 12'!Y$77&gt;'Site 12'!$C$7, Y59 * (1 + $C$8)^('Site 12'!Y$77 - 'Site 12'!$C$7)
)</f>
        <v>0</v>
      </c>
      <c r="Z78" s="70" cm="1">
        <f t="array" ref="Z78">_xlfn.IFS(
  'Site 12'!Z$77&lt;$C$14, 0,
  'Site 12'!Z$77=$C$14, Z59,
  AND('Site 12'!Z$77&gt;$C$14, 'Site 12'!Z$77&lt;'Site 12'!$C$7), Z59 * (1 + $C$8)^('Site 12'!Z$77 - $C$14),
  'Site 12'!Z$77='Site 12'!$C$7, Z59,
  'Site 12'!Z$77&gt;'Site 12'!$C$7, Z59 * (1 + $C$8)^('Site 12'!Z$77 - 'Site 12'!$C$7)
)</f>
        <v>0</v>
      </c>
      <c r="AA78" s="70" cm="1">
        <f t="array" ref="AA78">_xlfn.IFS(
  'Site 12'!AA$77&lt;$C$14, 0,
  'Site 12'!AA$77=$C$14, AA59,
  AND('Site 12'!AA$77&gt;$C$14, 'Site 12'!AA$77&lt;'Site 12'!$C$7), AA59 * (1 + $C$8)^('Site 12'!AA$77 - $C$14),
  'Site 12'!AA$77='Site 12'!$C$7, AA59,
  'Site 12'!AA$77&gt;'Site 12'!$C$7, AA59 * (1 + $C$8)^('Site 12'!AA$77 - 'Site 12'!$C$7)
)</f>
        <v>0</v>
      </c>
      <c r="AB78" s="70" cm="1">
        <f t="array" ref="AB78">_xlfn.IFS(
  'Site 12'!AB$77&lt;$C$14, 0,
  'Site 12'!AB$77=$C$14, AB59,
  AND('Site 12'!AB$77&gt;$C$14, 'Site 12'!AB$77&lt;'Site 12'!$C$7), AB59 * (1 + $C$8)^('Site 12'!AB$77 - $C$14),
  'Site 12'!AB$77='Site 12'!$C$7, AB59,
  'Site 12'!AB$77&gt;'Site 12'!$C$7, AB59 * (1 + $C$8)^('Site 12'!AB$77 - 'Site 12'!$C$7)
)</f>
        <v>0</v>
      </c>
      <c r="AC78" s="70" cm="1">
        <f t="array" ref="AC78">_xlfn.IFS(
  'Site 12'!AC$77&lt;$C$14, 0,
  'Site 12'!AC$77=$C$14, AC59,
  AND('Site 12'!AC$77&gt;$C$14, 'Site 12'!AC$77&lt;'Site 12'!$C$7), AC59 * (1 + $C$8)^('Site 12'!AC$77 - $C$14),
  'Site 12'!AC$77='Site 12'!$C$7, AC59,
  'Site 12'!AC$77&gt;'Site 12'!$C$7, AC59 * (1 + $C$8)^('Site 12'!AC$77 - 'Site 12'!$C$7)
)</f>
        <v>0</v>
      </c>
      <c r="AD78" s="70" cm="1">
        <f t="array" ref="AD78">_xlfn.IFS(
  'Site 12'!AD$77&lt;$C$14, 0,
  'Site 12'!AD$77=$C$14, AD59,
  AND('Site 12'!AD$77&gt;$C$14, 'Site 12'!AD$77&lt;'Site 12'!$C$7), AD59 * (1 + $C$8)^('Site 12'!AD$77 - $C$14),
  'Site 12'!AD$77='Site 12'!$C$7, AD59,
  'Site 12'!AD$77&gt;'Site 12'!$C$7, AD59 * (1 + $C$8)^('Site 12'!AD$77 - 'Site 12'!$C$7)
)</f>
        <v>0</v>
      </c>
      <c r="AE78" s="70" cm="1">
        <f t="array" ref="AE78">_xlfn.IFS(
  'Site 12'!AE$77&lt;$C$14, 0,
  'Site 12'!AE$77=$C$14, AE59,
  AND('Site 12'!AE$77&gt;$C$14, 'Site 12'!AE$77&lt;'Site 12'!$C$7), AE59 * (1 + $C$8)^('Site 12'!AE$77 - $C$14),
  'Site 12'!AE$77='Site 12'!$C$7, AE59,
  'Site 12'!AE$77&gt;'Site 12'!$C$7, AE59 * (1 + $C$8)^('Site 12'!AE$77 - 'Site 12'!$C$7)
)</f>
        <v>0</v>
      </c>
      <c r="AF78" s="70" cm="1">
        <f t="array" ref="AF78">_xlfn.IFS(
  'Site 12'!AF$77&lt;$C$14, 0,
  'Site 12'!AF$77=$C$14, AF59,
  AND('Site 12'!AF$77&gt;$C$14, 'Site 12'!AF$77&lt;'Site 12'!$C$7), AF59 * (1 + $C$8)^('Site 12'!AF$77 - $C$14),
  'Site 12'!AF$77='Site 12'!$C$7, AF59,
  'Site 12'!AF$77&gt;'Site 12'!$C$7, AF59 * (1 + $C$8)^('Site 12'!AF$77 - 'Site 12'!$C$7)
)</f>
        <v>0</v>
      </c>
      <c r="AG78" s="70" cm="1">
        <f t="array" ref="AG78">_xlfn.IFS(
  'Site 12'!AG$77&lt;$C$14, 0,
  'Site 12'!AG$77=$C$14, AG59,
  AND('Site 12'!AG$77&gt;$C$14, 'Site 12'!AG$77&lt;'Site 12'!$C$7), AG59 * (1 + $C$8)^('Site 12'!AG$77 - $C$14),
  'Site 12'!AG$77='Site 12'!$C$7, AG59,
  'Site 12'!AG$77&gt;'Site 12'!$C$7, AG59 * (1 + $C$8)^('Site 12'!AG$77 - 'Site 12'!$C$7)
)</f>
        <v>0</v>
      </c>
      <c r="AH78" s="70" cm="1">
        <f t="array" ref="AH78">_xlfn.IFS(
  'Site 12'!AH$77&lt;$C$14, 0,
  'Site 12'!AH$77=$C$14, AH59,
  AND('Site 12'!AH$77&gt;$C$14, 'Site 12'!AH$77&lt;'Site 12'!$C$7), AH59 * (1 + $C$8)^('Site 12'!AH$77 - $C$14),
  'Site 12'!AH$77='Site 12'!$C$7, AH59,
  'Site 12'!AH$77&gt;'Site 12'!$C$7, AH59 * (1 + $C$8)^('Site 12'!AH$77 - 'Site 12'!$C$7)
)</f>
        <v>0</v>
      </c>
      <c r="AI78" s="70" cm="1">
        <f t="array" ref="AI78">_xlfn.IFS(
  'Site 12'!AI$77&lt;$C$14, 0,
  'Site 12'!AI$77=$C$14, AI59,
  AND('Site 12'!AI$77&gt;$C$14, 'Site 12'!AI$77&lt;'Site 12'!$C$7), AI59 * (1 + $C$8)^('Site 12'!AI$77 - $C$14),
  'Site 12'!AI$77='Site 12'!$C$7, AI59,
  'Site 12'!AI$77&gt;'Site 12'!$C$7, AI59 * (1 + $C$8)^('Site 12'!AI$77 - 'Site 12'!$C$7)
)</f>
        <v>0</v>
      </c>
      <c r="AJ78" s="71" cm="1">
        <f t="array" ref="AJ78">_xlfn.IFS(
  'Site 12'!AJ$77&lt;$C$14, 0,
  'Site 12'!AJ$77=$C$14, AJ59,
  AND('Site 12'!AJ$77&gt;$C$14, 'Site 12'!AJ$77&lt;'Site 12'!$C$7), AJ59 * (1 + $C$8)^('Site 12'!AJ$77 - $C$14),
  'Site 12'!AJ$77='Site 12'!$C$7, AJ59,
  'Site 12'!AJ$77&gt;'Site 12'!$C$7, AJ59 * (1 + $C$8)^('Site 12'!AJ$77 - 'Site 12'!$C$7)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12'!E$77&lt;$C$14, 0,
  'Site 12'!E$77=$C$14, E63,
  AND('Site 12'!E$77&gt;$C$14, 'Site 12'!E$77&lt;'Site 12'!$C$7), E63 * (1 + $C$8)^('Site 12'!E$77 - $C$14),
  'Site 12'!E$77='Site 12'!$C$7, E63,
  'Site 12'!E$77&gt;'Site 12'!$C$7, E63 * (1 + $C$8)^('Site 12'!E$77 - 'Site 12'!$C$7)
)</f>
        <v>0</v>
      </c>
      <c r="F82" s="54" cm="1">
        <f t="array" ref="F82">_xlfn.IFS(
  'Site 12'!F$77&lt;$C$14, 0,
  'Site 12'!F$77=$C$14, F63,
  AND('Site 12'!F$77&gt;$C$14, 'Site 12'!F$77&lt;'Site 12'!$C$7), F63 * (1 + $C$8)^('Site 12'!F$77 - $C$14),
  'Site 12'!F$77='Site 12'!$C$7, F63,
  'Site 12'!F$77&gt;'Site 12'!$C$7, F63 * (1 + $C$8)^('Site 12'!F$77 - 'Site 12'!$C$7)
)</f>
        <v>0</v>
      </c>
      <c r="G82" s="54" cm="1">
        <f t="array" ref="G82">_xlfn.IFS(
  'Site 12'!G$77&lt;$C$14, 0,
  'Site 12'!G$77=$C$14, G63,
  AND('Site 12'!G$77&gt;$C$14, 'Site 12'!G$77&lt;'Site 12'!$C$7), G63 * (1 + $C$8)^('Site 12'!G$77 - $C$14),
  'Site 12'!G$77='Site 12'!$C$7, G63,
  'Site 12'!G$77&gt;'Site 12'!$C$7, G63 * (1 + $C$8)^('Site 12'!G$77 - 'Site 12'!$C$7)
)</f>
        <v>0</v>
      </c>
      <c r="H82" s="54" cm="1">
        <f t="array" ref="H82">_xlfn.IFS(
  'Site 12'!H$77&lt;$C$14, 0,
  'Site 12'!H$77=$C$14, H63,
  AND('Site 12'!H$77&gt;$C$14, 'Site 12'!H$77&lt;'Site 12'!$C$7), H63 * (1 + $C$8)^('Site 12'!H$77 - $C$14),
  'Site 12'!H$77='Site 12'!$C$7, H63,
  'Site 12'!H$77&gt;'Site 12'!$C$7, H63 * (1 + $C$8)^('Site 12'!H$77 - 'Site 12'!$C$7)
)</f>
        <v>0</v>
      </c>
      <c r="I82" s="54" cm="1">
        <f t="array" ref="I82">_xlfn.IFS(
  'Site 12'!I$77&lt;$C$14, 0,
  'Site 12'!I$77=$C$14, I63,
  AND('Site 12'!I$77&gt;$C$14, 'Site 12'!I$77&lt;'Site 12'!$C$7), I63 * (1 + $C$8)^('Site 12'!I$77 - $C$14),
  'Site 12'!I$77='Site 12'!$C$7, I63,
  'Site 12'!I$77&gt;'Site 12'!$C$7, I63 * (1 + $C$8)^('Site 12'!I$77 - 'Site 12'!$C$7)
)</f>
        <v>0</v>
      </c>
      <c r="J82" s="54" cm="1">
        <f t="array" ref="J82">_xlfn.IFS(
  'Site 12'!J$77&lt;$C$14, 0,
  'Site 12'!J$77=$C$14, J63,
  AND('Site 12'!J$77&gt;$C$14, 'Site 12'!J$77&lt;'Site 12'!$C$7), J63 * (1 + $C$8)^('Site 12'!J$77 - $C$14),
  'Site 12'!J$77='Site 12'!$C$7, J63,
  'Site 12'!J$77&gt;'Site 12'!$C$7, J63 * (1 + $C$8)^('Site 12'!J$77 - 'Site 12'!$C$7)
)</f>
        <v>0</v>
      </c>
      <c r="K82" s="54" cm="1">
        <f t="array" ref="K82">_xlfn.IFS(
  'Site 12'!K$77&lt;$C$14, 0,
  'Site 12'!K$77=$C$14, K63,
  AND('Site 12'!K$77&gt;$C$14, 'Site 12'!K$77&lt;'Site 12'!$C$7), K63 * (1 + $C$8)^('Site 12'!K$77 - $C$14),
  'Site 12'!K$77='Site 12'!$C$7, K63,
  'Site 12'!K$77&gt;'Site 12'!$C$7, K63 * (1 + $C$8)^('Site 12'!K$77 - 'Site 12'!$C$7)
)</f>
        <v>0</v>
      </c>
      <c r="L82" s="54" cm="1">
        <f t="array" ref="L82">_xlfn.IFS(
  'Site 12'!L$77&lt;$C$14, 0,
  'Site 12'!L$77=$C$14, L63,
  AND('Site 12'!L$77&gt;$C$14, 'Site 12'!L$77&lt;'Site 12'!$C$7), L63 * (1 + $C$8)^('Site 12'!L$77 - $C$14),
  'Site 12'!L$77='Site 12'!$C$7, L63,
  'Site 12'!L$77&gt;'Site 12'!$C$7, L63 * (1 + $C$8)^('Site 12'!L$77 - 'Site 12'!$C$7)
)</f>
        <v>0</v>
      </c>
      <c r="M82" s="54" cm="1">
        <f t="array" ref="M82">_xlfn.IFS(
  'Site 12'!M$77&lt;$C$14, 0,
  'Site 12'!M$77=$C$14, M63,
  AND('Site 12'!M$77&gt;$C$14, 'Site 12'!M$77&lt;'Site 12'!$C$7), M63 * (1 + $C$8)^('Site 12'!M$77 - $C$14),
  'Site 12'!M$77='Site 12'!$C$7, M63,
  'Site 12'!M$77&gt;'Site 12'!$C$7, M63 * (1 + $C$8)^('Site 12'!M$77 - 'Site 12'!$C$7)
)</f>
        <v>0</v>
      </c>
      <c r="N82" s="54" cm="1">
        <f t="array" ref="N82">_xlfn.IFS(
  'Site 12'!N$77&lt;$C$14, 0,
  'Site 12'!N$77=$C$14, N63,
  AND('Site 12'!N$77&gt;$C$14, 'Site 12'!N$77&lt;'Site 12'!$C$7), N63 * (1 + $C$8)^('Site 12'!N$77 - $C$14),
  'Site 12'!N$77='Site 12'!$C$7, N63,
  'Site 12'!N$77&gt;'Site 12'!$C$7, N63 * (1 + $C$8)^('Site 12'!N$77 - 'Site 12'!$C$7)
)</f>
        <v>0</v>
      </c>
      <c r="O82" s="54" cm="1">
        <f t="array" ref="O82">_xlfn.IFS(
  'Site 12'!O$77&lt;$C$14, 0,
  'Site 12'!O$77=$C$14, O63,
  AND('Site 12'!O$77&gt;$C$14, 'Site 12'!O$77&lt;'Site 12'!$C$7), O63 * (1 + $C$8)^('Site 12'!O$77 - $C$14),
  'Site 12'!O$77='Site 12'!$C$7, O63,
  'Site 12'!O$77&gt;'Site 12'!$C$7, O63 * (1 + $C$8)^('Site 12'!O$77 - 'Site 12'!$C$7)
)</f>
        <v>0</v>
      </c>
      <c r="P82" s="54" cm="1">
        <f t="array" ref="P82">_xlfn.IFS(
  'Site 12'!P$77&lt;$C$14, 0,
  'Site 12'!P$77=$C$14, P63,
  AND('Site 12'!P$77&gt;$C$14, 'Site 12'!P$77&lt;'Site 12'!$C$7), P63 * (1 + $C$8)^('Site 12'!P$77 - $C$14),
  'Site 12'!P$77='Site 12'!$C$7, P63,
  'Site 12'!P$77&gt;'Site 12'!$C$7, P63 * (1 + $C$8)^('Site 12'!P$77 - 'Site 12'!$C$7)
)</f>
        <v>0</v>
      </c>
      <c r="Q82" s="54" cm="1">
        <f t="array" ref="Q82">_xlfn.IFS(
  'Site 12'!Q$77&lt;$C$14, 0,
  'Site 12'!Q$77=$C$14, Q63,
  AND('Site 12'!Q$77&gt;$C$14, 'Site 12'!Q$77&lt;'Site 12'!$C$7), Q63 * (1 + $C$8)^('Site 12'!Q$77 - $C$14),
  'Site 12'!Q$77='Site 12'!$C$7, Q63,
  'Site 12'!Q$77&gt;'Site 12'!$C$7, Q63 * (1 + $C$8)^('Site 12'!Q$77 - 'Site 12'!$C$7)
)</f>
        <v>0</v>
      </c>
      <c r="R82" s="54" cm="1">
        <f t="array" ref="R82">_xlfn.IFS(
  'Site 12'!R$77&lt;$C$14, 0,
  'Site 12'!R$77=$C$14, R63,
  AND('Site 12'!R$77&gt;$C$14, 'Site 12'!R$77&lt;'Site 12'!$C$7), R63 * (1 + $C$8)^('Site 12'!R$77 - $C$14),
  'Site 12'!R$77='Site 12'!$C$7, R63,
  'Site 12'!R$77&gt;'Site 12'!$C$7, R63 * (1 + $C$8)^('Site 12'!R$77 - 'Site 12'!$C$7)
)</f>
        <v>0</v>
      </c>
      <c r="S82" s="54" cm="1">
        <f t="array" ref="S82">_xlfn.IFS(
  'Site 12'!S$77&lt;$C$14, 0,
  'Site 12'!S$77=$C$14, S63,
  AND('Site 12'!S$77&gt;$C$14, 'Site 12'!S$77&lt;'Site 12'!$C$7), S63 * (1 + $C$8)^('Site 12'!S$77 - $C$14),
  'Site 12'!S$77='Site 12'!$C$7, S63,
  'Site 12'!S$77&gt;'Site 12'!$C$7, S63 * (1 + $C$8)^('Site 12'!S$77 - 'Site 12'!$C$7)
)</f>
        <v>0</v>
      </c>
      <c r="T82" s="54" cm="1">
        <f t="array" ref="T82">_xlfn.IFS(
  'Site 12'!T$77&lt;$C$14, 0,
  'Site 12'!T$77=$C$14, T63,
  AND('Site 12'!T$77&gt;$C$14, 'Site 12'!T$77&lt;'Site 12'!$C$7), T63 * (1 + $C$8)^('Site 12'!T$77 - $C$14),
  'Site 12'!T$77='Site 12'!$C$7, T63,
  'Site 12'!T$77&gt;'Site 12'!$C$7, T63 * (1 + $C$8)^('Site 12'!T$77 - 'Site 12'!$C$7)
)</f>
        <v>0</v>
      </c>
      <c r="U82" s="54" cm="1">
        <f t="array" ref="U82">_xlfn.IFS(
  'Site 12'!U$77&lt;$C$14, 0,
  'Site 12'!U$77=$C$14, U63,
  AND('Site 12'!U$77&gt;$C$14, 'Site 12'!U$77&lt;'Site 12'!$C$7), U63 * (1 + $C$8)^('Site 12'!U$77 - $C$14),
  'Site 12'!U$77='Site 12'!$C$7, U63,
  'Site 12'!U$77&gt;'Site 12'!$C$7, U63 * (1 + $C$8)^('Site 12'!U$77 - 'Site 12'!$C$7)
)</f>
        <v>0</v>
      </c>
      <c r="V82" s="54" cm="1">
        <f t="array" ref="V82">_xlfn.IFS(
  'Site 12'!V$77&lt;$C$14, 0,
  'Site 12'!V$77=$C$14, V63,
  AND('Site 12'!V$77&gt;$C$14, 'Site 12'!V$77&lt;'Site 12'!$C$7), V63 * (1 + $C$8)^('Site 12'!V$77 - $C$14),
  'Site 12'!V$77='Site 12'!$C$7, V63,
  'Site 12'!V$77&gt;'Site 12'!$C$7, V63 * (1 + $C$8)^('Site 12'!V$77 - 'Site 12'!$C$7)
)</f>
        <v>0</v>
      </c>
      <c r="W82" s="54" cm="1">
        <f t="array" ref="W82">_xlfn.IFS(
  'Site 12'!W$77&lt;$C$14, 0,
  'Site 12'!W$77=$C$14, W63,
  AND('Site 12'!W$77&gt;$C$14, 'Site 12'!W$77&lt;'Site 12'!$C$7), W63 * (1 + $C$8)^('Site 12'!W$77 - $C$14),
  'Site 12'!W$77='Site 12'!$C$7, W63,
  'Site 12'!W$77&gt;'Site 12'!$C$7, W63 * (1 + $C$8)^('Site 12'!W$77 - 'Site 12'!$C$7)
)</f>
        <v>0</v>
      </c>
      <c r="X82" s="54" cm="1">
        <f t="array" ref="X82">_xlfn.IFS(
  'Site 12'!X$77&lt;$C$14, 0,
  'Site 12'!X$77=$C$14, X63,
  AND('Site 12'!X$77&gt;$C$14, 'Site 12'!X$77&lt;'Site 12'!$C$7), X63 * (1 + $C$8)^('Site 12'!X$77 - $C$14),
  'Site 12'!X$77='Site 12'!$C$7, X63,
  'Site 12'!X$77&gt;'Site 12'!$C$7, X63 * (1 + $C$8)^('Site 12'!X$77 - 'Site 12'!$C$7)
)</f>
        <v>0</v>
      </c>
      <c r="Y82" s="54" cm="1">
        <f t="array" ref="Y82">_xlfn.IFS(
  'Site 12'!Y$77&lt;$C$14, 0,
  'Site 12'!Y$77=$C$14, Y63,
  AND('Site 12'!Y$77&gt;$C$14, 'Site 12'!Y$77&lt;'Site 12'!$C$7), Y63 * (1 + $C$8)^('Site 12'!Y$77 - $C$14),
  'Site 12'!Y$77='Site 12'!$C$7, Y63,
  'Site 12'!Y$77&gt;'Site 12'!$C$7, Y63 * (1 + $C$8)^('Site 12'!Y$77 - 'Site 12'!$C$7)
)</f>
        <v>0</v>
      </c>
      <c r="Z82" s="54" cm="1">
        <f t="array" ref="Z82">_xlfn.IFS(
  'Site 12'!Z$77&lt;$C$14, 0,
  'Site 12'!Z$77=$C$14, Z63,
  AND('Site 12'!Z$77&gt;$C$14, 'Site 12'!Z$77&lt;'Site 12'!$C$7), Z63 * (1 + $C$8)^('Site 12'!Z$77 - $C$14),
  'Site 12'!Z$77='Site 12'!$C$7, Z63,
  'Site 12'!Z$77&gt;'Site 12'!$C$7, Z63 * (1 + $C$8)^('Site 12'!Z$77 - 'Site 12'!$C$7)
)</f>
        <v>0</v>
      </c>
      <c r="AA82" s="54" cm="1">
        <f t="array" ref="AA82">_xlfn.IFS(
  'Site 12'!AA$77&lt;$C$14, 0,
  'Site 12'!AA$77=$C$14, AA63,
  AND('Site 12'!AA$77&gt;$C$14, 'Site 12'!AA$77&lt;'Site 12'!$C$7), AA63 * (1 + $C$8)^('Site 12'!AA$77 - $C$14),
  'Site 12'!AA$77='Site 12'!$C$7, AA63,
  'Site 12'!AA$77&gt;'Site 12'!$C$7, AA63 * (1 + $C$8)^('Site 12'!AA$77 - 'Site 12'!$C$7)
)</f>
        <v>0</v>
      </c>
      <c r="AB82" s="54" cm="1">
        <f t="array" ref="AB82">_xlfn.IFS(
  'Site 12'!AB$77&lt;$C$14, 0,
  'Site 12'!AB$77=$C$14, AB63,
  AND('Site 12'!AB$77&gt;$C$14, 'Site 12'!AB$77&lt;'Site 12'!$C$7), AB63 * (1 + $C$8)^('Site 12'!AB$77 - $C$14),
  'Site 12'!AB$77='Site 12'!$C$7, AB63,
  'Site 12'!AB$77&gt;'Site 12'!$C$7, AB63 * (1 + $C$8)^('Site 12'!AB$77 - 'Site 12'!$C$7)
)</f>
        <v>0</v>
      </c>
      <c r="AC82" s="54" cm="1">
        <f t="array" ref="AC82">_xlfn.IFS(
  'Site 12'!AC$77&lt;$C$14, 0,
  'Site 12'!AC$77=$C$14, AC63,
  AND('Site 12'!AC$77&gt;$C$14, 'Site 12'!AC$77&lt;'Site 12'!$C$7), AC63 * (1 + $C$8)^('Site 12'!AC$77 - $C$14),
  'Site 12'!AC$77='Site 12'!$C$7, AC63,
  'Site 12'!AC$77&gt;'Site 12'!$C$7, AC63 * (1 + $C$8)^('Site 12'!AC$77 - 'Site 12'!$C$7)
)</f>
        <v>0</v>
      </c>
      <c r="AD82" s="54" cm="1">
        <f t="array" ref="AD82">_xlfn.IFS(
  'Site 12'!AD$77&lt;$C$14, 0,
  'Site 12'!AD$77=$C$14, AD63,
  AND('Site 12'!AD$77&gt;$C$14, 'Site 12'!AD$77&lt;'Site 12'!$C$7), AD63 * (1 + $C$8)^('Site 12'!AD$77 - $C$14),
  'Site 12'!AD$77='Site 12'!$C$7, AD63,
  'Site 12'!AD$77&gt;'Site 12'!$C$7, AD63 * (1 + $C$8)^('Site 12'!AD$77 - 'Site 12'!$C$7)
)</f>
        <v>0</v>
      </c>
      <c r="AE82" s="54" cm="1">
        <f t="array" ref="AE82">_xlfn.IFS(
  'Site 12'!AE$77&lt;$C$14, 0,
  'Site 12'!AE$77=$C$14, AE63,
  AND('Site 12'!AE$77&gt;$C$14, 'Site 12'!AE$77&lt;'Site 12'!$C$7), AE63 * (1 + $C$8)^('Site 12'!AE$77 - $C$14),
  'Site 12'!AE$77='Site 12'!$C$7, AE63,
  'Site 12'!AE$77&gt;'Site 12'!$C$7, AE63 * (1 + $C$8)^('Site 12'!AE$77 - 'Site 12'!$C$7)
)</f>
        <v>0</v>
      </c>
      <c r="AF82" s="54" cm="1">
        <f t="array" ref="AF82">_xlfn.IFS(
  'Site 12'!AF$77&lt;$C$14, 0,
  'Site 12'!AF$77=$C$14, AF63,
  AND('Site 12'!AF$77&gt;$C$14, 'Site 12'!AF$77&lt;'Site 12'!$C$7), AF63 * (1 + $C$8)^('Site 12'!AF$77 - $C$14),
  'Site 12'!AF$77='Site 12'!$C$7, AF63,
  'Site 12'!AF$77&gt;'Site 12'!$C$7, AF63 * (1 + $C$8)^('Site 12'!AF$77 - 'Site 12'!$C$7)
)</f>
        <v>0</v>
      </c>
      <c r="AG82" s="54" cm="1">
        <f t="array" ref="AG82">_xlfn.IFS(
  'Site 12'!AG$77&lt;$C$14, 0,
  'Site 12'!AG$77=$C$14, AG63,
  AND('Site 12'!AG$77&gt;$C$14, 'Site 12'!AG$77&lt;'Site 12'!$C$7), AG63 * (1 + $C$8)^('Site 12'!AG$77 - $C$14),
  'Site 12'!AG$77='Site 12'!$C$7, AG63,
  'Site 12'!AG$77&gt;'Site 12'!$C$7, AG63 * (1 + $C$8)^('Site 12'!AG$77 - 'Site 12'!$C$7)
)</f>
        <v>0</v>
      </c>
      <c r="AH82" s="54" cm="1">
        <f t="array" ref="AH82">_xlfn.IFS(
  'Site 12'!AH$77&lt;$C$14, 0,
  'Site 12'!AH$77=$C$14, AH63,
  AND('Site 12'!AH$77&gt;$C$14, 'Site 12'!AH$77&lt;'Site 12'!$C$7), AH63 * (1 + $C$8)^('Site 12'!AH$77 - $C$14),
  'Site 12'!AH$77='Site 12'!$C$7, AH63,
  'Site 12'!AH$77&gt;'Site 12'!$C$7, AH63 * (1 + $C$8)^('Site 12'!AH$77 - 'Site 12'!$C$7)
)</f>
        <v>0</v>
      </c>
      <c r="AI82" s="54" cm="1">
        <f t="array" ref="AI82">_xlfn.IFS(
  'Site 12'!AI$77&lt;$C$14, 0,
  'Site 12'!AI$77=$C$14, AI63,
  AND('Site 12'!AI$77&gt;$C$14, 'Site 12'!AI$77&lt;'Site 12'!$C$7), AI63 * (1 + $C$8)^('Site 12'!AI$77 - $C$14),
  'Site 12'!AI$77='Site 12'!$C$7, AI63,
  'Site 12'!AI$77&gt;'Site 12'!$C$7, AI63 * (1 + $C$8)^('Site 12'!AI$77 - 'Site 12'!$C$7)
)</f>
        <v>0</v>
      </c>
      <c r="AJ82" s="72" cm="1">
        <f t="array" ref="AJ82">_xlfn.IFS(
  'Site 12'!AJ$77&lt;$C$14, 0,
  'Site 12'!AJ$77=$C$14, AJ63,
  AND('Site 12'!AJ$77&gt;$C$14, 'Site 12'!AJ$77&lt;'Site 12'!$C$7), AJ63 * (1 + $C$8)^('Site 12'!AJ$77 - $C$14),
  'Site 12'!AJ$77='Site 12'!$C$7, AJ63,
  'Site 12'!AJ$77&gt;'Site 12'!$C$7, AJ63 * (1 + $C$8)^('Site 12'!AJ$77 - 'Site 12'!$C$7)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12'!E$77&lt;$C$14, 0,
  'Site 12'!E$77=$C$14, E71,
  AND('Site 12'!E$77&gt;$C$14, 'Site 12'!E$77&lt;'Site 12'!$C$7), E71 * (1 + $C$8)^('Site 12'!E$77 - $C$14),
  'Site 12'!E$77='Site 12'!$C$7, E71,
  'Site 12'!E$77&gt;'Site 12'!$C$7, E71 * (1 + $C$8)^('Site 12'!E$77 - 'Site 12'!$C$7)
)</f>
        <v>0</v>
      </c>
      <c r="F90" s="56" cm="1">
        <f t="array" ref="F90">_xlfn.IFS(
  'Site 12'!F$77&lt;$C$14, 0,
  'Site 12'!F$77=$C$14, F71,
  AND('Site 12'!F$77&gt;$C$14, 'Site 12'!F$77&lt;'Site 12'!$C$7), F71 * (1 + $C$8)^('Site 12'!F$77 - $C$14),
  'Site 12'!F$77='Site 12'!$C$7, F71,
  'Site 12'!F$77&gt;'Site 12'!$C$7, F71 * (1 + $C$8)^('Site 12'!F$77 - 'Site 12'!$C$7)
)</f>
        <v>0</v>
      </c>
      <c r="G90" s="56" cm="1">
        <f t="array" ref="G90">_xlfn.IFS(
  'Site 12'!G$77&lt;$C$14, 0,
  'Site 12'!G$77=$C$14, G71,
  AND('Site 12'!G$77&gt;$C$14, 'Site 12'!G$77&lt;'Site 12'!$C$7), G71 * (1 + $C$8)^('Site 12'!G$77 - $C$14),
  'Site 12'!G$77='Site 12'!$C$7, G71,
  'Site 12'!G$77&gt;'Site 12'!$C$7, G71 * (1 + $C$8)^('Site 12'!G$77 - 'Site 12'!$C$7)
)</f>
        <v>0</v>
      </c>
      <c r="H90" s="56" cm="1">
        <f t="array" ref="H90">_xlfn.IFS(
  'Site 12'!H$77&lt;$C$14, 0,
  'Site 12'!H$77=$C$14, H71,
  AND('Site 12'!H$77&gt;$C$14, 'Site 12'!H$77&lt;'Site 12'!$C$7), H71 * (1 + $C$8)^('Site 12'!H$77 - $C$14),
  'Site 12'!H$77='Site 12'!$C$7, H71,
  'Site 12'!H$77&gt;'Site 12'!$C$7, H71 * (1 + $C$8)^('Site 12'!H$77 - 'Site 12'!$C$7)
)</f>
        <v>0</v>
      </c>
      <c r="I90" s="56" cm="1">
        <f t="array" ref="I90">_xlfn.IFS(
  'Site 12'!I$77&lt;$C$14, 0,
  'Site 12'!I$77=$C$14, I71,
  AND('Site 12'!I$77&gt;$C$14, 'Site 12'!I$77&lt;'Site 12'!$C$7), I71 * (1 + $C$8)^('Site 12'!I$77 - $C$14),
  'Site 12'!I$77='Site 12'!$C$7, I71,
  'Site 12'!I$77&gt;'Site 12'!$C$7, I71 * (1 + $C$8)^('Site 12'!I$77 - 'Site 12'!$C$7)
)</f>
        <v>0</v>
      </c>
      <c r="J90" s="56" cm="1">
        <f t="array" ref="J90">_xlfn.IFS(
  'Site 12'!J$77&lt;$C$14, 0,
  'Site 12'!J$77=$C$14, J71,
  AND('Site 12'!J$77&gt;$C$14, 'Site 12'!J$77&lt;'Site 12'!$C$7), J71 * (1 + $C$8)^('Site 12'!J$77 - $C$14),
  'Site 12'!J$77='Site 12'!$C$7, J71,
  'Site 12'!J$77&gt;'Site 12'!$C$7, J71 * (1 + $C$8)^('Site 12'!J$77 - 'Site 12'!$C$7)
)</f>
        <v>0</v>
      </c>
      <c r="K90" s="56" cm="1">
        <f t="array" ref="K90">_xlfn.IFS(
  'Site 12'!K$77&lt;$C$14, 0,
  'Site 12'!K$77=$C$14, K71,
  AND('Site 12'!K$77&gt;$C$14, 'Site 12'!K$77&lt;'Site 12'!$C$7), K71 * (1 + $C$8)^('Site 12'!K$77 - $C$14),
  'Site 12'!K$77='Site 12'!$C$7, K71,
  'Site 12'!K$77&gt;'Site 12'!$C$7, K71 * (1 + $C$8)^('Site 12'!K$77 - 'Site 12'!$C$7)
)</f>
        <v>0</v>
      </c>
      <c r="L90" s="56" cm="1">
        <f t="array" ref="L90">_xlfn.IFS(
  'Site 12'!L$77&lt;$C$14, 0,
  'Site 12'!L$77=$C$14, L71,
  AND('Site 12'!L$77&gt;$C$14, 'Site 12'!L$77&lt;'Site 12'!$C$7), L71 * (1 + $C$8)^('Site 12'!L$77 - $C$14),
  'Site 12'!L$77='Site 12'!$C$7, L71,
  'Site 12'!L$77&gt;'Site 12'!$C$7, L71 * (1 + $C$8)^('Site 12'!L$77 - 'Site 12'!$C$7)
)</f>
        <v>0</v>
      </c>
      <c r="M90" s="56" cm="1">
        <f t="array" ref="M90">_xlfn.IFS(
  'Site 12'!M$77&lt;$C$14, 0,
  'Site 12'!M$77=$C$14, M71,
  AND('Site 12'!M$77&gt;$C$14, 'Site 12'!M$77&lt;'Site 12'!$C$7), M71 * (1 + $C$8)^('Site 12'!M$77 - $C$14),
  'Site 12'!M$77='Site 12'!$C$7, M71,
  'Site 12'!M$77&gt;'Site 12'!$C$7, M71 * (1 + $C$8)^('Site 12'!M$77 - 'Site 12'!$C$7)
)</f>
        <v>0</v>
      </c>
      <c r="N90" s="56" cm="1">
        <f t="array" ref="N90">_xlfn.IFS(
  'Site 12'!N$77&lt;$C$14, 0,
  'Site 12'!N$77=$C$14, N71,
  AND('Site 12'!N$77&gt;$C$14, 'Site 12'!N$77&lt;'Site 12'!$C$7), N71 * (1 + $C$8)^('Site 12'!N$77 - $C$14),
  'Site 12'!N$77='Site 12'!$C$7, N71,
  'Site 12'!N$77&gt;'Site 12'!$C$7, N71 * (1 + $C$8)^('Site 12'!N$77 - 'Site 12'!$C$7)
)</f>
        <v>0</v>
      </c>
      <c r="O90" s="56" cm="1">
        <f t="array" ref="O90">_xlfn.IFS(
  'Site 12'!O$77&lt;$C$14, 0,
  'Site 12'!O$77=$C$14, O71,
  AND('Site 12'!O$77&gt;$C$14, 'Site 12'!O$77&lt;'Site 12'!$C$7), O71 * (1 + $C$8)^('Site 12'!O$77 - $C$14),
  'Site 12'!O$77='Site 12'!$C$7, O71,
  'Site 12'!O$77&gt;'Site 12'!$C$7, O71 * (1 + $C$8)^('Site 12'!O$77 - 'Site 12'!$C$7)
)</f>
        <v>0</v>
      </c>
      <c r="P90" s="56" cm="1">
        <f t="array" ref="P90">_xlfn.IFS(
  'Site 12'!P$77&lt;$C$14, 0,
  'Site 12'!P$77=$C$14, P71,
  AND('Site 12'!P$77&gt;$C$14, 'Site 12'!P$77&lt;'Site 12'!$C$7), P71 * (1 + $C$8)^('Site 12'!P$77 - $C$14),
  'Site 12'!P$77='Site 12'!$C$7, P71,
  'Site 12'!P$77&gt;'Site 12'!$C$7, P71 * (1 + $C$8)^('Site 12'!P$77 - 'Site 12'!$C$7)
)</f>
        <v>0</v>
      </c>
      <c r="Q90" s="56" cm="1">
        <f t="array" ref="Q90">_xlfn.IFS(
  'Site 12'!Q$77&lt;$C$14, 0,
  'Site 12'!Q$77=$C$14, Q71,
  AND('Site 12'!Q$77&gt;$C$14, 'Site 12'!Q$77&lt;'Site 12'!$C$7), Q71 * (1 + $C$8)^('Site 12'!Q$77 - $C$14),
  'Site 12'!Q$77='Site 12'!$C$7, Q71,
  'Site 12'!Q$77&gt;'Site 12'!$C$7, Q71 * (1 + $C$8)^('Site 12'!Q$77 - 'Site 12'!$C$7)
)</f>
        <v>0</v>
      </c>
      <c r="R90" s="56" cm="1">
        <f t="array" ref="R90">_xlfn.IFS(
  'Site 12'!R$77&lt;$C$14, 0,
  'Site 12'!R$77=$C$14, R71,
  AND('Site 12'!R$77&gt;$C$14, 'Site 12'!R$77&lt;'Site 12'!$C$7), R71 * (1 + $C$8)^('Site 12'!R$77 - $C$14),
  'Site 12'!R$77='Site 12'!$C$7, R71,
  'Site 12'!R$77&gt;'Site 12'!$C$7, R71 * (1 + $C$8)^('Site 12'!R$77 - 'Site 12'!$C$7)
)</f>
        <v>0</v>
      </c>
      <c r="S90" s="56" cm="1">
        <f t="array" ref="S90">_xlfn.IFS(
  'Site 12'!S$77&lt;$C$14, 0,
  'Site 12'!S$77=$C$14, S71,
  AND('Site 12'!S$77&gt;$C$14, 'Site 12'!S$77&lt;'Site 12'!$C$7), S71 * (1 + $C$8)^('Site 12'!S$77 - $C$14),
  'Site 12'!S$77='Site 12'!$C$7, S71,
  'Site 12'!S$77&gt;'Site 12'!$C$7, S71 * (1 + $C$8)^('Site 12'!S$77 - 'Site 12'!$C$7)
)</f>
        <v>0</v>
      </c>
      <c r="T90" s="56" cm="1">
        <f t="array" ref="T90">_xlfn.IFS(
  'Site 12'!T$77&lt;$C$14, 0,
  'Site 12'!T$77=$C$14, T71,
  AND('Site 12'!T$77&gt;$C$14, 'Site 12'!T$77&lt;'Site 12'!$C$7), T71 * (1 + $C$8)^('Site 12'!T$77 - $C$14),
  'Site 12'!T$77='Site 12'!$C$7, T71,
  'Site 12'!T$77&gt;'Site 12'!$C$7, T71 * (1 + $C$8)^('Site 12'!T$77 - 'Site 12'!$C$7)
)</f>
        <v>0</v>
      </c>
      <c r="U90" s="56" cm="1">
        <f t="array" ref="U90">_xlfn.IFS(
  'Site 12'!U$77&lt;$C$14, 0,
  'Site 12'!U$77=$C$14, U71,
  AND('Site 12'!U$77&gt;$C$14, 'Site 12'!U$77&lt;'Site 12'!$C$7), U71 * (1 + $C$8)^('Site 12'!U$77 - $C$14),
  'Site 12'!U$77='Site 12'!$C$7, U71,
  'Site 12'!U$77&gt;'Site 12'!$C$7, U71 * (1 + $C$8)^('Site 12'!U$77 - 'Site 12'!$C$7)
)</f>
        <v>0</v>
      </c>
      <c r="V90" s="56" cm="1">
        <f t="array" ref="V90">_xlfn.IFS(
  'Site 12'!V$77&lt;$C$14, 0,
  'Site 12'!V$77=$C$14, V71,
  AND('Site 12'!V$77&gt;$C$14, 'Site 12'!V$77&lt;'Site 12'!$C$7), V71 * (1 + $C$8)^('Site 12'!V$77 - $C$14),
  'Site 12'!V$77='Site 12'!$C$7, V71,
  'Site 12'!V$77&gt;'Site 12'!$C$7, V71 * (1 + $C$8)^('Site 12'!V$77 - 'Site 12'!$C$7)
)</f>
        <v>0</v>
      </c>
      <c r="W90" s="56" cm="1">
        <f t="array" ref="W90">_xlfn.IFS(
  'Site 12'!W$77&lt;$C$14, 0,
  'Site 12'!W$77=$C$14, W71,
  AND('Site 12'!W$77&gt;$C$14, 'Site 12'!W$77&lt;'Site 12'!$C$7), W71 * (1 + $C$8)^('Site 12'!W$77 - $C$14),
  'Site 12'!W$77='Site 12'!$C$7, W71,
  'Site 12'!W$77&gt;'Site 12'!$C$7, W71 * (1 + $C$8)^('Site 12'!W$77 - 'Site 12'!$C$7)
)</f>
        <v>0</v>
      </c>
      <c r="X90" s="56" cm="1">
        <f t="array" ref="X90">_xlfn.IFS(
  'Site 12'!X$77&lt;$C$14, 0,
  'Site 12'!X$77=$C$14, X71,
  AND('Site 12'!X$77&gt;$C$14, 'Site 12'!X$77&lt;'Site 12'!$C$7), X71 * (1 + $C$8)^('Site 12'!X$77 - $C$14),
  'Site 12'!X$77='Site 12'!$C$7, X71,
  'Site 12'!X$77&gt;'Site 12'!$C$7, X71 * (1 + $C$8)^('Site 12'!X$77 - 'Site 12'!$C$7)
)</f>
        <v>0</v>
      </c>
      <c r="Y90" s="56" cm="1">
        <f t="array" ref="Y90">_xlfn.IFS(
  'Site 12'!Y$77&lt;$C$14, 0,
  'Site 12'!Y$77=$C$14, Y71,
  AND('Site 12'!Y$77&gt;$C$14, 'Site 12'!Y$77&lt;'Site 12'!$C$7), Y71 * (1 + $C$8)^('Site 12'!Y$77 - $C$14),
  'Site 12'!Y$77='Site 12'!$C$7, Y71,
  'Site 12'!Y$77&gt;'Site 12'!$C$7, Y71 * (1 + $C$8)^('Site 12'!Y$77 - 'Site 12'!$C$7)
)</f>
        <v>0</v>
      </c>
      <c r="Z90" s="56" cm="1">
        <f t="array" ref="Z90">_xlfn.IFS(
  'Site 12'!Z$77&lt;$C$14, 0,
  'Site 12'!Z$77=$C$14, Z71,
  AND('Site 12'!Z$77&gt;$C$14, 'Site 12'!Z$77&lt;'Site 12'!$C$7), Z71 * (1 + $C$8)^('Site 12'!Z$77 - $C$14),
  'Site 12'!Z$77='Site 12'!$C$7, Z71,
  'Site 12'!Z$77&gt;'Site 12'!$C$7, Z71 * (1 + $C$8)^('Site 12'!Z$77 - 'Site 12'!$C$7)
)</f>
        <v>0</v>
      </c>
      <c r="AA90" s="56" cm="1">
        <f t="array" ref="AA90">_xlfn.IFS(
  'Site 12'!AA$77&lt;$C$14, 0,
  'Site 12'!AA$77=$C$14, AA71,
  AND('Site 12'!AA$77&gt;$C$14, 'Site 12'!AA$77&lt;'Site 12'!$C$7), AA71 * (1 + $C$8)^('Site 12'!AA$77 - $C$14),
  'Site 12'!AA$77='Site 12'!$C$7, AA71,
  'Site 12'!AA$77&gt;'Site 12'!$C$7, AA71 * (1 + $C$8)^('Site 12'!AA$77 - 'Site 12'!$C$7)
)</f>
        <v>0</v>
      </c>
      <c r="AB90" s="56" cm="1">
        <f t="array" ref="AB90">_xlfn.IFS(
  'Site 12'!AB$77&lt;$C$14, 0,
  'Site 12'!AB$77=$C$14, AB71,
  AND('Site 12'!AB$77&gt;$C$14, 'Site 12'!AB$77&lt;'Site 12'!$C$7), AB71 * (1 + $C$8)^('Site 12'!AB$77 - $C$14),
  'Site 12'!AB$77='Site 12'!$C$7, AB71,
  'Site 12'!AB$77&gt;'Site 12'!$C$7, AB71 * (1 + $C$8)^('Site 12'!AB$77 - 'Site 12'!$C$7)
)</f>
        <v>0</v>
      </c>
      <c r="AC90" s="56" cm="1">
        <f t="array" ref="AC90">_xlfn.IFS(
  'Site 12'!AC$77&lt;$C$14, 0,
  'Site 12'!AC$77=$C$14, AC71,
  AND('Site 12'!AC$77&gt;$C$14, 'Site 12'!AC$77&lt;'Site 12'!$C$7), AC71 * (1 + $C$8)^('Site 12'!AC$77 - $C$14),
  'Site 12'!AC$77='Site 12'!$C$7, AC71,
  'Site 12'!AC$77&gt;'Site 12'!$C$7, AC71 * (1 + $C$8)^('Site 12'!AC$77 - 'Site 12'!$C$7)
)</f>
        <v>0</v>
      </c>
      <c r="AD90" s="56" cm="1">
        <f t="array" ref="AD90">_xlfn.IFS(
  'Site 12'!AD$77&lt;$C$14, 0,
  'Site 12'!AD$77=$C$14, AD71,
  AND('Site 12'!AD$77&gt;$C$14, 'Site 12'!AD$77&lt;'Site 12'!$C$7), AD71 * (1 + $C$8)^('Site 12'!AD$77 - $C$14),
  'Site 12'!AD$77='Site 12'!$C$7, AD71,
  'Site 12'!AD$77&gt;'Site 12'!$C$7, AD71 * (1 + $C$8)^('Site 12'!AD$77 - 'Site 12'!$C$7)
)</f>
        <v>0</v>
      </c>
      <c r="AE90" s="56" cm="1">
        <f t="array" ref="AE90">_xlfn.IFS(
  'Site 12'!AE$77&lt;$C$14, 0,
  'Site 12'!AE$77=$C$14, AE71,
  AND('Site 12'!AE$77&gt;$C$14, 'Site 12'!AE$77&lt;'Site 12'!$C$7), AE71 * (1 + $C$8)^('Site 12'!AE$77 - $C$14),
  'Site 12'!AE$77='Site 12'!$C$7, AE71,
  'Site 12'!AE$77&gt;'Site 12'!$C$7, AE71 * (1 + $C$8)^('Site 12'!AE$77 - 'Site 12'!$C$7)
)</f>
        <v>0</v>
      </c>
      <c r="AF90" s="56" cm="1">
        <f t="array" ref="AF90">_xlfn.IFS(
  'Site 12'!AF$77&lt;$C$14, 0,
  'Site 12'!AF$77=$C$14, AF71,
  AND('Site 12'!AF$77&gt;$C$14, 'Site 12'!AF$77&lt;'Site 12'!$C$7), AF71 * (1 + $C$8)^('Site 12'!AF$77 - $C$14),
  'Site 12'!AF$77='Site 12'!$C$7, AF71,
  'Site 12'!AF$77&gt;'Site 12'!$C$7, AF71 * (1 + $C$8)^('Site 12'!AF$77 - 'Site 12'!$C$7)
)</f>
        <v>0</v>
      </c>
      <c r="AG90" s="56" cm="1">
        <f t="array" ref="AG90">_xlfn.IFS(
  'Site 12'!AG$77&lt;$C$14, 0,
  'Site 12'!AG$77=$C$14, AG71,
  AND('Site 12'!AG$77&gt;$C$14, 'Site 12'!AG$77&lt;'Site 12'!$C$7), AG71 * (1 + $C$8)^('Site 12'!AG$77 - $C$14),
  'Site 12'!AG$77='Site 12'!$C$7, AG71,
  'Site 12'!AG$77&gt;'Site 12'!$C$7, AG71 * (1 + $C$8)^('Site 12'!AG$77 - 'Site 12'!$C$7)
)</f>
        <v>0</v>
      </c>
      <c r="AH90" s="56" cm="1">
        <f t="array" ref="AH90">_xlfn.IFS(
  'Site 12'!AH$77&lt;$C$14, 0,
  'Site 12'!AH$77=$C$14, AH71,
  AND('Site 12'!AH$77&gt;$C$14, 'Site 12'!AH$77&lt;'Site 12'!$C$7), AH71 * (1 + $C$8)^('Site 12'!AH$77 - $C$14),
  'Site 12'!AH$77='Site 12'!$C$7, AH71,
  'Site 12'!AH$77&gt;'Site 12'!$C$7, AH71 * (1 + $C$8)^('Site 12'!AH$77 - 'Site 12'!$C$7)
)</f>
        <v>0</v>
      </c>
      <c r="AI90" s="56" cm="1">
        <f t="array" ref="AI90">_xlfn.IFS(
  'Site 12'!AI$77&lt;$C$14, 0,
  'Site 12'!AI$77=$C$14, AI71,
  AND('Site 12'!AI$77&gt;$C$14, 'Site 12'!AI$77&lt;'Site 12'!$C$7), AI71 * (1 + $C$8)^('Site 12'!AI$77 - $C$14),
  'Site 12'!AI$77='Site 12'!$C$7, AI71,
  'Site 12'!AI$77&gt;'Site 12'!$C$7, AI71 * (1 + $C$8)^('Site 12'!AI$77 - 'Site 12'!$C$7)
)</f>
        <v>0</v>
      </c>
      <c r="AJ90" s="59" cm="1">
        <f t="array" ref="AJ90">_xlfn.IFS(
  'Site 12'!AJ$77&lt;$C$14, 0,
  'Site 12'!AJ$77=$C$14, AJ71,
  AND('Site 12'!AJ$77&gt;$C$14, 'Site 12'!AJ$77&lt;'Site 12'!$C$7), AJ71 * (1 + $C$8)^('Site 12'!AJ$77 - $C$14),
  'Site 12'!AJ$77='Site 12'!$C$7, AJ71,
  'Site 12'!AJ$77&gt;'Site 12'!$C$7, AJ71 * (1 + $C$8)^('Site 12'!AJ$77 - 'Site 12'!$C$7)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4BE4E-709C-49DC-AECD-98AE34F8D833}">
  <sheetPr>
    <tabColor theme="7"/>
  </sheetPr>
  <dimension ref="A1:XFD85"/>
  <sheetViews>
    <sheetView showGridLines="0" zoomScale="90" zoomScaleNormal="90" workbookViewId="0">
      <pane ySplit="1" topLeftCell="A2" activePane="bottomLeft" state="frozen"/>
      <selection pane="bottomLeft" activeCell="C4" sqref="C4"/>
    </sheetView>
  </sheetViews>
  <sheetFormatPr defaultColWidth="0" defaultRowHeight="0" customHeight="1" zeroHeight="1" outlineLevelCol="1" x14ac:dyDescent="0.3"/>
  <cols>
    <col min="1" max="1" width="5.69921875" style="9" customWidth="1"/>
    <col min="2" max="2" width="63.296875" style="9" customWidth="1"/>
    <col min="3" max="3" width="32.69921875" style="9" customWidth="1"/>
    <col min="4" max="4" width="5.69921875" style="9" customWidth="1"/>
    <col min="5" max="5" width="60.69921875" style="9" customWidth="1"/>
    <col min="6" max="6" width="32.69921875" style="9" customWidth="1"/>
    <col min="7" max="14" width="5.69921875" style="9" customWidth="1"/>
    <col min="15" max="27" width="5.69921875" style="9" hidden="1" outlineLevel="1"/>
    <col min="28" max="16383" width="9.09765625" style="9" hidden="1" outlineLevel="1"/>
    <col min="16384" max="16384" width="9.09765625" style="9" hidden="1" outlineLevel="1" collapsed="1"/>
  </cols>
  <sheetData>
    <row r="1" spans="1:6" s="8" customFormat="1" ht="72" customHeight="1" x14ac:dyDescent="0.3">
      <c r="A1" s="4"/>
      <c r="C1" s="184"/>
      <c r="D1" s="287"/>
      <c r="E1" s="287" t="s">
        <v>180</v>
      </c>
    </row>
    <row r="2" spans="1:6" s="18" customFormat="1" ht="16.5" customHeight="1" thickBot="1" x14ac:dyDescent="0.35">
      <c r="A2" s="17"/>
    </row>
    <row r="3" spans="1:6" s="18" customFormat="1" ht="16.5" customHeight="1" thickBot="1" x14ac:dyDescent="0.35">
      <c r="B3" s="286" t="s">
        <v>10</v>
      </c>
      <c r="C3" s="167" t="str">
        <f>Instructions!B19</f>
        <v>Example Company</v>
      </c>
    </row>
    <row r="4" spans="1:6" s="18" customFormat="1" ht="16.5" customHeight="1" thickBot="1" x14ac:dyDescent="0.35">
      <c r="B4" s="286" t="s">
        <v>21</v>
      </c>
      <c r="C4" s="395"/>
    </row>
    <row r="5" spans="1:6" ht="16.5" customHeight="1" thickBot="1" x14ac:dyDescent="0.35">
      <c r="B5" s="19"/>
      <c r="C5" s="21"/>
    </row>
    <row r="6" spans="1:6" ht="16.5" customHeight="1" x14ac:dyDescent="0.3">
      <c r="B6" s="327" t="s">
        <v>172</v>
      </c>
      <c r="C6" s="328"/>
      <c r="D6" s="328"/>
      <c r="E6" s="328"/>
      <c r="F6" s="329"/>
    </row>
    <row r="7" spans="1:6" ht="16.5" customHeight="1" x14ac:dyDescent="0.3">
      <c r="B7" s="330" t="s">
        <v>235</v>
      </c>
      <c r="C7" s="12"/>
      <c r="D7" s="12"/>
      <c r="E7" s="12"/>
      <c r="F7" s="331"/>
    </row>
    <row r="8" spans="1:6" ht="16.5" customHeight="1" x14ac:dyDescent="0.3">
      <c r="B8" s="399" t="s">
        <v>292</v>
      </c>
      <c r="C8" s="12"/>
      <c r="D8" s="12"/>
      <c r="E8" s="12"/>
      <c r="F8" s="331"/>
    </row>
    <row r="9" spans="1:6" ht="16.5" customHeight="1" thickBot="1" x14ac:dyDescent="0.35">
      <c r="B9" s="332" t="s">
        <v>293</v>
      </c>
      <c r="C9" s="333"/>
      <c r="D9" s="333"/>
      <c r="E9" s="333"/>
      <c r="F9" s="334"/>
    </row>
    <row r="10" spans="1:6" ht="16.5" customHeight="1" thickBot="1" x14ac:dyDescent="0.35">
      <c r="B10" s="22"/>
    </row>
    <row r="11" spans="1:6" ht="16.5" customHeight="1" thickBot="1" x14ac:dyDescent="0.35">
      <c r="B11" s="500" t="s">
        <v>176</v>
      </c>
      <c r="C11" s="501"/>
    </row>
    <row r="12" spans="1:6" ht="16.5" customHeight="1" x14ac:dyDescent="0.3">
      <c r="B12" s="382" t="s">
        <v>23</v>
      </c>
      <c r="C12" s="387">
        <f>C80+F26</f>
        <v>0</v>
      </c>
    </row>
    <row r="13" spans="1:6" ht="16.5" customHeight="1" thickBot="1" x14ac:dyDescent="0.35">
      <c r="B13" s="388" t="s">
        <v>177</v>
      </c>
      <c r="C13" s="389">
        <f>C81+F27</f>
        <v>0</v>
      </c>
    </row>
    <row r="14" spans="1:6" ht="16.5" customHeight="1" x14ac:dyDescent="0.3">
      <c r="B14" s="382" t="s">
        <v>25</v>
      </c>
      <c r="C14" s="390">
        <f>IF(C13=0, 0, IF((C12*0.22)&gt;6000, C12*0.22, 6000))</f>
        <v>0</v>
      </c>
    </row>
    <row r="15" spans="1:6" ht="16.5" customHeight="1" thickBot="1" x14ac:dyDescent="0.35">
      <c r="B15" s="303" t="s">
        <v>26</v>
      </c>
      <c r="C15" s="391">
        <f>SUM(C13,C14)</f>
        <v>0</v>
      </c>
    </row>
    <row r="16" spans="1:6" ht="16.5" customHeight="1" thickBot="1" x14ac:dyDescent="0.35">
      <c r="B16" s="22"/>
    </row>
    <row r="17" spans="2:6" ht="16.5" customHeight="1" thickBot="1" x14ac:dyDescent="0.35">
      <c r="B17" s="502" t="s">
        <v>178</v>
      </c>
      <c r="C17" s="503"/>
      <c r="E17" s="502" t="s">
        <v>173</v>
      </c>
      <c r="F17" s="503"/>
    </row>
    <row r="18" spans="2:6" ht="16.5" customHeight="1" thickBot="1" x14ac:dyDescent="0.35">
      <c r="B18" s="504" t="s">
        <v>174</v>
      </c>
      <c r="C18" s="505"/>
      <c r="E18" s="504" t="s">
        <v>174</v>
      </c>
      <c r="F18" s="505"/>
    </row>
    <row r="19" spans="2:6" ht="16.5" customHeight="1" x14ac:dyDescent="0.3">
      <c r="B19" s="168" t="s">
        <v>69</v>
      </c>
      <c r="C19" s="169"/>
      <c r="E19" s="168" t="s">
        <v>56</v>
      </c>
      <c r="F19" s="169"/>
    </row>
    <row r="20" spans="2:6" ht="16.5" customHeight="1" thickBot="1" x14ac:dyDescent="0.35">
      <c r="B20" s="170" t="s">
        <v>22</v>
      </c>
      <c r="C20" s="179" cm="1">
        <f t="array" ref="C20">_xlfn.XLOOKUP(B19,Countries[Transform: Auto Eligible Countries],Countries[EAC Cost (USD/MWh)]*'1. Pre-Determined EAC Volumes'!C19)</f>
        <v>0</v>
      </c>
      <c r="E20" s="170" t="s">
        <v>22</v>
      </c>
      <c r="F20" s="179">
        <f>_xlfn.XLOOKUP(E19,Countries[Transform: Auto Eligible Countries],Countries[EAC Cost (USD/MWh)])*'1. Pre-Determined EAC Volumes'!F19</f>
        <v>0</v>
      </c>
    </row>
    <row r="21" spans="2:6" ht="16.5" customHeight="1" x14ac:dyDescent="0.3">
      <c r="B21" s="168" t="s">
        <v>70</v>
      </c>
      <c r="C21" s="169"/>
      <c r="E21" s="168" t="s">
        <v>54</v>
      </c>
      <c r="F21" s="169"/>
    </row>
    <row r="22" spans="2:6" ht="16.5" customHeight="1" thickBot="1" x14ac:dyDescent="0.35">
      <c r="B22" s="170" t="s">
        <v>22</v>
      </c>
      <c r="C22" s="179" cm="1">
        <f t="array" ref="C22">_xlfn.XLOOKUP(B21,Countries[Transform: Auto Eligible Countries],Countries[EAC Cost (USD/MWh)]*'1. Pre-Determined EAC Volumes'!C21)</f>
        <v>0</v>
      </c>
      <c r="E22" s="170" t="s">
        <v>22</v>
      </c>
      <c r="F22" s="179">
        <f>_xlfn.XLOOKUP(E21,Countries[Transform: Auto Eligible Countries],Countries[EAC Cost (USD/MWh)])*'1. Pre-Determined EAC Volumes'!F21</f>
        <v>0</v>
      </c>
    </row>
    <row r="23" spans="2:6" ht="16.5" customHeight="1" x14ac:dyDescent="0.3">
      <c r="B23" s="168" t="s">
        <v>71</v>
      </c>
      <c r="C23" s="169"/>
      <c r="E23" s="168" t="s">
        <v>55</v>
      </c>
      <c r="F23" s="169"/>
    </row>
    <row r="24" spans="2:6" ht="16.5" customHeight="1" thickBot="1" x14ac:dyDescent="0.35">
      <c r="B24" s="170" t="s">
        <v>22</v>
      </c>
      <c r="C24" s="179" cm="1">
        <f t="array" ref="C24">_xlfn.XLOOKUP(B23,Countries[Transform: Auto Eligible Countries],Countries[EAC Cost (USD/MWh)]*'1. Pre-Determined EAC Volumes'!C23)</f>
        <v>0</v>
      </c>
      <c r="E24" s="171" t="s">
        <v>22</v>
      </c>
      <c r="F24" s="180">
        <f>_xlfn.XLOOKUP(E23,Countries[Transform: Auto Eligible Countries],Countries[EAC Cost (USD/MWh)])*'1. Pre-Determined EAC Volumes'!F23</f>
        <v>0</v>
      </c>
    </row>
    <row r="25" spans="2:6" ht="16.5" customHeight="1" thickBot="1" x14ac:dyDescent="0.35">
      <c r="B25" s="168" t="s">
        <v>72</v>
      </c>
      <c r="C25" s="169"/>
      <c r="E25" s="508" t="s">
        <v>175</v>
      </c>
      <c r="F25" s="509"/>
    </row>
    <row r="26" spans="2:6" ht="16.5" customHeight="1" thickBot="1" x14ac:dyDescent="0.35">
      <c r="B26" s="170" t="s">
        <v>22</v>
      </c>
      <c r="C26" s="179" cm="1">
        <f t="array" ref="C26">_xlfn.XLOOKUP(B25,Countries[Transform: Auto Eligible Countries],Countries[EAC Cost (USD/MWh)]*'1. Pre-Determined EAC Volumes'!C25)</f>
        <v>0</v>
      </c>
      <c r="E26" s="172" t="s">
        <v>23</v>
      </c>
      <c r="F26" s="173">
        <f>SUM(F19,F21,F23)</f>
        <v>0</v>
      </c>
    </row>
    <row r="27" spans="2:6" ht="16.5" customHeight="1" thickBot="1" x14ac:dyDescent="0.35">
      <c r="B27" s="168" t="s">
        <v>73</v>
      </c>
      <c r="C27" s="169"/>
      <c r="E27" s="174" t="s">
        <v>177</v>
      </c>
      <c r="F27" s="183">
        <f>SUM(F20,F22,F24)</f>
        <v>0</v>
      </c>
    </row>
    <row r="28" spans="2:6" ht="16.5" customHeight="1" thickBot="1" x14ac:dyDescent="0.35">
      <c r="B28" s="170" t="s">
        <v>22</v>
      </c>
      <c r="C28" s="179" cm="1">
        <f t="array" ref="C28">_xlfn.XLOOKUP(B27,Countries[Transform: Auto Eligible Countries],Countries[EAC Cost (USD/MWh)]*'1. Pre-Determined EAC Volumes'!C27)</f>
        <v>0</v>
      </c>
      <c r="E28" s="172" t="s">
        <v>25</v>
      </c>
      <c r="F28" s="182">
        <f>IF(F27=0, 0, IF((F26*0.22)&gt;6000, F26*0.22, 6000))</f>
        <v>0</v>
      </c>
    </row>
    <row r="29" spans="2:6" ht="16.5" customHeight="1" thickBot="1" x14ac:dyDescent="0.35">
      <c r="B29" s="175" t="s">
        <v>74</v>
      </c>
      <c r="C29" s="176"/>
      <c r="E29" s="174" t="s">
        <v>26</v>
      </c>
      <c r="F29" s="183">
        <f>SUM(F27,F28)</f>
        <v>0</v>
      </c>
    </row>
    <row r="30" spans="2:6" ht="16.5" customHeight="1" thickBot="1" x14ac:dyDescent="0.35">
      <c r="B30" s="177" t="s">
        <v>22</v>
      </c>
      <c r="C30" s="181" cm="1">
        <f t="array" ref="C30">_xlfn.XLOOKUP(B29,Countries[Transform: Auto Eligible Countries],Countries[EAC Cost (USD/MWh)]*'1. Pre-Determined EAC Volumes'!C29)</f>
        <v>0</v>
      </c>
      <c r="E30" s="19"/>
      <c r="F30" s="20"/>
    </row>
    <row r="31" spans="2:6" ht="16.5" customHeight="1" x14ac:dyDescent="0.3">
      <c r="B31" s="168" t="s">
        <v>75</v>
      </c>
      <c r="C31" s="169"/>
    </row>
    <row r="32" spans="2:6" ht="16.5" customHeight="1" thickBot="1" x14ac:dyDescent="0.35">
      <c r="B32" s="170" t="s">
        <v>22</v>
      </c>
      <c r="C32" s="179" cm="1">
        <f t="array" ref="C32">_xlfn.XLOOKUP(B31,Countries[Transform: Auto Eligible Countries],Countries[EAC Cost (USD/MWh)]*'1. Pre-Determined EAC Volumes'!C31)</f>
        <v>0</v>
      </c>
    </row>
    <row r="33" spans="2:3" ht="16.5" customHeight="1" x14ac:dyDescent="0.3">
      <c r="B33" s="168" t="s">
        <v>76</v>
      </c>
      <c r="C33" s="169"/>
    </row>
    <row r="34" spans="2:3" ht="16.5" customHeight="1" thickBot="1" x14ac:dyDescent="0.35">
      <c r="B34" s="170" t="s">
        <v>22</v>
      </c>
      <c r="C34" s="179" cm="1">
        <f t="array" ref="C34">_xlfn.XLOOKUP(B33,Countries[Transform: Auto Eligible Countries],Countries[EAC Cost (USD/MWh)]*'1. Pre-Determined EAC Volumes'!C33)</f>
        <v>0</v>
      </c>
    </row>
    <row r="35" spans="2:3" ht="16.5" customHeight="1" x14ac:dyDescent="0.3">
      <c r="B35" s="168" t="s">
        <v>77</v>
      </c>
      <c r="C35" s="169"/>
    </row>
    <row r="36" spans="2:3" ht="16.5" customHeight="1" thickBot="1" x14ac:dyDescent="0.35">
      <c r="B36" s="170" t="s">
        <v>22</v>
      </c>
      <c r="C36" s="179" cm="1">
        <f t="array" ref="C36">_xlfn.XLOOKUP(B35,Countries[Transform: Auto Eligible Countries],Countries[EAC Cost (USD/MWh)]*'1. Pre-Determined EAC Volumes'!C35)</f>
        <v>0</v>
      </c>
    </row>
    <row r="37" spans="2:3" ht="16.5" customHeight="1" x14ac:dyDescent="0.3">
      <c r="B37" s="168" t="s">
        <v>78</v>
      </c>
      <c r="C37" s="169"/>
    </row>
    <row r="38" spans="2:3" ht="16.5" customHeight="1" thickBot="1" x14ac:dyDescent="0.35">
      <c r="B38" s="170" t="s">
        <v>22</v>
      </c>
      <c r="C38" s="179" cm="1">
        <f t="array" ref="C38">_xlfn.XLOOKUP(B37,Countries[Transform: Auto Eligible Countries],Countries[EAC Cost (USD/MWh)]*'1. Pre-Determined EAC Volumes'!C37)</f>
        <v>0</v>
      </c>
    </row>
    <row r="39" spans="2:3" ht="16.5" customHeight="1" x14ac:dyDescent="0.3">
      <c r="B39" s="168" t="s">
        <v>79</v>
      </c>
      <c r="C39" s="169"/>
    </row>
    <row r="40" spans="2:3" ht="16.5" customHeight="1" thickBot="1" x14ac:dyDescent="0.35">
      <c r="B40" s="170" t="s">
        <v>22</v>
      </c>
      <c r="C40" s="179" cm="1">
        <f t="array" ref="C40">_xlfn.XLOOKUP(B39,Countries[Transform: Auto Eligible Countries],Countries[EAC Cost (USD/MWh)]*'1. Pre-Determined EAC Volumes'!C39)</f>
        <v>0</v>
      </c>
    </row>
    <row r="41" spans="2:3" ht="16.5" customHeight="1" x14ac:dyDescent="0.3">
      <c r="B41" s="168" t="s">
        <v>80</v>
      </c>
      <c r="C41" s="169"/>
    </row>
    <row r="42" spans="2:3" ht="16.5" customHeight="1" thickBot="1" x14ac:dyDescent="0.35">
      <c r="B42" s="170" t="s">
        <v>22</v>
      </c>
      <c r="C42" s="179" cm="1">
        <f t="array" ref="C42">_xlfn.XLOOKUP(B41,Countries[Transform: Auto Eligible Countries],Countries[EAC Cost (USD/MWh)]*'1. Pre-Determined EAC Volumes'!C41)</f>
        <v>0</v>
      </c>
    </row>
    <row r="43" spans="2:3" ht="16.5" customHeight="1" x14ac:dyDescent="0.3">
      <c r="B43" s="168" t="s">
        <v>81</v>
      </c>
      <c r="C43" s="169"/>
    </row>
    <row r="44" spans="2:3" ht="16.5" customHeight="1" thickBot="1" x14ac:dyDescent="0.35">
      <c r="B44" s="170" t="s">
        <v>22</v>
      </c>
      <c r="C44" s="179" cm="1">
        <f t="array" ref="C44">_xlfn.XLOOKUP(B43,Countries[Transform: Auto Eligible Countries],Countries[EAC Cost (USD/MWh)]*'1. Pre-Determined EAC Volumes'!C43)</f>
        <v>0</v>
      </c>
    </row>
    <row r="45" spans="2:3" ht="16.5" customHeight="1" x14ac:dyDescent="0.3">
      <c r="B45" s="168" t="s">
        <v>82</v>
      </c>
      <c r="C45" s="169"/>
    </row>
    <row r="46" spans="2:3" ht="16.5" customHeight="1" thickBot="1" x14ac:dyDescent="0.35">
      <c r="B46" s="170" t="s">
        <v>22</v>
      </c>
      <c r="C46" s="179" cm="1">
        <f t="array" ref="C46">_xlfn.XLOOKUP(B45,Countries[Transform: Auto Eligible Countries],Countries[EAC Cost (USD/MWh)]*'1. Pre-Determined EAC Volumes'!C45)</f>
        <v>0</v>
      </c>
    </row>
    <row r="47" spans="2:3" ht="16.5" customHeight="1" x14ac:dyDescent="0.3">
      <c r="B47" s="168" t="s">
        <v>83</v>
      </c>
      <c r="C47" s="169"/>
    </row>
    <row r="48" spans="2:3" ht="16.5" customHeight="1" thickBot="1" x14ac:dyDescent="0.35">
      <c r="B48" s="170" t="s">
        <v>22</v>
      </c>
      <c r="C48" s="179" cm="1">
        <f t="array" ref="C48">_xlfn.XLOOKUP(B47,Countries[Transform: Auto Eligible Countries],Countries[EAC Cost (USD/MWh)]*'1. Pre-Determined EAC Volumes'!C47)</f>
        <v>0</v>
      </c>
    </row>
    <row r="49" spans="2:3" ht="16.5" customHeight="1" x14ac:dyDescent="0.3">
      <c r="B49" s="168" t="s">
        <v>84</v>
      </c>
      <c r="C49" s="169"/>
    </row>
    <row r="50" spans="2:3" ht="16.5" customHeight="1" thickBot="1" x14ac:dyDescent="0.35">
      <c r="B50" s="170" t="s">
        <v>22</v>
      </c>
      <c r="C50" s="179" cm="1">
        <f t="array" ref="C50">_xlfn.XLOOKUP(B49,Countries[Transform: Auto Eligible Countries],Countries[EAC Cost (USD/MWh)]*'1. Pre-Determined EAC Volumes'!C49)</f>
        <v>0</v>
      </c>
    </row>
    <row r="51" spans="2:3" ht="16.5" customHeight="1" x14ac:dyDescent="0.3">
      <c r="B51" s="168" t="s">
        <v>85</v>
      </c>
      <c r="C51" s="169"/>
    </row>
    <row r="52" spans="2:3" ht="16.5" customHeight="1" thickBot="1" x14ac:dyDescent="0.35">
      <c r="B52" s="170" t="s">
        <v>22</v>
      </c>
      <c r="C52" s="179" cm="1">
        <f t="array" ref="C52">_xlfn.XLOOKUP(B51,Countries[Transform: Auto Eligible Countries],Countries[EAC Cost (USD/MWh)]*'1. Pre-Determined EAC Volumes'!C51)</f>
        <v>0</v>
      </c>
    </row>
    <row r="53" spans="2:3" ht="16.5" customHeight="1" x14ac:dyDescent="0.3">
      <c r="B53" s="168" t="s">
        <v>86</v>
      </c>
      <c r="C53" s="169"/>
    </row>
    <row r="54" spans="2:3" ht="16.5" customHeight="1" thickBot="1" x14ac:dyDescent="0.35">
      <c r="B54" s="170" t="s">
        <v>22</v>
      </c>
      <c r="C54" s="179" cm="1">
        <f t="array" ref="C54">_xlfn.XLOOKUP(B53,Countries[Transform: Auto Eligible Countries],Countries[EAC Cost (USD/MWh)]*'1. Pre-Determined EAC Volumes'!C53)</f>
        <v>0</v>
      </c>
    </row>
    <row r="55" spans="2:3" ht="16.5" customHeight="1" x14ac:dyDescent="0.3">
      <c r="B55" s="168" t="s">
        <v>87</v>
      </c>
      <c r="C55" s="169"/>
    </row>
    <row r="56" spans="2:3" ht="16.5" customHeight="1" thickBot="1" x14ac:dyDescent="0.35">
      <c r="B56" s="170" t="s">
        <v>22</v>
      </c>
      <c r="C56" s="179" cm="1">
        <f t="array" ref="C56">_xlfn.XLOOKUP(B55,Countries[Transform: Auto Eligible Countries],Countries[EAC Cost (USD/MWh)]*'1. Pre-Determined EAC Volumes'!C55)</f>
        <v>0</v>
      </c>
    </row>
    <row r="57" spans="2:3" ht="16.5" customHeight="1" x14ac:dyDescent="0.3">
      <c r="B57" s="168" t="s">
        <v>88</v>
      </c>
      <c r="C57" s="169"/>
    </row>
    <row r="58" spans="2:3" ht="16.5" customHeight="1" thickBot="1" x14ac:dyDescent="0.35">
      <c r="B58" s="170" t="s">
        <v>22</v>
      </c>
      <c r="C58" s="179" cm="1">
        <f t="array" ref="C58">_xlfn.XLOOKUP(B57,Countries[Transform: Auto Eligible Countries],Countries[EAC Cost (USD/MWh)]*'1. Pre-Determined EAC Volumes'!C57)</f>
        <v>0</v>
      </c>
    </row>
    <row r="59" spans="2:3" ht="16.5" customHeight="1" x14ac:dyDescent="0.3">
      <c r="B59" s="168" t="s">
        <v>89</v>
      </c>
      <c r="C59" s="169"/>
    </row>
    <row r="60" spans="2:3" ht="16.5" customHeight="1" thickBot="1" x14ac:dyDescent="0.35">
      <c r="B60" s="170" t="s">
        <v>22</v>
      </c>
      <c r="C60" s="179" cm="1">
        <f t="array" ref="C60">_xlfn.XLOOKUP(B59,Countries[Transform: Auto Eligible Countries],Countries[EAC Cost (USD/MWh)]*'1. Pre-Determined EAC Volumes'!C59)</f>
        <v>0</v>
      </c>
    </row>
    <row r="61" spans="2:3" ht="16.5" customHeight="1" x14ac:dyDescent="0.3">
      <c r="B61" s="168" t="s">
        <v>90</v>
      </c>
      <c r="C61" s="169"/>
    </row>
    <row r="62" spans="2:3" ht="16.5" customHeight="1" thickBot="1" x14ac:dyDescent="0.35">
      <c r="B62" s="170" t="s">
        <v>22</v>
      </c>
      <c r="C62" s="179" cm="1">
        <f t="array" ref="C62">_xlfn.XLOOKUP(B61,Countries[Transform: Auto Eligible Countries],Countries[EAC Cost (USD/MWh)]*'1. Pre-Determined EAC Volumes'!C61)</f>
        <v>0</v>
      </c>
    </row>
    <row r="63" spans="2:3" ht="16.5" customHeight="1" x14ac:dyDescent="0.3">
      <c r="B63" s="168" t="s">
        <v>91</v>
      </c>
      <c r="C63" s="169"/>
    </row>
    <row r="64" spans="2:3" ht="16.5" customHeight="1" thickBot="1" x14ac:dyDescent="0.35">
      <c r="B64" s="170" t="s">
        <v>22</v>
      </c>
      <c r="C64" s="179" cm="1">
        <f t="array" ref="C64">_xlfn.XLOOKUP(B63,Countries[Transform: Auto Eligible Countries],Countries[EAC Cost (USD/MWh)]*'1. Pre-Determined EAC Volumes'!C63)</f>
        <v>0</v>
      </c>
    </row>
    <row r="65" spans="2:3" ht="16.5" customHeight="1" x14ac:dyDescent="0.3">
      <c r="B65" s="168" t="s">
        <v>92</v>
      </c>
      <c r="C65" s="169"/>
    </row>
    <row r="66" spans="2:3" ht="16.5" customHeight="1" thickBot="1" x14ac:dyDescent="0.35">
      <c r="B66" s="170" t="s">
        <v>22</v>
      </c>
      <c r="C66" s="179" cm="1">
        <f t="array" ref="C66">_xlfn.XLOOKUP(B65,Countries[Transform: Auto Eligible Countries],Countries[EAC Cost (USD/MWh)]*'1. Pre-Determined EAC Volumes'!C65)</f>
        <v>0</v>
      </c>
    </row>
    <row r="67" spans="2:3" ht="16.5" customHeight="1" x14ac:dyDescent="0.3">
      <c r="B67" s="168" t="s">
        <v>93</v>
      </c>
      <c r="C67" s="169"/>
    </row>
    <row r="68" spans="2:3" ht="16.5" customHeight="1" thickBot="1" x14ac:dyDescent="0.35">
      <c r="B68" s="170" t="s">
        <v>22</v>
      </c>
      <c r="C68" s="179" cm="1">
        <f t="array" ref="C68">_xlfn.XLOOKUP(B67,Countries[Transform: Auto Eligible Countries],Countries[EAC Cost (USD/MWh)]*'1. Pre-Determined EAC Volumes'!C67)</f>
        <v>0</v>
      </c>
    </row>
    <row r="69" spans="2:3" ht="16.5" customHeight="1" x14ac:dyDescent="0.3">
      <c r="B69" s="168" t="s">
        <v>94</v>
      </c>
      <c r="C69" s="169"/>
    </row>
    <row r="70" spans="2:3" ht="16.5" customHeight="1" thickBot="1" x14ac:dyDescent="0.35">
      <c r="B70" s="170" t="s">
        <v>22</v>
      </c>
      <c r="C70" s="179" cm="1">
        <f t="array" ref="C70">_xlfn.XLOOKUP(B69,Countries[Transform: Auto Eligible Countries],Countries[EAC Cost (USD/MWh)]*'1. Pre-Determined EAC Volumes'!C69)</f>
        <v>0</v>
      </c>
    </row>
    <row r="71" spans="2:3" ht="16.5" customHeight="1" x14ac:dyDescent="0.3">
      <c r="B71" s="168" t="s">
        <v>95</v>
      </c>
      <c r="C71" s="169"/>
    </row>
    <row r="72" spans="2:3" ht="16.5" customHeight="1" thickBot="1" x14ac:dyDescent="0.35">
      <c r="B72" s="170" t="s">
        <v>22</v>
      </c>
      <c r="C72" s="179" cm="1">
        <f t="array" ref="C72">_xlfn.XLOOKUP(B71,Countries[Transform: Auto Eligible Countries],Countries[EAC Cost (USD/MWh)]*'1. Pre-Determined EAC Volumes'!C71)</f>
        <v>0</v>
      </c>
    </row>
    <row r="73" spans="2:3" ht="16.5" customHeight="1" x14ac:dyDescent="0.3">
      <c r="B73" s="168" t="s">
        <v>96</v>
      </c>
      <c r="C73" s="169"/>
    </row>
    <row r="74" spans="2:3" ht="16.5" customHeight="1" thickBot="1" x14ac:dyDescent="0.35">
      <c r="B74" s="170" t="s">
        <v>22</v>
      </c>
      <c r="C74" s="179" cm="1">
        <f t="array" ref="C74">_xlfn.XLOOKUP(B73,Countries[Transform: Auto Eligible Countries],Countries[EAC Cost (USD/MWh)]*'1. Pre-Determined EAC Volumes'!C73)</f>
        <v>0</v>
      </c>
    </row>
    <row r="75" spans="2:3" ht="16.5" customHeight="1" x14ac:dyDescent="0.3">
      <c r="B75" s="168" t="s">
        <v>97</v>
      </c>
      <c r="C75" s="169"/>
    </row>
    <row r="76" spans="2:3" ht="16.5" customHeight="1" thickBot="1" x14ac:dyDescent="0.35">
      <c r="B76" s="170" t="s">
        <v>22</v>
      </c>
      <c r="C76" s="179" cm="1">
        <f t="array" ref="C76">_xlfn.XLOOKUP(B75,Countries[Transform: Auto Eligible Countries],Countries[EAC Cost (USD/MWh)]*'1. Pre-Determined EAC Volumes'!C75)</f>
        <v>0</v>
      </c>
    </row>
    <row r="77" spans="2:3" ht="16.5" customHeight="1" x14ac:dyDescent="0.3">
      <c r="B77" s="168" t="s">
        <v>98</v>
      </c>
      <c r="C77" s="169"/>
    </row>
    <row r="78" spans="2:3" ht="16.5" customHeight="1" thickBot="1" x14ac:dyDescent="0.35">
      <c r="B78" s="171" t="s">
        <v>22</v>
      </c>
      <c r="C78" s="180" cm="1">
        <f t="array" ref="C78">_xlfn.XLOOKUP(B77,Countries[Transform: Auto Eligible Countries],Countries[EAC Cost (USD/MWh)]*'1. Pre-Determined EAC Volumes'!C77)</f>
        <v>0</v>
      </c>
    </row>
    <row r="79" spans="2:3" ht="16.5" customHeight="1" thickBot="1" x14ac:dyDescent="0.35">
      <c r="B79" s="506" t="s">
        <v>179</v>
      </c>
      <c r="C79" s="507"/>
    </row>
    <row r="80" spans="2:3" ht="16.5" customHeight="1" x14ac:dyDescent="0.3">
      <c r="B80" s="382" t="s">
        <v>23</v>
      </c>
      <c r="C80" s="383">
        <f>SUM(C19,C21,C23,C25,C27,C29,C31,C33,C35,C37,C39,C41,C43,C45,C47,C49,C51,C53,C55,C57,C59,C61,C63,C65,C67,C69,C71,C73,C75,C77)</f>
        <v>0</v>
      </c>
    </row>
    <row r="81" spans="2:3" ht="16.5" customHeight="1" thickBot="1" x14ac:dyDescent="0.35">
      <c r="B81" s="304" t="s">
        <v>24</v>
      </c>
      <c r="C81" s="384">
        <f>SUM(C20,C22,C24,C26,C28,C30,C32,C34,C36,C38,C40,C42,C44,C46,C48,C50,C52,C54,C56,C58,C60,C62,C64,C66,C68,C70,C72,C74,C76,C78)</f>
        <v>0</v>
      </c>
    </row>
    <row r="82" spans="2:3" ht="16.5" customHeight="1" x14ac:dyDescent="0.3">
      <c r="B82" s="382" t="s">
        <v>25</v>
      </c>
      <c r="C82" s="385">
        <f>IF(C81=0, 0, IF((C80*0.22)&gt;6000, C80*0.22, 6000))</f>
        <v>0</v>
      </c>
    </row>
    <row r="83" spans="2:3" ht="16.5" customHeight="1" thickBot="1" x14ac:dyDescent="0.35">
      <c r="B83" s="303" t="s">
        <v>26</v>
      </c>
      <c r="C83" s="386">
        <f>SUM(C81,C82)</f>
        <v>0</v>
      </c>
    </row>
    <row r="84" spans="2:3" ht="16.5" customHeight="1" x14ac:dyDescent="0.3">
      <c r="B84" s="19"/>
      <c r="C84" s="20"/>
    </row>
    <row r="85" spans="2:3" ht="16.5" customHeight="1" x14ac:dyDescent="0.3"/>
  </sheetData>
  <sheetProtection algorithmName="SHA-512" hashValue="/t+YJJkRh5X9QikW3cdGAkN4pzJSunUv/13ZVjZT6oMTkyd8cG27jIgaY+TUQrY9IODiGJiAcM6jhVtofrCG7Q==" saltValue="5QzHTp6jZokjCyeQKa3Oww==" spinCount="100000" sheet="1" objects="1" scenarios="1"/>
  <mergeCells count="7">
    <mergeCell ref="B11:C11"/>
    <mergeCell ref="B17:C17"/>
    <mergeCell ref="B18:C18"/>
    <mergeCell ref="B79:C79"/>
    <mergeCell ref="E17:F17"/>
    <mergeCell ref="E18:F18"/>
    <mergeCell ref="E25:F25"/>
  </mergeCells>
  <dataValidations count="6">
    <dataValidation type="whole" allowBlank="1" showInputMessage="1" showErrorMessage="1" sqref="C19 C21 C23 C25 C27 C29 C31 C33 C35 C37 C39 C41 C43 C45 C47 C49 C51 C53 C55 C57 C59 C61 C63 C65 C67 C69 C71 C73 C75 C77" xr:uid="{33FC1D6D-430C-4B53-BC70-679D97E2F3FB}">
      <formula1>0</formula1>
      <formula2>100000000000</formula2>
    </dataValidation>
    <dataValidation allowBlank="1" showInputMessage="1" showErrorMessage="1" promptTitle="Note: Romania" prompt="Assumes a purchase of AIB EECS GOs; please reach out if you have load in this country for more information about the market" sqref="B65" xr:uid="{117A65E8-0EF6-4EA7-9DB9-A2B981631AEB}"/>
    <dataValidation allowBlank="1" showInputMessage="1" showErrorMessage="1" promptTitle="Note: Malta" prompt="Assumes a purchase of AIB EECS GOs; please reach out if you have load in this country for more information about the market" sqref="B55" xr:uid="{6A4B5A3E-9178-4D81-9F2A-5C0F31C2998D}"/>
    <dataValidation allowBlank="1" showInputMessage="1" showErrorMessage="1" promptTitle="Note: Cyprus" prompt="Assumes a purchase of AIB EECS GOs; please reach out if you have load in this country for more information about the market" sqref="B27" xr:uid="{95F765DF-8FA2-4D96-9B39-AA959CF84EB7}"/>
    <dataValidation type="whole" allowBlank="1" showInputMessage="1" showErrorMessage="1" sqref="F23 F21 F19" xr:uid="{B7565DB3-F52A-4264-B9CE-09053859F62C}">
      <formula1>0</formula1>
      <formula2>1000000000</formula2>
    </dataValidation>
    <dataValidation type="list" allowBlank="1" showInputMessage="1" showErrorMessage="1" sqref="C4" xr:uid="{DDCB77FF-D93C-4757-AA19-4C01F2493973}">
      <formula1>INDIRECT("Years[Years]")</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83B88-9E3A-468A-B56F-C53B8A2AC17F}">
  <sheetPr>
    <tabColor theme="8"/>
  </sheetPr>
  <dimension ref="A1:AK191"/>
  <sheetViews>
    <sheetView showGridLines="0" topLeftCell="D1" zoomScale="85" zoomScaleNormal="85" workbookViewId="0">
      <pane ySplit="1" topLeftCell="A91" activePane="bottomLeft" state="frozen"/>
      <selection activeCell="O14" sqref="O14"/>
      <selection pane="bottomLeft" activeCell="Q98" sqref="Q98"/>
    </sheetView>
  </sheetViews>
  <sheetFormatPr defaultColWidth="10.296875" defaultRowHeight="14" x14ac:dyDescent="0.3"/>
  <cols>
    <col min="1" max="1" width="5.69921875" style="18" customWidth="1"/>
    <col min="2" max="2" width="110.69921875" style="18" customWidth="1"/>
    <col min="3" max="5" width="33" style="18" customWidth="1"/>
    <col min="6" max="6" width="13.3984375" style="18" bestFit="1" customWidth="1"/>
    <col min="7" max="8" width="19.3984375" style="18" bestFit="1" customWidth="1"/>
    <col min="9" max="9" width="19.0976562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27.8984375" style="18" bestFit="1" customWidth="1"/>
    <col min="16" max="16" width="7.59765625" style="18" bestFit="1" customWidth="1"/>
    <col min="17"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Entry'!B77</f>
        <v>0</v>
      </c>
      <c r="G5" s="28"/>
    </row>
    <row r="6" spans="1:7" ht="16.5" x14ac:dyDescent="0.3">
      <c r="B6" s="103" t="s">
        <v>57</v>
      </c>
      <c r="C6" s="105">
        <f>'2. Forecasting Data Entry'!C77</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Entry'!E77</f>
        <v>0</v>
      </c>
      <c r="D24" s="201">
        <f>'2. Forecasting Data Entry'!G77</f>
        <v>0</v>
      </c>
      <c r="E24" s="196">
        <f>'2. Forecasting Data Entry'!I77</f>
        <v>0</v>
      </c>
    </row>
    <row r="25" spans="2:5" ht="17.25" thickBot="1" x14ac:dyDescent="0.35">
      <c r="B25" s="193" t="s">
        <v>228</v>
      </c>
      <c r="C25" s="127">
        <f>'2. Forecasting Data Entry'!F77</f>
        <v>0</v>
      </c>
      <c r="D25" s="132">
        <f>'2. Forecasting Data Entry'!H77</f>
        <v>0</v>
      </c>
      <c r="E25" s="127">
        <f>'2. Forecasting Data Entry'!J77</f>
        <v>0</v>
      </c>
    </row>
    <row r="26" spans="2:5" ht="17.25" thickBot="1" x14ac:dyDescent="0.35">
      <c r="D26" s="30"/>
    </row>
    <row r="27" spans="2:5" ht="16.5" x14ac:dyDescent="0.3">
      <c r="B27" s="108" t="s">
        <v>28</v>
      </c>
      <c r="C27" s="109"/>
      <c r="D27" s="30"/>
    </row>
    <row r="28" spans="2:5" ht="16.5" x14ac:dyDescent="0.3">
      <c r="B28" s="103" t="s">
        <v>99</v>
      </c>
      <c r="C28" s="111">
        <f>'2. Forecasting Data Entry'!K77</f>
        <v>0</v>
      </c>
      <c r="D28" s="30"/>
    </row>
    <row r="29" spans="2:5" ht="16.5" x14ac:dyDescent="0.3">
      <c r="B29" s="103" t="s">
        <v>100</v>
      </c>
      <c r="C29" s="111">
        <f>'2. Forecasting Data Entry'!L77</f>
        <v>0</v>
      </c>
      <c r="D29" s="30"/>
    </row>
    <row r="30" spans="2:5" ht="16.5" x14ac:dyDescent="0.3">
      <c r="B30" s="103" t="s">
        <v>101</v>
      </c>
      <c r="C30" s="111">
        <f>'2. Forecasting Data Entry'!M77</f>
        <v>0</v>
      </c>
      <c r="D30" s="30"/>
    </row>
    <row r="31" spans="2:5" ht="16.5" x14ac:dyDescent="0.3">
      <c r="B31" s="110" t="s">
        <v>34</v>
      </c>
      <c r="C31" s="112"/>
      <c r="D31" s="30"/>
    </row>
    <row r="32" spans="2:5" ht="16.5" x14ac:dyDescent="0.3">
      <c r="B32" s="103" t="s">
        <v>99</v>
      </c>
      <c r="C32" s="111">
        <f>'2. Forecasting Data Entry'!N77</f>
        <v>0</v>
      </c>
      <c r="D32" s="30"/>
    </row>
    <row r="33" spans="1:36" ht="16.5" x14ac:dyDescent="0.3">
      <c r="B33" s="103" t="s">
        <v>100</v>
      </c>
      <c r="C33" s="111">
        <f>'2. Forecasting Data Entry'!O77</f>
        <v>0</v>
      </c>
      <c r="D33" s="30"/>
    </row>
    <row r="34" spans="1:36" ht="17.25" thickBot="1" x14ac:dyDescent="0.35">
      <c r="B34" s="106" t="s">
        <v>101</v>
      </c>
      <c r="C34" s="113">
        <f>'2. Forecasting Data Entry'!P77</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13'!E$39&lt;$C$14, 0,
  'Site 13'!E$39&gt;=$C$14, $C$28
)</f>
        <v>0</v>
      </c>
      <c r="F40" s="70" cm="1">
        <f t="array" ref="F40">_xlfn.IFS(
  $C$14=0, 0,
  'Site 13'!F$39&lt;$C$14, 0,
  'Site 13'!F$39&gt;=$C$14, $C$28
)</f>
        <v>0</v>
      </c>
      <c r="G40" s="70" cm="1">
        <f t="array" ref="G40">_xlfn.IFS(
  $C$14=0, 0,
  'Site 13'!G$39&lt;$C$14, 0,
  'Site 13'!G$39&gt;=$C$14, $C$28
)</f>
        <v>0</v>
      </c>
      <c r="H40" s="70" cm="1">
        <f t="array" ref="H40">_xlfn.IFS(
  $C$14=0, 0,
  'Site 13'!H$39&lt;$C$14, 0,
  'Site 13'!H$39&gt;=$C$14, $C$28
)</f>
        <v>0</v>
      </c>
      <c r="I40" s="70" cm="1">
        <f t="array" ref="I40">_xlfn.IFS(
  $C$14=0, 0,
  'Site 13'!I$39&lt;$C$14, 0,
  'Site 13'!I$39&gt;=$C$14, $C$28
)</f>
        <v>0</v>
      </c>
      <c r="J40" s="70" cm="1">
        <f t="array" ref="J40">_xlfn.IFS(
  $C$14=0, 0,
  'Site 13'!J$39&lt;$C$14, 0,
  'Site 13'!J$39&gt;=$C$14, $C$28
)</f>
        <v>0</v>
      </c>
      <c r="K40" s="70" cm="1">
        <f t="array" ref="K40">_xlfn.IFS(
  $C$14=0, 0,
  'Site 13'!K$39&lt;$C$14, 0,
  'Site 13'!K$39&gt;=$C$14, $C$28
)</f>
        <v>0</v>
      </c>
      <c r="L40" s="70" cm="1">
        <f t="array" ref="L40">_xlfn.IFS(
  $C$14=0, 0,
  'Site 13'!L$39&lt;$C$14, 0,
  'Site 13'!L$39&gt;=$C$14, $C$28
)</f>
        <v>0</v>
      </c>
      <c r="M40" s="70" cm="1">
        <f t="array" ref="M40">_xlfn.IFS(
  $C$14=0, 0,
  'Site 13'!M$39&lt;$C$14, 0,
  'Site 13'!M$39&gt;=$C$14, $C$28
)</f>
        <v>0</v>
      </c>
      <c r="N40" s="70" cm="1">
        <f t="array" ref="N40">_xlfn.IFS(
  $C$14=0, 0,
  'Site 13'!N$39&lt;$C$14, 0,
  'Site 13'!N$39&gt;=$C$14, $C$28
)</f>
        <v>0</v>
      </c>
      <c r="O40" s="70" cm="1">
        <f t="array" ref="O40">_xlfn.IFS(
  $C$14=0, 0,
  'Site 13'!O$39&lt;$C$14, 0,
  'Site 13'!O$39&gt;=$C$14, $C$28
)</f>
        <v>0</v>
      </c>
      <c r="P40" s="70" cm="1">
        <f t="array" ref="P40">_xlfn.IFS(
  $C$14=0, 0,
  'Site 13'!P$39&lt;$C$14, 0,
  'Site 13'!P$39&gt;=$C$14, $C$28
)</f>
        <v>0</v>
      </c>
      <c r="Q40" s="70" cm="1">
        <f t="array" ref="Q40">_xlfn.IFS(
  $C$14=0, 0,
  'Site 13'!Q$39&lt;$C$14, 0,
  'Site 13'!Q$39&gt;=$C$14, $C$28
)</f>
        <v>0</v>
      </c>
      <c r="R40" s="70" cm="1">
        <f t="array" ref="R40">_xlfn.IFS(
  $C$14=0, 0,
  'Site 13'!R$39&lt;$C$14, 0,
  'Site 13'!R$39&gt;=$C$14, $C$28
)</f>
        <v>0</v>
      </c>
      <c r="S40" s="70" cm="1">
        <f t="array" ref="S40">_xlfn.IFS(
  $C$14=0, 0,
  'Site 13'!S$39&lt;$C$14, 0,
  'Site 13'!S$39&gt;=$C$14, $C$28
)</f>
        <v>0</v>
      </c>
      <c r="T40" s="70" cm="1">
        <f t="array" ref="T40">_xlfn.IFS(
  $C$14=0, 0,
  'Site 13'!T$39&lt;$C$14, 0,
  'Site 13'!T$39&gt;=$C$14, $C$28
)</f>
        <v>0</v>
      </c>
      <c r="U40" s="70" cm="1">
        <f t="array" ref="U40">_xlfn.IFS(
  $C$14=0, 0,
  'Site 13'!U$39&lt;$C$14, 0,
  'Site 13'!U$39&gt;=$C$14, $C$28
)</f>
        <v>0</v>
      </c>
      <c r="V40" s="70" cm="1">
        <f t="array" ref="V40">_xlfn.IFS(
  $C$14=0, 0,
  'Site 13'!V$39&lt;$C$14, 0,
  'Site 13'!V$39&gt;=$C$14, $C$28
)</f>
        <v>0</v>
      </c>
      <c r="W40" s="70" cm="1">
        <f t="array" ref="W40">_xlfn.IFS(
  $C$14=0, 0,
  'Site 13'!W$39&lt;$C$14, 0,
  'Site 13'!W$39&gt;=$C$14, $C$28
)</f>
        <v>0</v>
      </c>
      <c r="X40" s="70" cm="1">
        <f t="array" ref="X40">_xlfn.IFS(
  $C$14=0, 0,
  'Site 13'!X$39&lt;$C$14, 0,
  'Site 13'!X$39&gt;=$C$14, $C$28
)</f>
        <v>0</v>
      </c>
      <c r="Y40" s="70" cm="1">
        <f t="array" ref="Y40">_xlfn.IFS(
  $C$14=0, 0,
  'Site 13'!Y$39&lt;$C$14, 0,
  'Site 13'!Y$39&gt;=$C$14, $C$28
)</f>
        <v>0</v>
      </c>
      <c r="Z40" s="70" cm="1">
        <f t="array" ref="Z40">_xlfn.IFS(
  $C$14=0, 0,
  'Site 13'!Z$39&lt;$C$14, 0,
  'Site 13'!Z$39&gt;=$C$14, $C$28
)</f>
        <v>0</v>
      </c>
      <c r="AA40" s="70" cm="1">
        <f t="array" ref="AA40">_xlfn.IFS(
  $C$14=0, 0,
  'Site 13'!AA$39&lt;$C$14, 0,
  'Site 13'!AA$39&gt;=$C$14, $C$28
)</f>
        <v>0</v>
      </c>
      <c r="AB40" s="70" cm="1">
        <f t="array" ref="AB40">_xlfn.IFS(
  $C$14=0, 0,
  'Site 13'!AB$39&lt;$C$14, 0,
  'Site 13'!AB$39&gt;=$C$14, $C$28
)</f>
        <v>0</v>
      </c>
      <c r="AC40" s="70" cm="1">
        <f t="array" ref="AC40">_xlfn.IFS(
  $C$14=0, 0,
  'Site 13'!AC$39&lt;$C$14, 0,
  'Site 13'!AC$39&gt;=$C$14, $C$28
)</f>
        <v>0</v>
      </c>
      <c r="AD40" s="70" cm="1">
        <f t="array" ref="AD40">_xlfn.IFS(
  $C$14=0, 0,
  'Site 13'!AD$39&lt;$C$14, 0,
  'Site 13'!AD$39&gt;=$C$14, $C$28
)</f>
        <v>0</v>
      </c>
      <c r="AE40" s="70" cm="1">
        <f t="array" ref="AE40">_xlfn.IFS(
  $C$14=0, 0,
  'Site 13'!AE$39&lt;$C$14, 0,
  'Site 13'!AE$39&gt;=$C$14, $C$28
)</f>
        <v>0</v>
      </c>
      <c r="AF40" s="70" cm="1">
        <f t="array" ref="AF40">_xlfn.IFS(
  $C$14=0, 0,
  'Site 13'!AF$39&lt;$C$14, 0,
  'Site 13'!AF$39&gt;=$C$14, $C$28
)</f>
        <v>0</v>
      </c>
      <c r="AG40" s="70" cm="1">
        <f t="array" ref="AG40">_xlfn.IFS(
  $C$14=0, 0,
  'Site 13'!AG$39&lt;$C$14, 0,
  'Site 13'!AG$39&gt;=$C$14, $C$28
)</f>
        <v>0</v>
      </c>
      <c r="AH40" s="70" cm="1">
        <f t="array" ref="AH40">_xlfn.IFS(
  $C$14=0, 0,
  'Site 13'!AH$39&lt;$C$14, 0,
  'Site 13'!AH$39&gt;=$C$14, $C$28
)</f>
        <v>0</v>
      </c>
      <c r="AI40" s="70" cm="1">
        <f t="array" ref="AI40">_xlfn.IFS(
  $C$14=0, 0,
  'Site 13'!AI$39&lt;$C$14, 0,
  'Site 13'!AI$39&gt;=$C$14, $C$28
)</f>
        <v>0</v>
      </c>
      <c r="AJ40" s="71" cm="1">
        <f t="array" ref="AJ40">_xlfn.IFS(
  $C$14=0, 0,
  'Site 13'!AJ$39&lt;$C$14, 0,
  'Site 13'!AJ$39&gt;=$C$14,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13'!E$39&lt;$C$14, 0,
  'Site 13'!E$39&gt;=$C$14, $C$29
)</f>
        <v>0</v>
      </c>
      <c r="F44" s="54" cm="1">
        <f t="array" ref="F44">_xlfn.IFS(
  $C$14=0, 0,
  'Site 13'!F$39&lt;$C$14, 0,
  'Site 13'!F$39&gt;=$C$14, $C$29
)</f>
        <v>0</v>
      </c>
      <c r="G44" s="54" cm="1">
        <f t="array" ref="G44">_xlfn.IFS(
  $C$14=0, 0,
  'Site 13'!G$39&lt;$C$14, 0,
  'Site 13'!G$39&gt;=$C$14, $C$29
)</f>
        <v>0</v>
      </c>
      <c r="H44" s="54" cm="1">
        <f t="array" ref="H44">_xlfn.IFS(
  $C$14=0, 0,
  'Site 13'!H$39&lt;$C$14, 0,
  'Site 13'!H$39&gt;=$C$14, $C$29
)</f>
        <v>0</v>
      </c>
      <c r="I44" s="54" cm="1">
        <f t="array" ref="I44">_xlfn.IFS(
  $C$14=0, 0,
  'Site 13'!I$39&lt;$C$14, 0,
  'Site 13'!I$39&gt;=$C$14, $C$29
)</f>
        <v>0</v>
      </c>
      <c r="J44" s="54" cm="1">
        <f t="array" ref="J44">_xlfn.IFS(
  $C$14=0, 0,
  'Site 13'!J$39&lt;$C$14, 0,
  'Site 13'!J$39&gt;=$C$14, $C$29
)</f>
        <v>0</v>
      </c>
      <c r="K44" s="54" cm="1">
        <f t="array" ref="K44">_xlfn.IFS(
  $C$14=0, 0,
  'Site 13'!K$39&lt;$C$14, 0,
  'Site 13'!K$39&gt;=$C$14, $C$29
)</f>
        <v>0</v>
      </c>
      <c r="L44" s="54" cm="1">
        <f t="array" ref="L44">_xlfn.IFS(
  $C$14=0, 0,
  'Site 13'!L$39&lt;$C$14, 0,
  'Site 13'!L$39&gt;=$C$14, $C$29
)</f>
        <v>0</v>
      </c>
      <c r="M44" s="54" cm="1">
        <f t="array" ref="M44">_xlfn.IFS(
  $C$14=0, 0,
  'Site 13'!M$39&lt;$C$14, 0,
  'Site 13'!M$39&gt;=$C$14, $C$29
)</f>
        <v>0</v>
      </c>
      <c r="N44" s="54" cm="1">
        <f t="array" ref="N44">_xlfn.IFS(
  $C$14=0, 0,
  'Site 13'!N$39&lt;$C$14, 0,
  'Site 13'!N$39&gt;=$C$14, $C$29
)</f>
        <v>0</v>
      </c>
      <c r="O44" s="54" cm="1">
        <f t="array" ref="O44">_xlfn.IFS(
  $C$14=0, 0,
  'Site 13'!O$39&lt;$C$14, 0,
  'Site 13'!O$39&gt;=$C$14, $C$29
)</f>
        <v>0</v>
      </c>
      <c r="P44" s="54" cm="1">
        <f t="array" ref="P44">_xlfn.IFS(
  $C$14=0, 0,
  'Site 13'!P$39&lt;$C$14, 0,
  'Site 13'!P$39&gt;=$C$14, $C$29
)</f>
        <v>0</v>
      </c>
      <c r="Q44" s="54" cm="1">
        <f t="array" ref="Q44">_xlfn.IFS(
  $C$14=0, 0,
  'Site 13'!Q$39&lt;$C$14, 0,
  'Site 13'!Q$39&gt;=$C$14, $C$29
)</f>
        <v>0</v>
      </c>
      <c r="R44" s="54" cm="1">
        <f t="array" ref="R44">_xlfn.IFS(
  $C$14=0, 0,
  'Site 13'!R$39&lt;$C$14, 0,
  'Site 13'!R$39&gt;=$C$14, $C$29
)</f>
        <v>0</v>
      </c>
      <c r="S44" s="54" cm="1">
        <f t="array" ref="S44">_xlfn.IFS(
  $C$14=0, 0,
  'Site 13'!S$39&lt;$C$14, 0,
  'Site 13'!S$39&gt;=$C$14, $C$29
)</f>
        <v>0</v>
      </c>
      <c r="T44" s="54" cm="1">
        <f t="array" ref="T44">_xlfn.IFS(
  $C$14=0, 0,
  'Site 13'!T$39&lt;$C$14, 0,
  'Site 13'!T$39&gt;=$C$14, $C$29
)</f>
        <v>0</v>
      </c>
      <c r="U44" s="54" cm="1">
        <f t="array" ref="U44">_xlfn.IFS(
  $C$14=0, 0,
  'Site 13'!U$39&lt;$C$14, 0,
  'Site 13'!U$39&gt;=$C$14, $C$29
)</f>
        <v>0</v>
      </c>
      <c r="V44" s="54" cm="1">
        <f t="array" ref="V44">_xlfn.IFS(
  $C$14=0, 0,
  'Site 13'!V$39&lt;$C$14, 0,
  'Site 13'!V$39&gt;=$C$14, $C$29
)</f>
        <v>0</v>
      </c>
      <c r="W44" s="54" cm="1">
        <f t="array" ref="W44">_xlfn.IFS(
  $C$14=0, 0,
  'Site 13'!W$39&lt;$C$14, 0,
  'Site 13'!W$39&gt;=$C$14, $C$29
)</f>
        <v>0</v>
      </c>
      <c r="X44" s="54" cm="1">
        <f t="array" ref="X44">_xlfn.IFS(
  $C$14=0, 0,
  'Site 13'!X$39&lt;$C$14, 0,
  'Site 13'!X$39&gt;=$C$14, $C$29
)</f>
        <v>0</v>
      </c>
      <c r="Y44" s="54" cm="1">
        <f t="array" ref="Y44">_xlfn.IFS(
  $C$14=0, 0,
  'Site 13'!Y$39&lt;$C$14, 0,
  'Site 13'!Y$39&gt;=$C$14, $C$29
)</f>
        <v>0</v>
      </c>
      <c r="Z44" s="54" cm="1">
        <f t="array" ref="Z44">_xlfn.IFS(
  $C$14=0, 0,
  'Site 13'!Z$39&lt;$C$14, 0,
  'Site 13'!Z$39&gt;=$C$14, $C$29
)</f>
        <v>0</v>
      </c>
      <c r="AA44" s="54" cm="1">
        <f t="array" ref="AA44">_xlfn.IFS(
  $C$14=0, 0,
  'Site 13'!AA$39&lt;$C$14, 0,
  'Site 13'!AA$39&gt;=$C$14, $C$29
)</f>
        <v>0</v>
      </c>
      <c r="AB44" s="54" cm="1">
        <f t="array" ref="AB44">_xlfn.IFS(
  $C$14=0, 0,
  'Site 13'!AB$39&lt;$C$14, 0,
  'Site 13'!AB$39&gt;=$C$14, $C$29
)</f>
        <v>0</v>
      </c>
      <c r="AC44" s="54" cm="1">
        <f t="array" ref="AC44">_xlfn.IFS(
  $C$14=0, 0,
  'Site 13'!AC$39&lt;$C$14, 0,
  'Site 13'!AC$39&gt;=$C$14, $C$29
)</f>
        <v>0</v>
      </c>
      <c r="AD44" s="54" cm="1">
        <f t="array" ref="AD44">_xlfn.IFS(
  $C$14=0, 0,
  'Site 13'!AD$39&lt;$C$14, 0,
  'Site 13'!AD$39&gt;=$C$14, $C$29
)</f>
        <v>0</v>
      </c>
      <c r="AE44" s="54" cm="1">
        <f t="array" ref="AE44">_xlfn.IFS(
  $C$14=0, 0,
  'Site 13'!AE$39&lt;$C$14, 0,
  'Site 13'!AE$39&gt;=$C$14, $C$29
)</f>
        <v>0</v>
      </c>
      <c r="AF44" s="54" cm="1">
        <f t="array" ref="AF44">_xlfn.IFS(
  $C$14=0, 0,
  'Site 13'!AF$39&lt;$C$14, 0,
  'Site 13'!AF$39&gt;=$C$14, $C$29
)</f>
        <v>0</v>
      </c>
      <c r="AG44" s="54" cm="1">
        <f t="array" ref="AG44">_xlfn.IFS(
  $C$14=0, 0,
  'Site 13'!AG$39&lt;$C$14, 0,
  'Site 13'!AG$39&gt;=$C$14, $C$29
)</f>
        <v>0</v>
      </c>
      <c r="AH44" s="54" cm="1">
        <f t="array" ref="AH44">_xlfn.IFS(
  $C$14=0, 0,
  'Site 13'!AH$39&lt;$C$14, 0,
  'Site 13'!AH$39&gt;=$C$14, $C$29
)</f>
        <v>0</v>
      </c>
      <c r="AI44" s="54" cm="1">
        <f t="array" ref="AI44">_xlfn.IFS(
  $C$14=0, 0,
  'Site 13'!AI$39&lt;$C$14, 0,
  'Site 13'!AI$39&gt;=$C$14, $C$29
)</f>
        <v>0</v>
      </c>
      <c r="AJ44" s="72" cm="1">
        <f t="array" ref="AJ44">_xlfn.IFS(
  $C$14=0, 0,
  'Site 13'!AJ$39&lt;$C$14, 0,
  'Site 13'!AJ$39&gt;=$C$14,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13'!E$39&lt;$C$14, 0,
  'Site 13'!E$39&gt;=$C$14, $C$30
)</f>
        <v>0</v>
      </c>
      <c r="F52" s="56" cm="1">
        <f t="array" ref="F52">_xlfn.IFS(
  $C$14=0, 0,
  'Site 13'!F$39&lt;$C$14, 0,
  'Site 13'!F$39&gt;=$C$14, $C$30
)</f>
        <v>0</v>
      </c>
      <c r="G52" s="56" cm="1">
        <f t="array" ref="G52">_xlfn.IFS(
  $C$14=0, 0,
  'Site 13'!G$39&lt;$C$14, 0,
  'Site 13'!G$39&gt;=$C$14, $C$30
)</f>
        <v>0</v>
      </c>
      <c r="H52" s="56" cm="1">
        <f t="array" ref="H52">_xlfn.IFS(
  $C$14=0, 0,
  'Site 13'!H$39&lt;$C$14, 0,
  'Site 13'!H$39&gt;=$C$14, $C$30
)</f>
        <v>0</v>
      </c>
      <c r="I52" s="56" cm="1">
        <f t="array" ref="I52">_xlfn.IFS(
  $C$14=0, 0,
  'Site 13'!I$39&lt;$C$14, 0,
  'Site 13'!I$39&gt;=$C$14, $C$30
)</f>
        <v>0</v>
      </c>
      <c r="J52" s="56" cm="1">
        <f t="array" ref="J52">_xlfn.IFS(
  $C$14=0, 0,
  'Site 13'!J$39&lt;$C$14, 0,
  'Site 13'!J$39&gt;=$C$14, $C$30
)</f>
        <v>0</v>
      </c>
      <c r="K52" s="56" cm="1">
        <f t="array" ref="K52">_xlfn.IFS(
  $C$14=0, 0,
  'Site 13'!K$39&lt;$C$14, 0,
  'Site 13'!K$39&gt;=$C$14, $C$30
)</f>
        <v>0</v>
      </c>
      <c r="L52" s="56" cm="1">
        <f t="array" ref="L52">_xlfn.IFS(
  $C$14=0, 0,
  'Site 13'!L$39&lt;$C$14, 0,
  'Site 13'!L$39&gt;=$C$14, $C$30
)</f>
        <v>0</v>
      </c>
      <c r="M52" s="56" cm="1">
        <f t="array" ref="M52">_xlfn.IFS(
  $C$14=0, 0,
  'Site 13'!M$39&lt;$C$14, 0,
  'Site 13'!M$39&gt;=$C$14, $C$30
)</f>
        <v>0</v>
      </c>
      <c r="N52" s="56" cm="1">
        <f t="array" ref="N52">_xlfn.IFS(
  $C$14=0, 0,
  'Site 13'!N$39&lt;$C$14, 0,
  'Site 13'!N$39&gt;=$C$14, $C$30
)</f>
        <v>0</v>
      </c>
      <c r="O52" s="56" cm="1">
        <f t="array" ref="O52">_xlfn.IFS(
  $C$14=0, 0,
  'Site 13'!O$39&lt;$C$14, 0,
  'Site 13'!O$39&gt;=$C$14, $C$30
)</f>
        <v>0</v>
      </c>
      <c r="P52" s="56" cm="1">
        <f t="array" ref="P52">_xlfn.IFS(
  $C$14=0, 0,
  'Site 13'!P$39&lt;$C$14, 0,
  'Site 13'!P$39&gt;=$C$14, $C$30
)</f>
        <v>0</v>
      </c>
      <c r="Q52" s="56" cm="1">
        <f t="array" ref="Q52">_xlfn.IFS(
  $C$14=0, 0,
  'Site 13'!Q$39&lt;$C$14, 0,
  'Site 13'!Q$39&gt;=$C$14, $C$30
)</f>
        <v>0</v>
      </c>
      <c r="R52" s="56" cm="1">
        <f t="array" ref="R52">_xlfn.IFS(
  $C$14=0, 0,
  'Site 13'!R$39&lt;$C$14, 0,
  'Site 13'!R$39&gt;=$C$14, $C$30
)</f>
        <v>0</v>
      </c>
      <c r="S52" s="56" cm="1">
        <f t="array" ref="S52">_xlfn.IFS(
  $C$14=0, 0,
  'Site 13'!S$39&lt;$C$14, 0,
  'Site 13'!S$39&gt;=$C$14, $C$30
)</f>
        <v>0</v>
      </c>
      <c r="T52" s="56" cm="1">
        <f t="array" ref="T52">_xlfn.IFS(
  $C$14=0, 0,
  'Site 13'!T$39&lt;$C$14, 0,
  'Site 13'!T$39&gt;=$C$14, $C$30
)</f>
        <v>0</v>
      </c>
      <c r="U52" s="56" cm="1">
        <f t="array" ref="U52">_xlfn.IFS(
  $C$14=0, 0,
  'Site 13'!U$39&lt;$C$14, 0,
  'Site 13'!U$39&gt;=$C$14, $C$30
)</f>
        <v>0</v>
      </c>
      <c r="V52" s="56" cm="1">
        <f t="array" ref="V52">_xlfn.IFS(
  $C$14=0, 0,
  'Site 13'!V$39&lt;$C$14, 0,
  'Site 13'!V$39&gt;=$C$14, $C$30
)</f>
        <v>0</v>
      </c>
      <c r="W52" s="56" cm="1">
        <f t="array" ref="W52">_xlfn.IFS(
  $C$14=0, 0,
  'Site 13'!W$39&lt;$C$14, 0,
  'Site 13'!W$39&gt;=$C$14, $C$30
)</f>
        <v>0</v>
      </c>
      <c r="X52" s="56" cm="1">
        <f t="array" ref="X52">_xlfn.IFS(
  $C$14=0, 0,
  'Site 13'!X$39&lt;$C$14, 0,
  'Site 13'!X$39&gt;=$C$14, $C$30
)</f>
        <v>0</v>
      </c>
      <c r="Y52" s="56" cm="1">
        <f t="array" ref="Y52">_xlfn.IFS(
  $C$14=0, 0,
  'Site 13'!Y$39&lt;$C$14, 0,
  'Site 13'!Y$39&gt;=$C$14, $C$30
)</f>
        <v>0</v>
      </c>
      <c r="Z52" s="56" cm="1">
        <f t="array" ref="Z52">_xlfn.IFS(
  $C$14=0, 0,
  'Site 13'!Z$39&lt;$C$14, 0,
  'Site 13'!Z$39&gt;=$C$14, $C$30
)</f>
        <v>0</v>
      </c>
      <c r="AA52" s="56" cm="1">
        <f t="array" ref="AA52">_xlfn.IFS(
  $C$14=0, 0,
  'Site 13'!AA$39&lt;$C$14, 0,
  'Site 13'!AA$39&gt;=$C$14, $C$30
)</f>
        <v>0</v>
      </c>
      <c r="AB52" s="56" cm="1">
        <f t="array" ref="AB52">_xlfn.IFS(
  $C$14=0, 0,
  'Site 13'!AB$39&lt;$C$14, 0,
  'Site 13'!AB$39&gt;=$C$14, $C$30
)</f>
        <v>0</v>
      </c>
      <c r="AC52" s="56" cm="1">
        <f t="array" ref="AC52">_xlfn.IFS(
  $C$14=0, 0,
  'Site 13'!AC$39&lt;$C$14, 0,
  'Site 13'!AC$39&gt;=$C$14, $C$30
)</f>
        <v>0</v>
      </c>
      <c r="AD52" s="56" cm="1">
        <f t="array" ref="AD52">_xlfn.IFS(
  $C$14=0, 0,
  'Site 13'!AD$39&lt;$C$14, 0,
  'Site 13'!AD$39&gt;=$C$14, $C$30
)</f>
        <v>0</v>
      </c>
      <c r="AE52" s="56" cm="1">
        <f t="array" ref="AE52">_xlfn.IFS(
  $C$14=0, 0,
  'Site 13'!AE$39&lt;$C$14, 0,
  'Site 13'!AE$39&gt;=$C$14, $C$30
)</f>
        <v>0</v>
      </c>
      <c r="AF52" s="56" cm="1">
        <f t="array" ref="AF52">_xlfn.IFS(
  $C$14=0, 0,
  'Site 13'!AF$39&lt;$C$14, 0,
  'Site 13'!AF$39&gt;=$C$14, $C$30
)</f>
        <v>0</v>
      </c>
      <c r="AG52" s="56" cm="1">
        <f t="array" ref="AG52">_xlfn.IFS(
  $C$14=0, 0,
  'Site 13'!AG$39&lt;$C$14, 0,
  'Site 13'!AG$39&gt;=$C$14, $C$30
)</f>
        <v>0</v>
      </c>
      <c r="AH52" s="56" cm="1">
        <f t="array" ref="AH52">_xlfn.IFS(
  $C$14=0, 0,
  'Site 13'!AH$39&lt;$C$14, 0,
  'Site 13'!AH$39&gt;=$C$14, $C$30
)</f>
        <v>0</v>
      </c>
      <c r="AI52" s="56" cm="1">
        <f t="array" ref="AI52">_xlfn.IFS(
  $C$14=0, 0,
  'Site 13'!AI$39&lt;$C$14, 0,
  'Site 13'!AI$39&gt;=$C$14, $C$30
)</f>
        <v>0</v>
      </c>
      <c r="AJ52" s="59" cm="1">
        <f t="array" ref="AJ52">_xlfn.IFS(
  $C$14=0, 0,
  'Site 13'!AJ$39&lt;$C$14, 0,
  'Site 13'!AJ$39&gt;=$C$14,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6.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7.2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7.2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13'!E$58&lt;$C$14, 'Site 13'!E$58&lt;'Site 13'!$C$7), 0,
  AND('Site 13'!E$58&gt;=$C$14, 'Site 13'!E$58&lt;$C$7),
    $C$28,
  'Site 13'!E$58&gt;='Site 13'!$C$7,
    $C$32)</f>
        <v>0</v>
      </c>
      <c r="F59" s="70" cm="1">
        <f t="array" ref="F59">_xlfn.IFS(
  AND('Site 13'!F$58&lt;$C$14, 'Site 13'!F$58&lt;'Site 13'!$C$7), 0,
  AND('Site 13'!F$58&gt;=$C$14, 'Site 13'!F$58&lt;$C$7),
    $C$28,
  'Site 13'!F$58&gt;='Site 13'!$C$7,
    $C$32)</f>
        <v>0</v>
      </c>
      <c r="G59" s="70" cm="1">
        <f t="array" ref="G59">_xlfn.IFS(
  AND('Site 13'!G$58&lt;$C$14, 'Site 13'!G$58&lt;'Site 13'!$C$7), 0,
  AND('Site 13'!G$58&gt;=$C$14, 'Site 13'!G$58&lt;$C$7),
    $C$28,
  'Site 13'!G$58&gt;='Site 13'!$C$7,
    $C$32)</f>
        <v>0</v>
      </c>
      <c r="H59" s="70" cm="1">
        <f t="array" ref="H59">_xlfn.IFS(
  AND('Site 13'!H$58&lt;$C$14, 'Site 13'!H$58&lt;'Site 13'!$C$7), 0,
  AND('Site 13'!H$58&gt;=$C$14, 'Site 13'!H$58&lt;$C$7),
    $C$28,
  'Site 13'!H$58&gt;='Site 13'!$C$7,
    $C$32)</f>
        <v>0</v>
      </c>
      <c r="I59" s="70" cm="1">
        <f t="array" ref="I59">_xlfn.IFS(
  AND('Site 13'!I$58&lt;$C$14, 'Site 13'!I$58&lt;'Site 13'!$C$7), 0,
  AND('Site 13'!I$58&gt;=$C$14, 'Site 13'!I$58&lt;$C$7),
    $C$28,
  'Site 13'!I$58&gt;='Site 13'!$C$7,
    $C$32)</f>
        <v>0</v>
      </c>
      <c r="J59" s="70" cm="1">
        <f t="array" ref="J59">_xlfn.IFS(
  AND('Site 13'!J$58&lt;$C$14, 'Site 13'!J$58&lt;'Site 13'!$C$7), 0,
  AND('Site 13'!J$58&gt;=$C$14, 'Site 13'!J$58&lt;$C$7),
    $C$28,
  'Site 13'!J$58&gt;='Site 13'!$C$7,
    $C$32)</f>
        <v>0</v>
      </c>
      <c r="K59" s="70" cm="1">
        <f t="array" ref="K59">_xlfn.IFS(
  AND('Site 13'!K$58&lt;$C$14, 'Site 13'!K$58&lt;'Site 13'!$C$7), 0,
  AND('Site 13'!K$58&gt;=$C$14, 'Site 13'!K$58&lt;$C$7),
    $C$28,
  'Site 13'!K$58&gt;='Site 13'!$C$7,
    $C$32)</f>
        <v>0</v>
      </c>
      <c r="L59" s="70" cm="1">
        <f t="array" ref="L59">_xlfn.IFS(
  AND('Site 13'!L$58&lt;$C$14, 'Site 13'!L$58&lt;'Site 13'!$C$7), 0,
  AND('Site 13'!L$58&gt;=$C$14, 'Site 13'!L$58&lt;$C$7),
    $C$28,
  'Site 13'!L$58&gt;='Site 13'!$C$7,
    $C$32)</f>
        <v>0</v>
      </c>
      <c r="M59" s="70" cm="1">
        <f t="array" ref="M59">_xlfn.IFS(
  AND('Site 13'!M$58&lt;$C$14, 'Site 13'!M$58&lt;'Site 13'!$C$7), 0,
  AND('Site 13'!M$58&gt;=$C$14, 'Site 13'!M$58&lt;$C$7),
    $C$28,
  'Site 13'!M$58&gt;='Site 13'!$C$7,
    $C$32)</f>
        <v>0</v>
      </c>
      <c r="N59" s="70" cm="1">
        <f t="array" ref="N59">_xlfn.IFS(
  AND('Site 13'!N$58&lt;$C$14, 'Site 13'!N$58&lt;'Site 13'!$C$7), 0,
  AND('Site 13'!N$58&gt;=$C$14, 'Site 13'!N$58&lt;$C$7),
    $C$28,
  'Site 13'!N$58&gt;='Site 13'!$C$7,
    $C$32)</f>
        <v>0</v>
      </c>
      <c r="O59" s="70" cm="1">
        <f t="array" ref="O59">_xlfn.IFS(
  AND('Site 13'!O$58&lt;$C$14, 'Site 13'!O$58&lt;'Site 13'!$C$7), 0,
  AND('Site 13'!O$58&gt;=$C$14, 'Site 13'!O$58&lt;$C$7),
    $C$28,
  'Site 13'!O$58&gt;='Site 13'!$C$7,
    $C$32)</f>
        <v>0</v>
      </c>
      <c r="P59" s="70" cm="1">
        <f t="array" ref="P59">_xlfn.IFS(
  AND('Site 13'!P$58&lt;$C$14, 'Site 13'!P$58&lt;'Site 13'!$C$7), 0,
  AND('Site 13'!P$58&gt;=$C$14, 'Site 13'!P$58&lt;$C$7),
    $C$28,
  'Site 13'!P$58&gt;='Site 13'!$C$7,
    $C$32)</f>
        <v>0</v>
      </c>
      <c r="Q59" s="70" cm="1">
        <f t="array" ref="Q59">_xlfn.IFS(
  AND('Site 13'!Q$58&lt;$C$14, 'Site 13'!Q$58&lt;'Site 13'!$C$7), 0,
  AND('Site 13'!Q$58&gt;=$C$14, 'Site 13'!Q$58&lt;$C$7),
    $C$28,
  'Site 13'!Q$58&gt;='Site 13'!$C$7,
    $C$32)</f>
        <v>0</v>
      </c>
      <c r="R59" s="70" cm="1">
        <f t="array" ref="R59">_xlfn.IFS(
  AND('Site 13'!R$58&lt;$C$14, 'Site 13'!R$58&lt;'Site 13'!$C$7), 0,
  AND('Site 13'!R$58&gt;=$C$14, 'Site 13'!R$58&lt;$C$7),
    $C$28,
  'Site 13'!R$58&gt;='Site 13'!$C$7,
    $C$32)</f>
        <v>0</v>
      </c>
      <c r="S59" s="70" cm="1">
        <f t="array" ref="S59">_xlfn.IFS(
  AND('Site 13'!S$58&lt;$C$14, 'Site 13'!S$58&lt;'Site 13'!$C$7), 0,
  AND('Site 13'!S$58&gt;=$C$14, 'Site 13'!S$58&lt;$C$7),
    $C$28,
  'Site 13'!S$58&gt;='Site 13'!$C$7,
    $C$32)</f>
        <v>0</v>
      </c>
      <c r="T59" s="70" cm="1">
        <f t="array" ref="T59">_xlfn.IFS(
  AND('Site 13'!T$58&lt;$C$14, 'Site 13'!T$58&lt;'Site 13'!$C$7), 0,
  AND('Site 13'!T$58&gt;=$C$14, 'Site 13'!T$58&lt;$C$7),
    $C$28,
  'Site 13'!T$58&gt;='Site 13'!$C$7,
    $C$32)</f>
        <v>0</v>
      </c>
      <c r="U59" s="70" cm="1">
        <f t="array" ref="U59">_xlfn.IFS(
  AND('Site 13'!U$58&lt;$C$14, 'Site 13'!U$58&lt;'Site 13'!$C$7), 0,
  AND('Site 13'!U$58&gt;=$C$14, 'Site 13'!U$58&lt;$C$7),
    $C$28,
  'Site 13'!U$58&gt;='Site 13'!$C$7,
    $C$32)</f>
        <v>0</v>
      </c>
      <c r="V59" s="70" cm="1">
        <f t="array" ref="V59">_xlfn.IFS(
  AND('Site 13'!V$58&lt;$C$14, 'Site 13'!V$58&lt;'Site 13'!$C$7), 0,
  AND('Site 13'!V$58&gt;=$C$14, 'Site 13'!V$58&lt;$C$7),
    $C$28,
  'Site 13'!V$58&gt;='Site 13'!$C$7,
    $C$32)</f>
        <v>0</v>
      </c>
      <c r="W59" s="70" cm="1">
        <f t="array" ref="W59">_xlfn.IFS(
  AND('Site 13'!W$58&lt;$C$14, 'Site 13'!W$58&lt;'Site 13'!$C$7), 0,
  AND('Site 13'!W$58&gt;=$C$14, 'Site 13'!W$58&lt;$C$7),
    $C$28,
  'Site 13'!W$58&gt;='Site 13'!$C$7,
    $C$32)</f>
        <v>0</v>
      </c>
      <c r="X59" s="70" cm="1">
        <f t="array" ref="X59">_xlfn.IFS(
  AND('Site 13'!X$58&lt;$C$14, 'Site 13'!X$58&lt;'Site 13'!$C$7), 0,
  AND('Site 13'!X$58&gt;=$C$14, 'Site 13'!X$58&lt;$C$7),
    $C$28,
  'Site 13'!X$58&gt;='Site 13'!$C$7,
    $C$32)</f>
        <v>0</v>
      </c>
      <c r="Y59" s="70" cm="1">
        <f t="array" ref="Y59">_xlfn.IFS(
  AND('Site 13'!Y$58&lt;$C$14, 'Site 13'!Y$58&lt;'Site 13'!$C$7), 0,
  AND('Site 13'!Y$58&gt;=$C$14, 'Site 13'!Y$58&lt;$C$7),
    $C$28,
  'Site 13'!Y$58&gt;='Site 13'!$C$7,
    $C$32)</f>
        <v>0</v>
      </c>
      <c r="Z59" s="70" cm="1">
        <f t="array" ref="Z59">_xlfn.IFS(
  AND('Site 13'!Z$58&lt;$C$14, 'Site 13'!Z$58&lt;'Site 13'!$C$7), 0,
  AND('Site 13'!Z$58&gt;=$C$14, 'Site 13'!Z$58&lt;$C$7),
    $C$28,
  'Site 13'!Z$58&gt;='Site 13'!$C$7,
    $C$32)</f>
        <v>0</v>
      </c>
      <c r="AA59" s="70" cm="1">
        <f t="array" ref="AA59">_xlfn.IFS(
  AND('Site 13'!AA$58&lt;$C$14, 'Site 13'!AA$58&lt;'Site 13'!$C$7), 0,
  AND('Site 13'!AA$58&gt;=$C$14, 'Site 13'!AA$58&lt;$C$7),
    $C$28,
  'Site 13'!AA$58&gt;='Site 13'!$C$7,
    $C$32)</f>
        <v>0</v>
      </c>
      <c r="AB59" s="70" cm="1">
        <f t="array" ref="AB59">_xlfn.IFS(
  AND('Site 13'!AB$58&lt;$C$14, 'Site 13'!AB$58&lt;'Site 13'!$C$7), 0,
  AND('Site 13'!AB$58&gt;=$C$14, 'Site 13'!AB$58&lt;$C$7),
    $C$28,
  'Site 13'!AB$58&gt;='Site 13'!$C$7,
    $C$32)</f>
        <v>0</v>
      </c>
      <c r="AC59" s="70" cm="1">
        <f t="array" ref="AC59">_xlfn.IFS(
  AND('Site 13'!AC$58&lt;$C$14, 'Site 13'!AC$58&lt;'Site 13'!$C$7), 0,
  AND('Site 13'!AC$58&gt;=$C$14, 'Site 13'!AC$58&lt;$C$7),
    $C$28,
  'Site 13'!AC$58&gt;='Site 13'!$C$7,
    $C$32)</f>
        <v>0</v>
      </c>
      <c r="AD59" s="70" cm="1">
        <f t="array" ref="AD59">_xlfn.IFS(
  AND('Site 13'!AD$58&lt;$C$14, 'Site 13'!AD$58&lt;'Site 13'!$C$7), 0,
  AND('Site 13'!AD$58&gt;=$C$14, 'Site 13'!AD$58&lt;$C$7),
    $C$28,
  'Site 13'!AD$58&gt;='Site 13'!$C$7,
    $C$32)</f>
        <v>0</v>
      </c>
      <c r="AE59" s="70" cm="1">
        <f t="array" ref="AE59">_xlfn.IFS(
  AND('Site 13'!AE$58&lt;$C$14, 'Site 13'!AE$58&lt;'Site 13'!$C$7), 0,
  AND('Site 13'!AE$58&gt;=$C$14, 'Site 13'!AE$58&lt;$C$7),
    $C$28,
  'Site 13'!AE$58&gt;='Site 13'!$C$7,
    $C$32)</f>
        <v>0</v>
      </c>
      <c r="AF59" s="70" cm="1">
        <f t="array" ref="AF59">_xlfn.IFS(
  AND('Site 13'!AF$58&lt;$C$14, 'Site 13'!AF$58&lt;'Site 13'!$C$7), 0,
  AND('Site 13'!AF$58&gt;=$C$14, 'Site 13'!AF$58&lt;$C$7),
    $C$28,
  'Site 13'!AF$58&gt;='Site 13'!$C$7,
    $C$32)</f>
        <v>0</v>
      </c>
      <c r="AG59" s="70" cm="1">
        <f t="array" ref="AG59">_xlfn.IFS(
  AND('Site 13'!AG$58&lt;$C$14, 'Site 13'!AG$58&lt;'Site 13'!$C$7), 0,
  AND('Site 13'!AG$58&gt;=$C$14, 'Site 13'!AG$58&lt;$C$7),
    $C$28,
  'Site 13'!AG$58&gt;='Site 13'!$C$7,
    $C$32)</f>
        <v>0</v>
      </c>
      <c r="AH59" s="70" cm="1">
        <f t="array" ref="AH59">_xlfn.IFS(
  AND('Site 13'!AH$58&lt;$C$14, 'Site 13'!AH$58&lt;'Site 13'!$C$7), 0,
  AND('Site 13'!AH$58&gt;=$C$14, 'Site 13'!AH$58&lt;$C$7),
    $C$28,
  'Site 13'!AH$58&gt;='Site 13'!$C$7,
    $C$32)</f>
        <v>0</v>
      </c>
      <c r="AI59" s="70" cm="1">
        <f t="array" ref="AI59">_xlfn.IFS(
  AND('Site 13'!AI$58&lt;$C$14, 'Site 13'!AI$58&lt;'Site 13'!$C$7), 0,
  AND('Site 13'!AI$58&gt;=$C$14, 'Site 13'!AI$58&lt;$C$7),
    $C$28,
  'Site 13'!AI$58&gt;='Site 13'!$C$7,
    $C$32)</f>
        <v>0</v>
      </c>
      <c r="AJ59" s="71" cm="1">
        <f t="array" ref="AJ59">_xlfn.IFS(
  AND('Site 13'!AJ$58&lt;$C$14, 'Site 13'!AJ$58&lt;'Site 13'!$C$7), 0,
  AND('Site 13'!AJ$58&gt;=$C$14, 'Site 13'!AJ$58&lt;$C$7),
    $C$28,
  'Site 13'!AJ$58&gt;='Site 13'!$C$7,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13'!E$58&lt;$C$14,'Site 13'!E$58&lt;'Site 13'!$C$7),0,
AND('Site 13'!E$58&gt;=$C$14,'Site 13'!E$58&lt;$C$7),
$C$29,
'Site 13'!E$58&gt;='Site 13'!$C$7,
$C$33)</f>
        <v>0</v>
      </c>
      <c r="F63" s="54" cm="1">
        <f t="array" ref="F63">_xlfn.IFS(
AND('Site 13'!F$58&lt;$C$14,'Site 13'!F$58&lt;'Site 13'!$C$7),0,
AND('Site 13'!F$58&gt;=$C$14,'Site 13'!F$58&lt;$C$7),
$C$29,
'Site 13'!F$58&gt;='Site 13'!$C$7,
$C$33)</f>
        <v>0</v>
      </c>
      <c r="G63" s="54" cm="1">
        <f t="array" ref="G63">_xlfn.IFS(
AND('Site 13'!G$58&lt;$C$14,'Site 13'!G$58&lt;'Site 13'!$C$7),0,
AND('Site 13'!G$58&gt;=$C$14,'Site 13'!G$58&lt;$C$7),
$C$29,
'Site 13'!G$58&gt;='Site 13'!$C$7,
$C$33)</f>
        <v>0</v>
      </c>
      <c r="H63" s="54" cm="1">
        <f t="array" ref="H63">_xlfn.IFS(
AND('Site 13'!H$58&lt;$C$14,'Site 13'!H$58&lt;'Site 13'!$C$7),0,
AND('Site 13'!H$58&gt;=$C$14,'Site 13'!H$58&lt;$C$7),
$C$29,
'Site 13'!H$58&gt;='Site 13'!$C$7,
$C$33)</f>
        <v>0</v>
      </c>
      <c r="I63" s="54" cm="1">
        <f t="array" ref="I63">_xlfn.IFS(
AND('Site 13'!I$58&lt;$C$14,'Site 13'!I$58&lt;'Site 13'!$C$7),0,
AND('Site 13'!I$58&gt;=$C$14,'Site 13'!I$58&lt;$C$7),
$C$29,
'Site 13'!I$58&gt;='Site 13'!$C$7,
$C$33)</f>
        <v>0</v>
      </c>
      <c r="J63" s="54" cm="1">
        <f t="array" ref="J63">_xlfn.IFS(
AND('Site 13'!J$58&lt;$C$14,'Site 13'!J$58&lt;'Site 13'!$C$7),0,
AND('Site 13'!J$58&gt;=$C$14,'Site 13'!J$58&lt;$C$7),
$C$29,
'Site 13'!J$58&gt;='Site 13'!$C$7,
$C$33)</f>
        <v>0</v>
      </c>
      <c r="K63" s="54" cm="1">
        <f t="array" ref="K63">_xlfn.IFS(
AND('Site 13'!K$58&lt;$C$14,'Site 13'!K$58&lt;'Site 13'!$C$7),0,
AND('Site 13'!K$58&gt;=$C$14,'Site 13'!K$58&lt;$C$7),
$C$29,
'Site 13'!K$58&gt;='Site 13'!$C$7,
$C$33)</f>
        <v>0</v>
      </c>
      <c r="L63" s="54" cm="1">
        <f t="array" ref="L63">_xlfn.IFS(
AND('Site 13'!L$58&lt;$C$14,'Site 13'!L$58&lt;'Site 13'!$C$7),0,
AND('Site 13'!L$58&gt;=$C$14,'Site 13'!L$58&lt;$C$7),
$C$29,
'Site 13'!L$58&gt;='Site 13'!$C$7,
$C$33)</f>
        <v>0</v>
      </c>
      <c r="M63" s="54" cm="1">
        <f t="array" ref="M63">_xlfn.IFS(
AND('Site 13'!M$58&lt;$C$14,'Site 13'!M$58&lt;'Site 13'!$C$7),0,
AND('Site 13'!M$58&gt;=$C$14,'Site 13'!M$58&lt;$C$7),
$C$29,
'Site 13'!M$58&gt;='Site 13'!$C$7,
$C$33)</f>
        <v>0</v>
      </c>
      <c r="N63" s="54" cm="1">
        <f t="array" ref="N63">_xlfn.IFS(
AND('Site 13'!N$58&lt;$C$14,'Site 13'!N$58&lt;'Site 13'!$C$7),0,
AND('Site 13'!N$58&gt;=$C$14,'Site 13'!N$58&lt;$C$7),
$C$29,
'Site 13'!N$58&gt;='Site 13'!$C$7,
$C$33)</f>
        <v>0</v>
      </c>
      <c r="O63" s="54" cm="1">
        <f t="array" ref="O63">_xlfn.IFS(
AND('Site 13'!O$58&lt;$C$14,'Site 13'!O$58&lt;'Site 13'!$C$7),0,
AND('Site 13'!O$58&gt;=$C$14,'Site 13'!O$58&lt;$C$7),
$C$29,
'Site 13'!O$58&gt;='Site 13'!$C$7,
$C$33)</f>
        <v>0</v>
      </c>
      <c r="P63" s="54" cm="1">
        <f t="array" ref="P63">_xlfn.IFS(
AND('Site 13'!P$58&lt;$C$14,'Site 13'!P$58&lt;'Site 13'!$C$7),0,
AND('Site 13'!P$58&gt;=$C$14,'Site 13'!P$58&lt;$C$7),
$C$29,
'Site 13'!P$58&gt;='Site 13'!$C$7,
$C$33)</f>
        <v>0</v>
      </c>
      <c r="Q63" s="54" cm="1">
        <f t="array" ref="Q63">_xlfn.IFS(
AND('Site 13'!Q$58&lt;$C$14,'Site 13'!Q$58&lt;'Site 13'!$C$7),0,
AND('Site 13'!Q$58&gt;=$C$14,'Site 13'!Q$58&lt;$C$7),
$C$29,
'Site 13'!Q$58&gt;='Site 13'!$C$7,
$C$33)</f>
        <v>0</v>
      </c>
      <c r="R63" s="54" cm="1">
        <f t="array" ref="R63">_xlfn.IFS(
AND('Site 13'!R$58&lt;$C$14,'Site 13'!R$58&lt;'Site 13'!$C$7),0,
AND('Site 13'!R$58&gt;=$C$14,'Site 13'!R$58&lt;$C$7),
$C$29,
'Site 13'!R$58&gt;='Site 13'!$C$7,
$C$33)</f>
        <v>0</v>
      </c>
      <c r="S63" s="54" cm="1">
        <f t="array" ref="S63">_xlfn.IFS(
AND('Site 13'!S$58&lt;$C$14,'Site 13'!S$58&lt;'Site 13'!$C$7),0,
AND('Site 13'!S$58&gt;=$C$14,'Site 13'!S$58&lt;$C$7),
$C$29,
'Site 13'!S$58&gt;='Site 13'!$C$7,
$C$33)</f>
        <v>0</v>
      </c>
      <c r="T63" s="54" cm="1">
        <f t="array" ref="T63">_xlfn.IFS(
AND('Site 13'!T$58&lt;$C$14,'Site 13'!T$58&lt;'Site 13'!$C$7),0,
AND('Site 13'!T$58&gt;=$C$14,'Site 13'!T$58&lt;$C$7),
$C$29,
'Site 13'!T$58&gt;='Site 13'!$C$7,
$C$33)</f>
        <v>0</v>
      </c>
      <c r="U63" s="54" cm="1">
        <f t="array" ref="U63">_xlfn.IFS(
AND('Site 13'!U$58&lt;$C$14,'Site 13'!U$58&lt;'Site 13'!$C$7),0,
AND('Site 13'!U$58&gt;=$C$14,'Site 13'!U$58&lt;$C$7),
$C$29,
'Site 13'!U$58&gt;='Site 13'!$C$7,
$C$33)</f>
        <v>0</v>
      </c>
      <c r="V63" s="54" cm="1">
        <f t="array" ref="V63">_xlfn.IFS(
AND('Site 13'!V$58&lt;$C$14,'Site 13'!V$58&lt;'Site 13'!$C$7),0,
AND('Site 13'!V$58&gt;=$C$14,'Site 13'!V$58&lt;$C$7),
$C$29,
'Site 13'!V$58&gt;='Site 13'!$C$7,
$C$33)</f>
        <v>0</v>
      </c>
      <c r="W63" s="54" cm="1">
        <f t="array" ref="W63">_xlfn.IFS(
AND('Site 13'!W$58&lt;$C$14,'Site 13'!W$58&lt;'Site 13'!$C$7),0,
AND('Site 13'!W$58&gt;=$C$14,'Site 13'!W$58&lt;$C$7),
$C$29,
'Site 13'!W$58&gt;='Site 13'!$C$7,
$C$33)</f>
        <v>0</v>
      </c>
      <c r="X63" s="54" cm="1">
        <f t="array" ref="X63">_xlfn.IFS(
AND('Site 13'!X$58&lt;$C$14,'Site 13'!X$58&lt;'Site 13'!$C$7),0,
AND('Site 13'!X$58&gt;=$C$14,'Site 13'!X$58&lt;$C$7),
$C$29,
'Site 13'!X$58&gt;='Site 13'!$C$7,
$C$33)</f>
        <v>0</v>
      </c>
      <c r="Y63" s="54" cm="1">
        <f t="array" ref="Y63">_xlfn.IFS(
AND('Site 13'!Y$58&lt;$C$14,'Site 13'!Y$58&lt;'Site 13'!$C$7),0,
AND('Site 13'!Y$58&gt;=$C$14,'Site 13'!Y$58&lt;$C$7),
$C$29,
'Site 13'!Y$58&gt;='Site 13'!$C$7,
$C$33)</f>
        <v>0</v>
      </c>
      <c r="Z63" s="54" cm="1">
        <f t="array" ref="Z63">_xlfn.IFS(
AND('Site 13'!Z$58&lt;$C$14,'Site 13'!Z$58&lt;'Site 13'!$C$7),0,
AND('Site 13'!Z$58&gt;=$C$14,'Site 13'!Z$58&lt;$C$7),
$C$29,
'Site 13'!Z$58&gt;='Site 13'!$C$7,
$C$33)</f>
        <v>0</v>
      </c>
      <c r="AA63" s="54" cm="1">
        <f t="array" ref="AA63">_xlfn.IFS(
AND('Site 13'!AA$58&lt;$C$14,'Site 13'!AA$58&lt;'Site 13'!$C$7),0,
AND('Site 13'!AA$58&gt;=$C$14,'Site 13'!AA$58&lt;$C$7),
$C$29,
'Site 13'!AA$58&gt;='Site 13'!$C$7,
$C$33)</f>
        <v>0</v>
      </c>
      <c r="AB63" s="54" cm="1">
        <f t="array" ref="AB63">_xlfn.IFS(
AND('Site 13'!AB$58&lt;$C$14,'Site 13'!AB$58&lt;'Site 13'!$C$7),0,
AND('Site 13'!AB$58&gt;=$C$14,'Site 13'!AB$58&lt;$C$7),
$C$29,
'Site 13'!AB$58&gt;='Site 13'!$C$7,
$C$33)</f>
        <v>0</v>
      </c>
      <c r="AC63" s="54" cm="1">
        <f t="array" ref="AC63">_xlfn.IFS(
AND('Site 13'!AC$58&lt;$C$14,'Site 13'!AC$58&lt;'Site 13'!$C$7),0,
AND('Site 13'!AC$58&gt;=$C$14,'Site 13'!AC$58&lt;$C$7),
$C$29,
'Site 13'!AC$58&gt;='Site 13'!$C$7,
$C$33)</f>
        <v>0</v>
      </c>
      <c r="AD63" s="54" cm="1">
        <f t="array" ref="AD63">_xlfn.IFS(
AND('Site 13'!AD$58&lt;$C$14,'Site 13'!AD$58&lt;'Site 13'!$C$7),0,
AND('Site 13'!AD$58&gt;=$C$14,'Site 13'!AD$58&lt;$C$7),
$C$29,
'Site 13'!AD$58&gt;='Site 13'!$C$7,
$C$33)</f>
        <v>0</v>
      </c>
      <c r="AE63" s="54" cm="1">
        <f t="array" ref="AE63">_xlfn.IFS(
AND('Site 13'!AE$58&lt;$C$14,'Site 13'!AE$58&lt;'Site 13'!$C$7),0,
AND('Site 13'!AE$58&gt;=$C$14,'Site 13'!AE$58&lt;$C$7),
$C$29,
'Site 13'!AE$58&gt;='Site 13'!$C$7,
$C$33)</f>
        <v>0</v>
      </c>
      <c r="AF63" s="54" cm="1">
        <f t="array" ref="AF63">_xlfn.IFS(
AND('Site 13'!AF$58&lt;$C$14,'Site 13'!AF$58&lt;'Site 13'!$C$7),0,
AND('Site 13'!AF$58&gt;=$C$14,'Site 13'!AF$58&lt;$C$7),
$C$29,
'Site 13'!AF$58&gt;='Site 13'!$C$7,
$C$33)</f>
        <v>0</v>
      </c>
      <c r="AG63" s="54" cm="1">
        <f t="array" ref="AG63">_xlfn.IFS(
AND('Site 13'!AG$58&lt;$C$14,'Site 13'!AG$58&lt;'Site 13'!$C$7),0,
AND('Site 13'!AG$58&gt;=$C$14,'Site 13'!AG$58&lt;$C$7),
$C$29,
'Site 13'!AG$58&gt;='Site 13'!$C$7,
$C$33)</f>
        <v>0</v>
      </c>
      <c r="AH63" s="54" cm="1">
        <f t="array" ref="AH63">_xlfn.IFS(
AND('Site 13'!AH$58&lt;$C$14,'Site 13'!AH$58&lt;'Site 13'!$C$7),0,
AND('Site 13'!AH$58&gt;=$C$14,'Site 13'!AH$58&lt;$C$7),
$C$29,
'Site 13'!AH$58&gt;='Site 13'!$C$7,
$C$33)</f>
        <v>0</v>
      </c>
      <c r="AI63" s="54" cm="1">
        <f t="array" ref="AI63">_xlfn.IFS(
AND('Site 13'!AI$58&lt;$C$14,'Site 13'!AI$58&lt;'Site 13'!$C$7),0,
AND('Site 13'!AI$58&gt;=$C$14,'Site 13'!AI$58&lt;$C$7),
$C$29,
'Site 13'!AI$58&gt;='Site 13'!$C$7,
$C$33)</f>
        <v>0</v>
      </c>
      <c r="AJ63" s="72" cm="1">
        <f t="array" ref="AJ63">_xlfn.IFS(
AND('Site 13'!AJ$58&lt;$C$14,'Site 13'!AJ$58&lt;'Site 13'!$C$7),0,
AND('Site 13'!AJ$58&gt;=$C$14,'Site 13'!AJ$58&lt;$C$7),
$C$29,
'Site 13'!AJ$58&gt;='Site 13'!$C$7,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13'!E$58&lt;$C$14,'Site 13'!E$58&lt;'Site 13'!$C$7),0,
AND('Site 13'!E$58&gt;=$C$14,'Site 13'!E$58&lt;$C$7),
$C$30,
'Site 13'!E$58&gt;='Site 13'!$C$7,
$C$34)</f>
        <v>0</v>
      </c>
      <c r="F71" s="56" cm="1">
        <f t="array" ref="F71">_xlfn.IFS(
AND('Site 13'!F$58&lt;$C$14,'Site 13'!F$58&lt;'Site 13'!$C$7),0,
AND('Site 13'!F$58&gt;=$C$14,'Site 13'!F$58&lt;$C$7),
$C$30,
'Site 13'!F$58&gt;='Site 13'!$C$7,
$C$34)</f>
        <v>0</v>
      </c>
      <c r="G71" s="56" cm="1">
        <f t="array" ref="G71">_xlfn.IFS(
AND('Site 13'!G$58&lt;$C$14,'Site 13'!G$58&lt;'Site 13'!$C$7),0,
AND('Site 13'!G$58&gt;=$C$14,'Site 13'!G$58&lt;$C$7),
$C$30,
'Site 13'!G$58&gt;='Site 13'!$C$7,
$C$34)</f>
        <v>0</v>
      </c>
      <c r="H71" s="56" cm="1">
        <f t="array" ref="H71">_xlfn.IFS(
AND('Site 13'!H$58&lt;$C$14,'Site 13'!H$58&lt;'Site 13'!$C$7),0,
AND('Site 13'!H$58&gt;=$C$14,'Site 13'!H$58&lt;$C$7),
$C$30,
'Site 13'!H$58&gt;='Site 13'!$C$7,
$C$34)</f>
        <v>0</v>
      </c>
      <c r="I71" s="56" cm="1">
        <f t="array" ref="I71">_xlfn.IFS(
AND('Site 13'!I$58&lt;$C$14,'Site 13'!I$58&lt;'Site 13'!$C$7),0,
AND('Site 13'!I$58&gt;=$C$14,'Site 13'!I$58&lt;$C$7),
$C$30,
'Site 13'!I$58&gt;='Site 13'!$C$7,
$C$34)</f>
        <v>0</v>
      </c>
      <c r="J71" s="56" cm="1">
        <f t="array" ref="J71">_xlfn.IFS(
AND('Site 13'!J$58&lt;$C$14,'Site 13'!J$58&lt;'Site 13'!$C$7),0,
AND('Site 13'!J$58&gt;=$C$14,'Site 13'!J$58&lt;$C$7),
$C$30,
'Site 13'!J$58&gt;='Site 13'!$C$7,
$C$34)</f>
        <v>0</v>
      </c>
      <c r="K71" s="56" cm="1">
        <f t="array" ref="K71">_xlfn.IFS(
AND('Site 13'!K$58&lt;$C$14,'Site 13'!K$58&lt;'Site 13'!$C$7),0,
AND('Site 13'!K$58&gt;=$C$14,'Site 13'!K$58&lt;$C$7),
$C$30,
'Site 13'!K$58&gt;='Site 13'!$C$7,
$C$34)</f>
        <v>0</v>
      </c>
      <c r="L71" s="56" cm="1">
        <f t="array" ref="L71">_xlfn.IFS(
AND('Site 13'!L$58&lt;$C$14,'Site 13'!L$58&lt;'Site 13'!$C$7),0,
AND('Site 13'!L$58&gt;=$C$14,'Site 13'!L$58&lt;$C$7),
$C$30,
'Site 13'!L$58&gt;='Site 13'!$C$7,
$C$34)</f>
        <v>0</v>
      </c>
      <c r="M71" s="56" cm="1">
        <f t="array" ref="M71">_xlfn.IFS(
AND('Site 13'!M$58&lt;$C$14,'Site 13'!M$58&lt;'Site 13'!$C$7),0,
AND('Site 13'!M$58&gt;=$C$14,'Site 13'!M$58&lt;$C$7),
$C$30,
'Site 13'!M$58&gt;='Site 13'!$C$7,
$C$34)</f>
        <v>0</v>
      </c>
      <c r="N71" s="56" cm="1">
        <f t="array" ref="N71">_xlfn.IFS(
AND('Site 13'!N$58&lt;$C$14,'Site 13'!N$58&lt;'Site 13'!$C$7),0,
AND('Site 13'!N$58&gt;=$C$14,'Site 13'!N$58&lt;$C$7),
$C$30,
'Site 13'!N$58&gt;='Site 13'!$C$7,
$C$34)</f>
        <v>0</v>
      </c>
      <c r="O71" s="56" cm="1">
        <f t="array" ref="O71">_xlfn.IFS(
AND('Site 13'!O$58&lt;$C$14,'Site 13'!O$58&lt;'Site 13'!$C$7),0,
AND('Site 13'!O$58&gt;=$C$14,'Site 13'!O$58&lt;$C$7),
$C$30,
'Site 13'!O$58&gt;='Site 13'!$C$7,
$C$34)</f>
        <v>0</v>
      </c>
      <c r="P71" s="56" cm="1">
        <f t="array" ref="P71">_xlfn.IFS(
AND('Site 13'!P$58&lt;$C$14,'Site 13'!P$58&lt;'Site 13'!$C$7),0,
AND('Site 13'!P$58&gt;=$C$14,'Site 13'!P$58&lt;$C$7),
$C$30,
'Site 13'!P$58&gt;='Site 13'!$C$7,
$C$34)</f>
        <v>0</v>
      </c>
      <c r="Q71" s="56" cm="1">
        <f t="array" ref="Q71">_xlfn.IFS(
AND('Site 13'!Q$58&lt;$C$14,'Site 13'!Q$58&lt;'Site 13'!$C$7),0,
AND('Site 13'!Q$58&gt;=$C$14,'Site 13'!Q$58&lt;$C$7),
$C$30,
'Site 13'!Q$58&gt;='Site 13'!$C$7,
$C$34)</f>
        <v>0</v>
      </c>
      <c r="R71" s="56" cm="1">
        <f t="array" ref="R71">_xlfn.IFS(
AND('Site 13'!R$58&lt;$C$14,'Site 13'!R$58&lt;'Site 13'!$C$7),0,
AND('Site 13'!R$58&gt;=$C$14,'Site 13'!R$58&lt;$C$7),
$C$30,
'Site 13'!R$58&gt;='Site 13'!$C$7,
$C$34)</f>
        <v>0</v>
      </c>
      <c r="S71" s="56" cm="1">
        <f t="array" ref="S71">_xlfn.IFS(
AND('Site 13'!S$58&lt;$C$14,'Site 13'!S$58&lt;'Site 13'!$C$7),0,
AND('Site 13'!S$58&gt;=$C$14,'Site 13'!S$58&lt;$C$7),
$C$30,
'Site 13'!S$58&gt;='Site 13'!$C$7,
$C$34)</f>
        <v>0</v>
      </c>
      <c r="T71" s="56" cm="1">
        <f t="array" ref="T71">_xlfn.IFS(
AND('Site 13'!T$58&lt;$C$14,'Site 13'!T$58&lt;'Site 13'!$C$7),0,
AND('Site 13'!T$58&gt;=$C$14,'Site 13'!T$58&lt;$C$7),
$C$30,
'Site 13'!T$58&gt;='Site 13'!$C$7,
$C$34)</f>
        <v>0</v>
      </c>
      <c r="U71" s="56" cm="1">
        <f t="array" ref="U71">_xlfn.IFS(
AND('Site 13'!U$58&lt;$C$14,'Site 13'!U$58&lt;'Site 13'!$C$7),0,
AND('Site 13'!U$58&gt;=$C$14,'Site 13'!U$58&lt;$C$7),
$C$30,
'Site 13'!U$58&gt;='Site 13'!$C$7,
$C$34)</f>
        <v>0</v>
      </c>
      <c r="V71" s="56" cm="1">
        <f t="array" ref="V71">_xlfn.IFS(
AND('Site 13'!V$58&lt;$C$14,'Site 13'!V$58&lt;'Site 13'!$C$7),0,
AND('Site 13'!V$58&gt;=$C$14,'Site 13'!V$58&lt;$C$7),
$C$30,
'Site 13'!V$58&gt;='Site 13'!$C$7,
$C$34)</f>
        <v>0</v>
      </c>
      <c r="W71" s="56" cm="1">
        <f t="array" ref="W71">_xlfn.IFS(
AND('Site 13'!W$58&lt;$C$14,'Site 13'!W$58&lt;'Site 13'!$C$7),0,
AND('Site 13'!W$58&gt;=$C$14,'Site 13'!W$58&lt;$C$7),
$C$30,
'Site 13'!W$58&gt;='Site 13'!$C$7,
$C$34)</f>
        <v>0</v>
      </c>
      <c r="X71" s="56" cm="1">
        <f t="array" ref="X71">_xlfn.IFS(
AND('Site 13'!X$58&lt;$C$14,'Site 13'!X$58&lt;'Site 13'!$C$7),0,
AND('Site 13'!X$58&gt;=$C$14,'Site 13'!X$58&lt;$C$7),
$C$30,
'Site 13'!X$58&gt;='Site 13'!$C$7,
$C$34)</f>
        <v>0</v>
      </c>
      <c r="Y71" s="56" cm="1">
        <f t="array" ref="Y71">_xlfn.IFS(
AND('Site 13'!Y$58&lt;$C$14,'Site 13'!Y$58&lt;'Site 13'!$C$7),0,
AND('Site 13'!Y$58&gt;=$C$14,'Site 13'!Y$58&lt;$C$7),
$C$30,
'Site 13'!Y$58&gt;='Site 13'!$C$7,
$C$34)</f>
        <v>0</v>
      </c>
      <c r="Z71" s="56" cm="1">
        <f t="array" ref="Z71">_xlfn.IFS(
AND('Site 13'!Z$58&lt;$C$14,'Site 13'!Z$58&lt;'Site 13'!$C$7),0,
AND('Site 13'!Z$58&gt;=$C$14,'Site 13'!Z$58&lt;$C$7),
$C$30,
'Site 13'!Z$58&gt;='Site 13'!$C$7,
$C$34)</f>
        <v>0</v>
      </c>
      <c r="AA71" s="56" cm="1">
        <f t="array" ref="AA71">_xlfn.IFS(
AND('Site 13'!AA$58&lt;$C$14,'Site 13'!AA$58&lt;'Site 13'!$C$7),0,
AND('Site 13'!AA$58&gt;=$C$14,'Site 13'!AA$58&lt;$C$7),
$C$30,
'Site 13'!AA$58&gt;='Site 13'!$C$7,
$C$34)</f>
        <v>0</v>
      </c>
      <c r="AB71" s="56" cm="1">
        <f t="array" ref="AB71">_xlfn.IFS(
AND('Site 13'!AB$58&lt;$C$14,'Site 13'!AB$58&lt;'Site 13'!$C$7),0,
AND('Site 13'!AB$58&gt;=$C$14,'Site 13'!AB$58&lt;$C$7),
$C$30,
'Site 13'!AB$58&gt;='Site 13'!$C$7,
$C$34)</f>
        <v>0</v>
      </c>
      <c r="AC71" s="56" cm="1">
        <f t="array" ref="AC71">_xlfn.IFS(
AND('Site 13'!AC$58&lt;$C$14,'Site 13'!AC$58&lt;'Site 13'!$C$7),0,
AND('Site 13'!AC$58&gt;=$C$14,'Site 13'!AC$58&lt;$C$7),
$C$30,
'Site 13'!AC$58&gt;='Site 13'!$C$7,
$C$34)</f>
        <v>0</v>
      </c>
      <c r="AD71" s="56" cm="1">
        <f t="array" ref="AD71">_xlfn.IFS(
AND('Site 13'!AD$58&lt;$C$14,'Site 13'!AD$58&lt;'Site 13'!$C$7),0,
AND('Site 13'!AD$58&gt;=$C$14,'Site 13'!AD$58&lt;$C$7),
$C$30,
'Site 13'!AD$58&gt;='Site 13'!$C$7,
$C$34)</f>
        <v>0</v>
      </c>
      <c r="AE71" s="56" cm="1">
        <f t="array" ref="AE71">_xlfn.IFS(
AND('Site 13'!AE$58&lt;$C$14,'Site 13'!AE$58&lt;'Site 13'!$C$7),0,
AND('Site 13'!AE$58&gt;=$C$14,'Site 13'!AE$58&lt;$C$7),
$C$30,
'Site 13'!AE$58&gt;='Site 13'!$C$7,
$C$34)</f>
        <v>0</v>
      </c>
      <c r="AF71" s="56" cm="1">
        <f t="array" ref="AF71">_xlfn.IFS(
AND('Site 13'!AF$58&lt;$C$14,'Site 13'!AF$58&lt;'Site 13'!$C$7),0,
AND('Site 13'!AF$58&gt;=$C$14,'Site 13'!AF$58&lt;$C$7),
$C$30,
'Site 13'!AF$58&gt;='Site 13'!$C$7,
$C$34)</f>
        <v>0</v>
      </c>
      <c r="AG71" s="56" cm="1">
        <f t="array" ref="AG71">_xlfn.IFS(
AND('Site 13'!AG$58&lt;$C$14,'Site 13'!AG$58&lt;'Site 13'!$C$7),0,
AND('Site 13'!AG$58&gt;=$C$14,'Site 13'!AG$58&lt;$C$7),
$C$30,
'Site 13'!AG$58&gt;='Site 13'!$C$7,
$C$34)</f>
        <v>0</v>
      </c>
      <c r="AH71" s="56" cm="1">
        <f t="array" ref="AH71">_xlfn.IFS(
AND('Site 13'!AH$58&lt;$C$14,'Site 13'!AH$58&lt;'Site 13'!$C$7),0,
AND('Site 13'!AH$58&gt;=$C$14,'Site 13'!AH$58&lt;$C$7),
$C$30,
'Site 13'!AH$58&gt;='Site 13'!$C$7,
$C$34)</f>
        <v>0</v>
      </c>
      <c r="AI71" s="56" cm="1">
        <f t="array" ref="AI71">_xlfn.IFS(
AND('Site 13'!AI$58&lt;$C$14,'Site 13'!AI$58&lt;'Site 13'!$C$7),0,
AND('Site 13'!AI$58&gt;=$C$14,'Site 13'!AI$58&lt;$C$7),
$C$30,
'Site 13'!AI$58&gt;='Site 13'!$C$7,
$C$34)</f>
        <v>0</v>
      </c>
      <c r="AJ71" s="59" cm="1">
        <f t="array" ref="AJ71">_xlfn.IFS(
AND('Site 13'!AJ$58&lt;$C$14,'Site 13'!AJ$58&lt;'Site 13'!$C$7),0,
AND('Site 13'!AJ$58&gt;=$C$14,'Site 13'!AJ$58&lt;$C$7),
$C$30,
'Site 13'!AJ$58&gt;='Site 13'!$C$7,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13'!E$77&lt;$C$14, 0,
  'Site 13'!E$77=$C$14, E59,
  AND('Site 13'!E$77&gt;$C$14, 'Site 13'!E$77&lt;'Site 13'!$C$7), E59 * (1 + $C$8)^('Site 13'!E$77 - $C$14),
  'Site 13'!E$77='Site 13'!$C$7, E59,
  'Site 13'!E$77&gt;'Site 13'!$C$7, E59 * (1 + $C$8)^('Site 13'!E$77 - 'Site 13'!$C$7)
)</f>
        <v>0</v>
      </c>
      <c r="F78" s="70" cm="1">
        <f t="array" ref="F78">_xlfn.IFS(
  'Site 13'!F$77&lt;$C$14, 0,
  'Site 13'!F$77=$C$14, F59,
  AND('Site 13'!F$77&gt;$C$14, 'Site 13'!F$77&lt;'Site 13'!$C$7), F59 * (1 + $C$8)^('Site 13'!F$77 - $C$14),
  'Site 13'!F$77='Site 13'!$C$7, F59,
  'Site 13'!F$77&gt;'Site 13'!$C$7, F59 * (1 + $C$8)^('Site 13'!F$77 - 'Site 13'!$C$7)
)</f>
        <v>0</v>
      </c>
      <c r="G78" s="70" cm="1">
        <f t="array" ref="G78">_xlfn.IFS(
  'Site 13'!G$77&lt;$C$14, 0,
  'Site 13'!G$77=$C$14, G59,
  AND('Site 13'!G$77&gt;$C$14, 'Site 13'!G$77&lt;'Site 13'!$C$7), G59 * (1 + $C$8)^('Site 13'!G$77 - $C$14),
  'Site 13'!G$77='Site 13'!$C$7, G59,
  'Site 13'!G$77&gt;'Site 13'!$C$7, G59 * (1 + $C$8)^('Site 13'!G$77 - 'Site 13'!$C$7)
)</f>
        <v>0</v>
      </c>
      <c r="H78" s="70" cm="1">
        <f t="array" ref="H78">_xlfn.IFS(
  'Site 13'!H$77&lt;$C$14, 0,
  'Site 13'!H$77=$C$14, H59,
  AND('Site 13'!H$77&gt;$C$14, 'Site 13'!H$77&lt;'Site 13'!$C$7), H59 * (1 + $C$8)^('Site 13'!H$77 - $C$14),
  'Site 13'!H$77='Site 13'!$C$7, H59,
  'Site 13'!H$77&gt;'Site 13'!$C$7, H59 * (1 + $C$8)^('Site 13'!H$77 - 'Site 13'!$C$7)
)</f>
        <v>0</v>
      </c>
      <c r="I78" s="70" cm="1">
        <f t="array" ref="I78">_xlfn.IFS(
  'Site 13'!I$77&lt;$C$14, 0,
  'Site 13'!I$77=$C$14, I59,
  AND('Site 13'!I$77&gt;$C$14, 'Site 13'!I$77&lt;'Site 13'!$C$7), I59 * (1 + $C$8)^('Site 13'!I$77 - $C$14),
  'Site 13'!I$77='Site 13'!$C$7, I59,
  'Site 13'!I$77&gt;'Site 13'!$C$7, I59 * (1 + $C$8)^('Site 13'!I$77 - 'Site 13'!$C$7)
)</f>
        <v>0</v>
      </c>
      <c r="J78" s="70" cm="1">
        <f t="array" ref="J78">_xlfn.IFS(
  'Site 13'!J$77&lt;$C$14, 0,
  'Site 13'!J$77=$C$14, J59,
  AND('Site 13'!J$77&gt;$C$14, 'Site 13'!J$77&lt;'Site 13'!$C$7), J59 * (1 + $C$8)^('Site 13'!J$77 - $C$14),
  'Site 13'!J$77='Site 13'!$C$7, J59,
  'Site 13'!J$77&gt;'Site 13'!$C$7, J59 * (1 + $C$8)^('Site 13'!J$77 - 'Site 13'!$C$7)
)</f>
        <v>0</v>
      </c>
      <c r="K78" s="70" cm="1">
        <f t="array" ref="K78">_xlfn.IFS(
  'Site 13'!K$77&lt;$C$14, 0,
  'Site 13'!K$77=$C$14, K59,
  AND('Site 13'!K$77&gt;$C$14, 'Site 13'!K$77&lt;'Site 13'!$C$7), K59 * (1 + $C$8)^('Site 13'!K$77 - $C$14),
  'Site 13'!K$77='Site 13'!$C$7, K59,
  'Site 13'!K$77&gt;'Site 13'!$C$7, K59 * (1 + $C$8)^('Site 13'!K$77 - 'Site 13'!$C$7)
)</f>
        <v>0</v>
      </c>
      <c r="L78" s="70" cm="1">
        <f t="array" ref="L78">_xlfn.IFS(
  'Site 13'!L$77&lt;$C$14, 0,
  'Site 13'!L$77=$C$14, L59,
  AND('Site 13'!L$77&gt;$C$14, 'Site 13'!L$77&lt;'Site 13'!$C$7), L59 * (1 + $C$8)^('Site 13'!L$77 - $C$14),
  'Site 13'!L$77='Site 13'!$C$7, L59,
  'Site 13'!L$77&gt;'Site 13'!$C$7, L59 * (1 + $C$8)^('Site 13'!L$77 - 'Site 13'!$C$7)
)</f>
        <v>0</v>
      </c>
      <c r="M78" s="70" cm="1">
        <f t="array" ref="M78">_xlfn.IFS(
  'Site 13'!M$77&lt;$C$14, 0,
  'Site 13'!M$77=$C$14, M59,
  AND('Site 13'!M$77&gt;$C$14, 'Site 13'!M$77&lt;'Site 13'!$C$7), M59 * (1 + $C$8)^('Site 13'!M$77 - $C$14),
  'Site 13'!M$77='Site 13'!$C$7, M59,
  'Site 13'!M$77&gt;'Site 13'!$C$7, M59 * (1 + $C$8)^('Site 13'!M$77 - 'Site 13'!$C$7)
)</f>
        <v>0</v>
      </c>
      <c r="N78" s="70" cm="1">
        <f t="array" ref="N78">_xlfn.IFS(
  'Site 13'!N$77&lt;$C$14, 0,
  'Site 13'!N$77=$C$14, N59,
  AND('Site 13'!N$77&gt;$C$14, 'Site 13'!N$77&lt;'Site 13'!$C$7), N59 * (1 + $C$8)^('Site 13'!N$77 - $C$14),
  'Site 13'!N$77='Site 13'!$C$7, N59,
  'Site 13'!N$77&gt;'Site 13'!$C$7, N59 * (1 + $C$8)^('Site 13'!N$77 - 'Site 13'!$C$7)
)</f>
        <v>0</v>
      </c>
      <c r="O78" s="70" cm="1">
        <f t="array" ref="O78">_xlfn.IFS(
  'Site 13'!O$77&lt;$C$14, 0,
  'Site 13'!O$77=$C$14, O59,
  AND('Site 13'!O$77&gt;$C$14, 'Site 13'!O$77&lt;'Site 13'!$C$7), O59 * (1 + $C$8)^('Site 13'!O$77 - $C$14),
  'Site 13'!O$77='Site 13'!$C$7, O59,
  'Site 13'!O$77&gt;'Site 13'!$C$7, O59 * (1 + $C$8)^('Site 13'!O$77 - 'Site 13'!$C$7)
)</f>
        <v>0</v>
      </c>
      <c r="P78" s="70" cm="1">
        <f t="array" ref="P78">_xlfn.IFS(
  'Site 13'!P$77&lt;$C$14, 0,
  'Site 13'!P$77=$C$14, P59,
  AND('Site 13'!P$77&gt;$C$14, 'Site 13'!P$77&lt;'Site 13'!$C$7), P59 * (1 + $C$8)^('Site 13'!P$77 - $C$14),
  'Site 13'!P$77='Site 13'!$C$7, P59,
  'Site 13'!P$77&gt;'Site 13'!$C$7, P59 * (1 + $C$8)^('Site 13'!P$77 - 'Site 13'!$C$7)
)</f>
        <v>0</v>
      </c>
      <c r="Q78" s="70" cm="1">
        <f t="array" ref="Q78">_xlfn.IFS(
  'Site 13'!Q$77&lt;$C$14, 0,
  'Site 13'!Q$77=$C$14, Q59,
  AND('Site 13'!Q$77&gt;$C$14, 'Site 13'!Q$77&lt;'Site 13'!$C$7), Q59 * (1 + $C$8)^('Site 13'!Q$77 - $C$14),
  'Site 13'!Q$77='Site 13'!$C$7, Q59,
  'Site 13'!Q$77&gt;'Site 13'!$C$7, Q59 * (1 + $C$8)^('Site 13'!Q$77 - 'Site 13'!$C$7)
)</f>
        <v>0</v>
      </c>
      <c r="R78" s="70" cm="1">
        <f t="array" ref="R78">_xlfn.IFS(
  'Site 13'!R$77&lt;$C$14, 0,
  'Site 13'!R$77=$C$14, R59,
  AND('Site 13'!R$77&gt;$C$14, 'Site 13'!R$77&lt;'Site 13'!$C$7), R59 * (1 + $C$8)^('Site 13'!R$77 - $C$14),
  'Site 13'!R$77='Site 13'!$C$7, R59,
  'Site 13'!R$77&gt;'Site 13'!$C$7, R59 * (1 + $C$8)^('Site 13'!R$77 - 'Site 13'!$C$7)
)</f>
        <v>0</v>
      </c>
      <c r="S78" s="70" cm="1">
        <f t="array" ref="S78">_xlfn.IFS(
  'Site 13'!S$77&lt;$C$14, 0,
  'Site 13'!S$77=$C$14, S59,
  AND('Site 13'!S$77&gt;$C$14, 'Site 13'!S$77&lt;'Site 13'!$C$7), S59 * (1 + $C$8)^('Site 13'!S$77 - $C$14),
  'Site 13'!S$77='Site 13'!$C$7, S59,
  'Site 13'!S$77&gt;'Site 13'!$C$7, S59 * (1 + $C$8)^('Site 13'!S$77 - 'Site 13'!$C$7)
)</f>
        <v>0</v>
      </c>
      <c r="T78" s="70" cm="1">
        <f t="array" ref="T78">_xlfn.IFS(
  'Site 13'!T$77&lt;$C$14, 0,
  'Site 13'!T$77=$C$14, T59,
  AND('Site 13'!T$77&gt;$C$14, 'Site 13'!T$77&lt;'Site 13'!$C$7), T59 * (1 + $C$8)^('Site 13'!T$77 - $C$14),
  'Site 13'!T$77='Site 13'!$C$7, T59,
  'Site 13'!T$77&gt;'Site 13'!$C$7, T59 * (1 + $C$8)^('Site 13'!T$77 - 'Site 13'!$C$7)
)</f>
        <v>0</v>
      </c>
      <c r="U78" s="70" cm="1">
        <f t="array" ref="U78">_xlfn.IFS(
  'Site 13'!U$77&lt;$C$14, 0,
  'Site 13'!U$77=$C$14, U59,
  AND('Site 13'!U$77&gt;$C$14, 'Site 13'!U$77&lt;'Site 13'!$C$7), U59 * (1 + $C$8)^('Site 13'!U$77 - $C$14),
  'Site 13'!U$77='Site 13'!$C$7, U59,
  'Site 13'!U$77&gt;'Site 13'!$C$7, U59 * (1 + $C$8)^('Site 13'!U$77 - 'Site 13'!$C$7)
)</f>
        <v>0</v>
      </c>
      <c r="V78" s="70" cm="1">
        <f t="array" ref="V78">_xlfn.IFS(
  'Site 13'!V$77&lt;$C$14, 0,
  'Site 13'!V$77=$C$14, V59,
  AND('Site 13'!V$77&gt;$C$14, 'Site 13'!V$77&lt;'Site 13'!$C$7), V59 * (1 + $C$8)^('Site 13'!V$77 - $C$14),
  'Site 13'!V$77='Site 13'!$C$7, V59,
  'Site 13'!V$77&gt;'Site 13'!$C$7, V59 * (1 + $C$8)^('Site 13'!V$77 - 'Site 13'!$C$7)
)</f>
        <v>0</v>
      </c>
      <c r="W78" s="70" cm="1">
        <f t="array" ref="W78">_xlfn.IFS(
  'Site 13'!W$77&lt;$C$14, 0,
  'Site 13'!W$77=$C$14, W59,
  AND('Site 13'!W$77&gt;$C$14, 'Site 13'!W$77&lt;'Site 13'!$C$7), W59 * (1 + $C$8)^('Site 13'!W$77 - $C$14),
  'Site 13'!W$77='Site 13'!$C$7, W59,
  'Site 13'!W$77&gt;'Site 13'!$C$7, W59 * (1 + $C$8)^('Site 13'!W$77 - 'Site 13'!$C$7)
)</f>
        <v>0</v>
      </c>
      <c r="X78" s="70" cm="1">
        <f t="array" ref="X78">_xlfn.IFS(
  'Site 13'!X$77&lt;$C$14, 0,
  'Site 13'!X$77=$C$14, X59,
  AND('Site 13'!X$77&gt;$C$14, 'Site 13'!X$77&lt;'Site 13'!$C$7), X59 * (1 + $C$8)^('Site 13'!X$77 - $C$14),
  'Site 13'!X$77='Site 13'!$C$7, X59,
  'Site 13'!X$77&gt;'Site 13'!$C$7, X59 * (1 + $C$8)^('Site 13'!X$77 - 'Site 13'!$C$7)
)</f>
        <v>0</v>
      </c>
      <c r="Y78" s="70" cm="1">
        <f t="array" ref="Y78">_xlfn.IFS(
  'Site 13'!Y$77&lt;$C$14, 0,
  'Site 13'!Y$77=$C$14, Y59,
  AND('Site 13'!Y$77&gt;$C$14, 'Site 13'!Y$77&lt;'Site 13'!$C$7), Y59 * (1 + $C$8)^('Site 13'!Y$77 - $C$14),
  'Site 13'!Y$77='Site 13'!$C$7, Y59,
  'Site 13'!Y$77&gt;'Site 13'!$C$7, Y59 * (1 + $C$8)^('Site 13'!Y$77 - 'Site 13'!$C$7)
)</f>
        <v>0</v>
      </c>
      <c r="Z78" s="70" cm="1">
        <f t="array" ref="Z78">_xlfn.IFS(
  'Site 13'!Z$77&lt;$C$14, 0,
  'Site 13'!Z$77=$C$14, Z59,
  AND('Site 13'!Z$77&gt;$C$14, 'Site 13'!Z$77&lt;'Site 13'!$C$7), Z59 * (1 + $C$8)^('Site 13'!Z$77 - $C$14),
  'Site 13'!Z$77='Site 13'!$C$7, Z59,
  'Site 13'!Z$77&gt;'Site 13'!$C$7, Z59 * (1 + $C$8)^('Site 13'!Z$77 - 'Site 13'!$C$7)
)</f>
        <v>0</v>
      </c>
      <c r="AA78" s="70" cm="1">
        <f t="array" ref="AA78">_xlfn.IFS(
  'Site 13'!AA$77&lt;$C$14, 0,
  'Site 13'!AA$77=$C$14, AA59,
  AND('Site 13'!AA$77&gt;$C$14, 'Site 13'!AA$77&lt;'Site 13'!$C$7), AA59 * (1 + $C$8)^('Site 13'!AA$77 - $C$14),
  'Site 13'!AA$77='Site 13'!$C$7, AA59,
  'Site 13'!AA$77&gt;'Site 13'!$C$7, AA59 * (1 + $C$8)^('Site 13'!AA$77 - 'Site 13'!$C$7)
)</f>
        <v>0</v>
      </c>
      <c r="AB78" s="70" cm="1">
        <f t="array" ref="AB78">_xlfn.IFS(
  'Site 13'!AB$77&lt;$C$14, 0,
  'Site 13'!AB$77=$C$14, AB59,
  AND('Site 13'!AB$77&gt;$C$14, 'Site 13'!AB$77&lt;'Site 13'!$C$7), AB59 * (1 + $C$8)^('Site 13'!AB$77 - $C$14),
  'Site 13'!AB$77='Site 13'!$C$7, AB59,
  'Site 13'!AB$77&gt;'Site 13'!$C$7, AB59 * (1 + $C$8)^('Site 13'!AB$77 - 'Site 13'!$C$7)
)</f>
        <v>0</v>
      </c>
      <c r="AC78" s="70" cm="1">
        <f t="array" ref="AC78">_xlfn.IFS(
  'Site 13'!AC$77&lt;$C$14, 0,
  'Site 13'!AC$77=$C$14, AC59,
  AND('Site 13'!AC$77&gt;$C$14, 'Site 13'!AC$77&lt;'Site 13'!$C$7), AC59 * (1 + $C$8)^('Site 13'!AC$77 - $C$14),
  'Site 13'!AC$77='Site 13'!$C$7, AC59,
  'Site 13'!AC$77&gt;'Site 13'!$C$7, AC59 * (1 + $C$8)^('Site 13'!AC$77 - 'Site 13'!$C$7)
)</f>
        <v>0</v>
      </c>
      <c r="AD78" s="70" cm="1">
        <f t="array" ref="AD78">_xlfn.IFS(
  'Site 13'!AD$77&lt;$C$14, 0,
  'Site 13'!AD$77=$C$14, AD59,
  AND('Site 13'!AD$77&gt;$C$14, 'Site 13'!AD$77&lt;'Site 13'!$C$7), AD59 * (1 + $C$8)^('Site 13'!AD$77 - $C$14),
  'Site 13'!AD$77='Site 13'!$C$7, AD59,
  'Site 13'!AD$77&gt;'Site 13'!$C$7, AD59 * (1 + $C$8)^('Site 13'!AD$77 - 'Site 13'!$C$7)
)</f>
        <v>0</v>
      </c>
      <c r="AE78" s="70" cm="1">
        <f t="array" ref="AE78">_xlfn.IFS(
  'Site 13'!AE$77&lt;$C$14, 0,
  'Site 13'!AE$77=$C$14, AE59,
  AND('Site 13'!AE$77&gt;$C$14, 'Site 13'!AE$77&lt;'Site 13'!$C$7), AE59 * (1 + $C$8)^('Site 13'!AE$77 - $C$14),
  'Site 13'!AE$77='Site 13'!$C$7, AE59,
  'Site 13'!AE$77&gt;'Site 13'!$C$7, AE59 * (1 + $C$8)^('Site 13'!AE$77 - 'Site 13'!$C$7)
)</f>
        <v>0</v>
      </c>
      <c r="AF78" s="70" cm="1">
        <f t="array" ref="AF78">_xlfn.IFS(
  'Site 13'!AF$77&lt;$C$14, 0,
  'Site 13'!AF$77=$C$14, AF59,
  AND('Site 13'!AF$77&gt;$C$14, 'Site 13'!AF$77&lt;'Site 13'!$C$7), AF59 * (1 + $C$8)^('Site 13'!AF$77 - $C$14),
  'Site 13'!AF$77='Site 13'!$C$7, AF59,
  'Site 13'!AF$77&gt;'Site 13'!$C$7, AF59 * (1 + $C$8)^('Site 13'!AF$77 - 'Site 13'!$C$7)
)</f>
        <v>0</v>
      </c>
      <c r="AG78" s="70" cm="1">
        <f t="array" ref="AG78">_xlfn.IFS(
  'Site 13'!AG$77&lt;$C$14, 0,
  'Site 13'!AG$77=$C$14, AG59,
  AND('Site 13'!AG$77&gt;$C$14, 'Site 13'!AG$77&lt;'Site 13'!$C$7), AG59 * (1 + $C$8)^('Site 13'!AG$77 - $C$14),
  'Site 13'!AG$77='Site 13'!$C$7, AG59,
  'Site 13'!AG$77&gt;'Site 13'!$C$7, AG59 * (1 + $C$8)^('Site 13'!AG$77 - 'Site 13'!$C$7)
)</f>
        <v>0</v>
      </c>
      <c r="AH78" s="70" cm="1">
        <f t="array" ref="AH78">_xlfn.IFS(
  'Site 13'!AH$77&lt;$C$14, 0,
  'Site 13'!AH$77=$C$14, AH59,
  AND('Site 13'!AH$77&gt;$C$14, 'Site 13'!AH$77&lt;'Site 13'!$C$7), AH59 * (1 + $C$8)^('Site 13'!AH$77 - $C$14),
  'Site 13'!AH$77='Site 13'!$C$7, AH59,
  'Site 13'!AH$77&gt;'Site 13'!$C$7, AH59 * (1 + $C$8)^('Site 13'!AH$77 - 'Site 13'!$C$7)
)</f>
        <v>0</v>
      </c>
      <c r="AI78" s="70" cm="1">
        <f t="array" ref="AI78">_xlfn.IFS(
  'Site 13'!AI$77&lt;$C$14, 0,
  'Site 13'!AI$77=$C$14, AI59,
  AND('Site 13'!AI$77&gt;$C$14, 'Site 13'!AI$77&lt;'Site 13'!$C$7), AI59 * (1 + $C$8)^('Site 13'!AI$77 - $C$14),
  'Site 13'!AI$77='Site 13'!$C$7, AI59,
  'Site 13'!AI$77&gt;'Site 13'!$C$7, AI59 * (1 + $C$8)^('Site 13'!AI$77 - 'Site 13'!$C$7)
)</f>
        <v>0</v>
      </c>
      <c r="AJ78" s="71" cm="1">
        <f t="array" ref="AJ78">_xlfn.IFS(
  'Site 13'!AJ$77&lt;$C$14, 0,
  'Site 13'!AJ$77=$C$14, AJ59,
  AND('Site 13'!AJ$77&gt;$C$14, 'Site 13'!AJ$77&lt;'Site 13'!$C$7), AJ59 * (1 + $C$8)^('Site 13'!AJ$77 - $C$14),
  'Site 13'!AJ$77='Site 13'!$C$7, AJ59,
  'Site 13'!AJ$77&gt;'Site 13'!$C$7, AJ59 * (1 + $C$8)^('Site 13'!AJ$77 - 'Site 13'!$C$7)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13'!E$77&lt;$C$14, 0,
  'Site 13'!E$77=$C$14, E63,
  AND('Site 13'!E$77&gt;$C$14, 'Site 13'!E$77&lt;'Site 13'!$C$7), E63 * (1 + $C$8)^('Site 13'!E$77 - $C$14),
  'Site 13'!E$77='Site 13'!$C$7, E63,
  'Site 13'!E$77&gt;'Site 13'!$C$7, E63 * (1 + $C$8)^('Site 13'!E$77 - 'Site 13'!$C$7)
)</f>
        <v>0</v>
      </c>
      <c r="F82" s="54" cm="1">
        <f t="array" ref="F82">_xlfn.IFS(
  'Site 13'!F$77&lt;$C$14, 0,
  'Site 13'!F$77=$C$14, F63,
  AND('Site 13'!F$77&gt;$C$14, 'Site 13'!F$77&lt;'Site 13'!$C$7), F63 * (1 + $C$8)^('Site 13'!F$77 - $C$14),
  'Site 13'!F$77='Site 13'!$C$7, F63,
  'Site 13'!F$77&gt;'Site 13'!$C$7, F63 * (1 + $C$8)^('Site 13'!F$77 - 'Site 13'!$C$7)
)</f>
        <v>0</v>
      </c>
      <c r="G82" s="54" cm="1">
        <f t="array" ref="G82">_xlfn.IFS(
  'Site 13'!G$77&lt;$C$14, 0,
  'Site 13'!G$77=$C$14, G63,
  AND('Site 13'!G$77&gt;$C$14, 'Site 13'!G$77&lt;'Site 13'!$C$7), G63 * (1 + $C$8)^('Site 13'!G$77 - $C$14),
  'Site 13'!G$77='Site 13'!$C$7, G63,
  'Site 13'!G$77&gt;'Site 13'!$C$7, G63 * (1 + $C$8)^('Site 13'!G$77 - 'Site 13'!$C$7)
)</f>
        <v>0</v>
      </c>
      <c r="H82" s="54" cm="1">
        <f t="array" ref="H82">_xlfn.IFS(
  'Site 13'!H$77&lt;$C$14, 0,
  'Site 13'!H$77=$C$14, H63,
  AND('Site 13'!H$77&gt;$C$14, 'Site 13'!H$77&lt;'Site 13'!$C$7), H63 * (1 + $C$8)^('Site 13'!H$77 - $C$14),
  'Site 13'!H$77='Site 13'!$C$7, H63,
  'Site 13'!H$77&gt;'Site 13'!$C$7, H63 * (1 + $C$8)^('Site 13'!H$77 - 'Site 13'!$C$7)
)</f>
        <v>0</v>
      </c>
      <c r="I82" s="54" cm="1">
        <f t="array" ref="I82">_xlfn.IFS(
  'Site 13'!I$77&lt;$C$14, 0,
  'Site 13'!I$77=$C$14, I63,
  AND('Site 13'!I$77&gt;$C$14, 'Site 13'!I$77&lt;'Site 13'!$C$7), I63 * (1 + $C$8)^('Site 13'!I$77 - $C$14),
  'Site 13'!I$77='Site 13'!$C$7, I63,
  'Site 13'!I$77&gt;'Site 13'!$C$7, I63 * (1 + $C$8)^('Site 13'!I$77 - 'Site 13'!$C$7)
)</f>
        <v>0</v>
      </c>
      <c r="J82" s="54" cm="1">
        <f t="array" ref="J82">_xlfn.IFS(
  'Site 13'!J$77&lt;$C$14, 0,
  'Site 13'!J$77=$C$14, J63,
  AND('Site 13'!J$77&gt;$C$14, 'Site 13'!J$77&lt;'Site 13'!$C$7), J63 * (1 + $C$8)^('Site 13'!J$77 - $C$14),
  'Site 13'!J$77='Site 13'!$C$7, J63,
  'Site 13'!J$77&gt;'Site 13'!$C$7, J63 * (1 + $C$8)^('Site 13'!J$77 - 'Site 13'!$C$7)
)</f>
        <v>0</v>
      </c>
      <c r="K82" s="54" cm="1">
        <f t="array" ref="K82">_xlfn.IFS(
  'Site 13'!K$77&lt;$C$14, 0,
  'Site 13'!K$77=$C$14, K63,
  AND('Site 13'!K$77&gt;$C$14, 'Site 13'!K$77&lt;'Site 13'!$C$7), K63 * (1 + $C$8)^('Site 13'!K$77 - $C$14),
  'Site 13'!K$77='Site 13'!$C$7, K63,
  'Site 13'!K$77&gt;'Site 13'!$C$7, K63 * (1 + $C$8)^('Site 13'!K$77 - 'Site 13'!$C$7)
)</f>
        <v>0</v>
      </c>
      <c r="L82" s="54" cm="1">
        <f t="array" ref="L82">_xlfn.IFS(
  'Site 13'!L$77&lt;$C$14, 0,
  'Site 13'!L$77=$C$14, L63,
  AND('Site 13'!L$77&gt;$C$14, 'Site 13'!L$77&lt;'Site 13'!$C$7), L63 * (1 + $C$8)^('Site 13'!L$77 - $C$14),
  'Site 13'!L$77='Site 13'!$C$7, L63,
  'Site 13'!L$77&gt;'Site 13'!$C$7, L63 * (1 + $C$8)^('Site 13'!L$77 - 'Site 13'!$C$7)
)</f>
        <v>0</v>
      </c>
      <c r="M82" s="54" cm="1">
        <f t="array" ref="M82">_xlfn.IFS(
  'Site 13'!M$77&lt;$C$14, 0,
  'Site 13'!M$77=$C$14, M63,
  AND('Site 13'!M$77&gt;$C$14, 'Site 13'!M$77&lt;'Site 13'!$C$7), M63 * (1 + $C$8)^('Site 13'!M$77 - $C$14),
  'Site 13'!M$77='Site 13'!$C$7, M63,
  'Site 13'!M$77&gt;'Site 13'!$C$7, M63 * (1 + $C$8)^('Site 13'!M$77 - 'Site 13'!$C$7)
)</f>
        <v>0</v>
      </c>
      <c r="N82" s="54" cm="1">
        <f t="array" ref="N82">_xlfn.IFS(
  'Site 13'!N$77&lt;$C$14, 0,
  'Site 13'!N$77=$C$14, N63,
  AND('Site 13'!N$77&gt;$C$14, 'Site 13'!N$77&lt;'Site 13'!$C$7), N63 * (1 + $C$8)^('Site 13'!N$77 - $C$14),
  'Site 13'!N$77='Site 13'!$C$7, N63,
  'Site 13'!N$77&gt;'Site 13'!$C$7, N63 * (1 + $C$8)^('Site 13'!N$77 - 'Site 13'!$C$7)
)</f>
        <v>0</v>
      </c>
      <c r="O82" s="54" cm="1">
        <f t="array" ref="O82">_xlfn.IFS(
  'Site 13'!O$77&lt;$C$14, 0,
  'Site 13'!O$77=$C$14, O63,
  AND('Site 13'!O$77&gt;$C$14, 'Site 13'!O$77&lt;'Site 13'!$C$7), O63 * (1 + $C$8)^('Site 13'!O$77 - $C$14),
  'Site 13'!O$77='Site 13'!$C$7, O63,
  'Site 13'!O$77&gt;'Site 13'!$C$7, O63 * (1 + $C$8)^('Site 13'!O$77 - 'Site 13'!$C$7)
)</f>
        <v>0</v>
      </c>
      <c r="P82" s="54" cm="1">
        <f t="array" ref="P82">_xlfn.IFS(
  'Site 13'!P$77&lt;$C$14, 0,
  'Site 13'!P$77=$C$14, P63,
  AND('Site 13'!P$77&gt;$C$14, 'Site 13'!P$77&lt;'Site 13'!$C$7), P63 * (1 + $C$8)^('Site 13'!P$77 - $C$14),
  'Site 13'!P$77='Site 13'!$C$7, P63,
  'Site 13'!P$77&gt;'Site 13'!$C$7, P63 * (1 + $C$8)^('Site 13'!P$77 - 'Site 13'!$C$7)
)</f>
        <v>0</v>
      </c>
      <c r="Q82" s="54" cm="1">
        <f t="array" ref="Q82">_xlfn.IFS(
  'Site 13'!Q$77&lt;$C$14, 0,
  'Site 13'!Q$77=$C$14, Q63,
  AND('Site 13'!Q$77&gt;$C$14, 'Site 13'!Q$77&lt;'Site 13'!$C$7), Q63 * (1 + $C$8)^('Site 13'!Q$77 - $C$14),
  'Site 13'!Q$77='Site 13'!$C$7, Q63,
  'Site 13'!Q$77&gt;'Site 13'!$C$7, Q63 * (1 + $C$8)^('Site 13'!Q$77 - 'Site 13'!$C$7)
)</f>
        <v>0</v>
      </c>
      <c r="R82" s="54" cm="1">
        <f t="array" ref="R82">_xlfn.IFS(
  'Site 13'!R$77&lt;$C$14, 0,
  'Site 13'!R$77=$C$14, R63,
  AND('Site 13'!R$77&gt;$C$14, 'Site 13'!R$77&lt;'Site 13'!$C$7), R63 * (1 + $C$8)^('Site 13'!R$77 - $C$14),
  'Site 13'!R$77='Site 13'!$C$7, R63,
  'Site 13'!R$77&gt;'Site 13'!$C$7, R63 * (1 + $C$8)^('Site 13'!R$77 - 'Site 13'!$C$7)
)</f>
        <v>0</v>
      </c>
      <c r="S82" s="54" cm="1">
        <f t="array" ref="S82">_xlfn.IFS(
  'Site 13'!S$77&lt;$C$14, 0,
  'Site 13'!S$77=$C$14, S63,
  AND('Site 13'!S$77&gt;$C$14, 'Site 13'!S$77&lt;'Site 13'!$C$7), S63 * (1 + $C$8)^('Site 13'!S$77 - $C$14),
  'Site 13'!S$77='Site 13'!$C$7, S63,
  'Site 13'!S$77&gt;'Site 13'!$C$7, S63 * (1 + $C$8)^('Site 13'!S$77 - 'Site 13'!$C$7)
)</f>
        <v>0</v>
      </c>
      <c r="T82" s="54" cm="1">
        <f t="array" ref="T82">_xlfn.IFS(
  'Site 13'!T$77&lt;$C$14, 0,
  'Site 13'!T$77=$C$14, T63,
  AND('Site 13'!T$77&gt;$C$14, 'Site 13'!T$77&lt;'Site 13'!$C$7), T63 * (1 + $C$8)^('Site 13'!T$77 - $C$14),
  'Site 13'!T$77='Site 13'!$C$7, T63,
  'Site 13'!T$77&gt;'Site 13'!$C$7, T63 * (1 + $C$8)^('Site 13'!T$77 - 'Site 13'!$C$7)
)</f>
        <v>0</v>
      </c>
      <c r="U82" s="54" cm="1">
        <f t="array" ref="U82">_xlfn.IFS(
  'Site 13'!U$77&lt;$C$14, 0,
  'Site 13'!U$77=$C$14, U63,
  AND('Site 13'!U$77&gt;$C$14, 'Site 13'!U$77&lt;'Site 13'!$C$7), U63 * (1 + $C$8)^('Site 13'!U$77 - $C$14),
  'Site 13'!U$77='Site 13'!$C$7, U63,
  'Site 13'!U$77&gt;'Site 13'!$C$7, U63 * (1 + $C$8)^('Site 13'!U$77 - 'Site 13'!$C$7)
)</f>
        <v>0</v>
      </c>
      <c r="V82" s="54" cm="1">
        <f t="array" ref="V82">_xlfn.IFS(
  'Site 13'!V$77&lt;$C$14, 0,
  'Site 13'!V$77=$C$14, V63,
  AND('Site 13'!V$77&gt;$C$14, 'Site 13'!V$77&lt;'Site 13'!$C$7), V63 * (1 + $C$8)^('Site 13'!V$77 - $C$14),
  'Site 13'!V$77='Site 13'!$C$7, V63,
  'Site 13'!V$77&gt;'Site 13'!$C$7, V63 * (1 + $C$8)^('Site 13'!V$77 - 'Site 13'!$C$7)
)</f>
        <v>0</v>
      </c>
      <c r="W82" s="54" cm="1">
        <f t="array" ref="W82">_xlfn.IFS(
  'Site 13'!W$77&lt;$C$14, 0,
  'Site 13'!W$77=$C$14, W63,
  AND('Site 13'!W$77&gt;$C$14, 'Site 13'!W$77&lt;'Site 13'!$C$7), W63 * (1 + $C$8)^('Site 13'!W$77 - $C$14),
  'Site 13'!W$77='Site 13'!$C$7, W63,
  'Site 13'!W$77&gt;'Site 13'!$C$7, W63 * (1 + $C$8)^('Site 13'!W$77 - 'Site 13'!$C$7)
)</f>
        <v>0</v>
      </c>
      <c r="X82" s="54" cm="1">
        <f t="array" ref="X82">_xlfn.IFS(
  'Site 13'!X$77&lt;$C$14, 0,
  'Site 13'!X$77=$C$14, X63,
  AND('Site 13'!X$77&gt;$C$14, 'Site 13'!X$77&lt;'Site 13'!$C$7), X63 * (1 + $C$8)^('Site 13'!X$77 - $C$14),
  'Site 13'!X$77='Site 13'!$C$7, X63,
  'Site 13'!X$77&gt;'Site 13'!$C$7, X63 * (1 + $C$8)^('Site 13'!X$77 - 'Site 13'!$C$7)
)</f>
        <v>0</v>
      </c>
      <c r="Y82" s="54" cm="1">
        <f t="array" ref="Y82">_xlfn.IFS(
  'Site 13'!Y$77&lt;$C$14, 0,
  'Site 13'!Y$77=$C$14, Y63,
  AND('Site 13'!Y$77&gt;$C$14, 'Site 13'!Y$77&lt;'Site 13'!$C$7), Y63 * (1 + $C$8)^('Site 13'!Y$77 - $C$14),
  'Site 13'!Y$77='Site 13'!$C$7, Y63,
  'Site 13'!Y$77&gt;'Site 13'!$C$7, Y63 * (1 + $C$8)^('Site 13'!Y$77 - 'Site 13'!$C$7)
)</f>
        <v>0</v>
      </c>
      <c r="Z82" s="54" cm="1">
        <f t="array" ref="Z82">_xlfn.IFS(
  'Site 13'!Z$77&lt;$C$14, 0,
  'Site 13'!Z$77=$C$14, Z63,
  AND('Site 13'!Z$77&gt;$C$14, 'Site 13'!Z$77&lt;'Site 13'!$C$7), Z63 * (1 + $C$8)^('Site 13'!Z$77 - $C$14),
  'Site 13'!Z$77='Site 13'!$C$7, Z63,
  'Site 13'!Z$77&gt;'Site 13'!$C$7, Z63 * (1 + $C$8)^('Site 13'!Z$77 - 'Site 13'!$C$7)
)</f>
        <v>0</v>
      </c>
      <c r="AA82" s="54" cm="1">
        <f t="array" ref="AA82">_xlfn.IFS(
  'Site 13'!AA$77&lt;$C$14, 0,
  'Site 13'!AA$77=$C$14, AA63,
  AND('Site 13'!AA$77&gt;$C$14, 'Site 13'!AA$77&lt;'Site 13'!$C$7), AA63 * (1 + $C$8)^('Site 13'!AA$77 - $C$14),
  'Site 13'!AA$77='Site 13'!$C$7, AA63,
  'Site 13'!AA$77&gt;'Site 13'!$C$7, AA63 * (1 + $C$8)^('Site 13'!AA$77 - 'Site 13'!$C$7)
)</f>
        <v>0</v>
      </c>
      <c r="AB82" s="54" cm="1">
        <f t="array" ref="AB82">_xlfn.IFS(
  'Site 13'!AB$77&lt;$C$14, 0,
  'Site 13'!AB$77=$C$14, AB63,
  AND('Site 13'!AB$77&gt;$C$14, 'Site 13'!AB$77&lt;'Site 13'!$C$7), AB63 * (1 + $C$8)^('Site 13'!AB$77 - $C$14),
  'Site 13'!AB$77='Site 13'!$C$7, AB63,
  'Site 13'!AB$77&gt;'Site 13'!$C$7, AB63 * (1 + $C$8)^('Site 13'!AB$77 - 'Site 13'!$C$7)
)</f>
        <v>0</v>
      </c>
      <c r="AC82" s="54" cm="1">
        <f t="array" ref="AC82">_xlfn.IFS(
  'Site 13'!AC$77&lt;$C$14, 0,
  'Site 13'!AC$77=$C$14, AC63,
  AND('Site 13'!AC$77&gt;$C$14, 'Site 13'!AC$77&lt;'Site 13'!$C$7), AC63 * (1 + $C$8)^('Site 13'!AC$77 - $C$14),
  'Site 13'!AC$77='Site 13'!$C$7, AC63,
  'Site 13'!AC$77&gt;'Site 13'!$C$7, AC63 * (1 + $C$8)^('Site 13'!AC$77 - 'Site 13'!$C$7)
)</f>
        <v>0</v>
      </c>
      <c r="AD82" s="54" cm="1">
        <f t="array" ref="AD82">_xlfn.IFS(
  'Site 13'!AD$77&lt;$C$14, 0,
  'Site 13'!AD$77=$C$14, AD63,
  AND('Site 13'!AD$77&gt;$C$14, 'Site 13'!AD$77&lt;'Site 13'!$C$7), AD63 * (1 + $C$8)^('Site 13'!AD$77 - $C$14),
  'Site 13'!AD$77='Site 13'!$C$7, AD63,
  'Site 13'!AD$77&gt;'Site 13'!$C$7, AD63 * (1 + $C$8)^('Site 13'!AD$77 - 'Site 13'!$C$7)
)</f>
        <v>0</v>
      </c>
      <c r="AE82" s="54" cm="1">
        <f t="array" ref="AE82">_xlfn.IFS(
  'Site 13'!AE$77&lt;$C$14, 0,
  'Site 13'!AE$77=$C$14, AE63,
  AND('Site 13'!AE$77&gt;$C$14, 'Site 13'!AE$77&lt;'Site 13'!$C$7), AE63 * (1 + $C$8)^('Site 13'!AE$77 - $C$14),
  'Site 13'!AE$77='Site 13'!$C$7, AE63,
  'Site 13'!AE$77&gt;'Site 13'!$C$7, AE63 * (1 + $C$8)^('Site 13'!AE$77 - 'Site 13'!$C$7)
)</f>
        <v>0</v>
      </c>
      <c r="AF82" s="54" cm="1">
        <f t="array" ref="AF82">_xlfn.IFS(
  'Site 13'!AF$77&lt;$C$14, 0,
  'Site 13'!AF$77=$C$14, AF63,
  AND('Site 13'!AF$77&gt;$C$14, 'Site 13'!AF$77&lt;'Site 13'!$C$7), AF63 * (1 + $C$8)^('Site 13'!AF$77 - $C$14),
  'Site 13'!AF$77='Site 13'!$C$7, AF63,
  'Site 13'!AF$77&gt;'Site 13'!$C$7, AF63 * (1 + $C$8)^('Site 13'!AF$77 - 'Site 13'!$C$7)
)</f>
        <v>0</v>
      </c>
      <c r="AG82" s="54" cm="1">
        <f t="array" ref="AG82">_xlfn.IFS(
  'Site 13'!AG$77&lt;$C$14, 0,
  'Site 13'!AG$77=$C$14, AG63,
  AND('Site 13'!AG$77&gt;$C$14, 'Site 13'!AG$77&lt;'Site 13'!$C$7), AG63 * (1 + $C$8)^('Site 13'!AG$77 - $C$14),
  'Site 13'!AG$77='Site 13'!$C$7, AG63,
  'Site 13'!AG$77&gt;'Site 13'!$C$7, AG63 * (1 + $C$8)^('Site 13'!AG$77 - 'Site 13'!$C$7)
)</f>
        <v>0</v>
      </c>
      <c r="AH82" s="54" cm="1">
        <f t="array" ref="AH82">_xlfn.IFS(
  'Site 13'!AH$77&lt;$C$14, 0,
  'Site 13'!AH$77=$C$14, AH63,
  AND('Site 13'!AH$77&gt;$C$14, 'Site 13'!AH$77&lt;'Site 13'!$C$7), AH63 * (1 + $C$8)^('Site 13'!AH$77 - $C$14),
  'Site 13'!AH$77='Site 13'!$C$7, AH63,
  'Site 13'!AH$77&gt;'Site 13'!$C$7, AH63 * (1 + $C$8)^('Site 13'!AH$77 - 'Site 13'!$C$7)
)</f>
        <v>0</v>
      </c>
      <c r="AI82" s="54" cm="1">
        <f t="array" ref="AI82">_xlfn.IFS(
  'Site 13'!AI$77&lt;$C$14, 0,
  'Site 13'!AI$77=$C$14, AI63,
  AND('Site 13'!AI$77&gt;$C$14, 'Site 13'!AI$77&lt;'Site 13'!$C$7), AI63 * (1 + $C$8)^('Site 13'!AI$77 - $C$14),
  'Site 13'!AI$77='Site 13'!$C$7, AI63,
  'Site 13'!AI$77&gt;'Site 13'!$C$7, AI63 * (1 + $C$8)^('Site 13'!AI$77 - 'Site 13'!$C$7)
)</f>
        <v>0</v>
      </c>
      <c r="AJ82" s="72" cm="1">
        <f t="array" ref="AJ82">_xlfn.IFS(
  'Site 13'!AJ$77&lt;$C$14, 0,
  'Site 13'!AJ$77=$C$14, AJ63,
  AND('Site 13'!AJ$77&gt;$C$14, 'Site 13'!AJ$77&lt;'Site 13'!$C$7), AJ63 * (1 + $C$8)^('Site 13'!AJ$77 - $C$14),
  'Site 13'!AJ$77='Site 13'!$C$7, AJ63,
  'Site 13'!AJ$77&gt;'Site 13'!$C$7, AJ63 * (1 + $C$8)^('Site 13'!AJ$77 - 'Site 13'!$C$7)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13'!E$77&lt;$C$14, 0,
  'Site 13'!E$77=$C$14, E71,
  AND('Site 13'!E$77&gt;$C$14, 'Site 13'!E$77&lt;'Site 13'!$C$7), E71 * (1 + $C$8)^('Site 13'!E$77 - $C$14),
  'Site 13'!E$77='Site 13'!$C$7, E71,
  'Site 13'!E$77&gt;'Site 13'!$C$7, E71 * (1 + $C$8)^('Site 13'!E$77 - 'Site 13'!$C$7)
)</f>
        <v>0</v>
      </c>
      <c r="F90" s="56" cm="1">
        <f t="array" ref="F90">_xlfn.IFS(
  'Site 13'!F$77&lt;$C$14, 0,
  'Site 13'!F$77=$C$14, F71,
  AND('Site 13'!F$77&gt;$C$14, 'Site 13'!F$77&lt;'Site 13'!$C$7), F71 * (1 + $C$8)^('Site 13'!F$77 - $C$14),
  'Site 13'!F$77='Site 13'!$C$7, F71,
  'Site 13'!F$77&gt;'Site 13'!$C$7, F71 * (1 + $C$8)^('Site 13'!F$77 - 'Site 13'!$C$7)
)</f>
        <v>0</v>
      </c>
      <c r="G90" s="56" cm="1">
        <f t="array" ref="G90">_xlfn.IFS(
  'Site 13'!G$77&lt;$C$14, 0,
  'Site 13'!G$77=$C$14, G71,
  AND('Site 13'!G$77&gt;$C$14, 'Site 13'!G$77&lt;'Site 13'!$C$7), G71 * (1 + $C$8)^('Site 13'!G$77 - $C$14),
  'Site 13'!G$77='Site 13'!$C$7, G71,
  'Site 13'!G$77&gt;'Site 13'!$C$7, G71 * (1 + $C$8)^('Site 13'!G$77 - 'Site 13'!$C$7)
)</f>
        <v>0</v>
      </c>
      <c r="H90" s="56" cm="1">
        <f t="array" ref="H90">_xlfn.IFS(
  'Site 13'!H$77&lt;$C$14, 0,
  'Site 13'!H$77=$C$14, H71,
  AND('Site 13'!H$77&gt;$C$14, 'Site 13'!H$77&lt;'Site 13'!$C$7), H71 * (1 + $C$8)^('Site 13'!H$77 - $C$14),
  'Site 13'!H$77='Site 13'!$C$7, H71,
  'Site 13'!H$77&gt;'Site 13'!$C$7, H71 * (1 + $C$8)^('Site 13'!H$77 - 'Site 13'!$C$7)
)</f>
        <v>0</v>
      </c>
      <c r="I90" s="56" cm="1">
        <f t="array" ref="I90">_xlfn.IFS(
  'Site 13'!I$77&lt;$C$14, 0,
  'Site 13'!I$77=$C$14, I71,
  AND('Site 13'!I$77&gt;$C$14, 'Site 13'!I$77&lt;'Site 13'!$C$7), I71 * (1 + $C$8)^('Site 13'!I$77 - $C$14),
  'Site 13'!I$77='Site 13'!$C$7, I71,
  'Site 13'!I$77&gt;'Site 13'!$C$7, I71 * (1 + $C$8)^('Site 13'!I$77 - 'Site 13'!$C$7)
)</f>
        <v>0</v>
      </c>
      <c r="J90" s="56" cm="1">
        <f t="array" ref="J90">_xlfn.IFS(
  'Site 13'!J$77&lt;$C$14, 0,
  'Site 13'!J$77=$C$14, J71,
  AND('Site 13'!J$77&gt;$C$14, 'Site 13'!J$77&lt;'Site 13'!$C$7), J71 * (1 + $C$8)^('Site 13'!J$77 - $C$14),
  'Site 13'!J$77='Site 13'!$C$7, J71,
  'Site 13'!J$77&gt;'Site 13'!$C$7, J71 * (1 + $C$8)^('Site 13'!J$77 - 'Site 13'!$C$7)
)</f>
        <v>0</v>
      </c>
      <c r="K90" s="56" cm="1">
        <f t="array" ref="K90">_xlfn.IFS(
  'Site 13'!K$77&lt;$C$14, 0,
  'Site 13'!K$77=$C$14, K71,
  AND('Site 13'!K$77&gt;$C$14, 'Site 13'!K$77&lt;'Site 13'!$C$7), K71 * (1 + $C$8)^('Site 13'!K$77 - $C$14),
  'Site 13'!K$77='Site 13'!$C$7, K71,
  'Site 13'!K$77&gt;'Site 13'!$C$7, K71 * (1 + $C$8)^('Site 13'!K$77 - 'Site 13'!$C$7)
)</f>
        <v>0</v>
      </c>
      <c r="L90" s="56" cm="1">
        <f t="array" ref="L90">_xlfn.IFS(
  'Site 13'!L$77&lt;$C$14, 0,
  'Site 13'!L$77=$C$14, L71,
  AND('Site 13'!L$77&gt;$C$14, 'Site 13'!L$77&lt;'Site 13'!$C$7), L71 * (1 + $C$8)^('Site 13'!L$77 - $C$14),
  'Site 13'!L$77='Site 13'!$C$7, L71,
  'Site 13'!L$77&gt;'Site 13'!$C$7, L71 * (1 + $C$8)^('Site 13'!L$77 - 'Site 13'!$C$7)
)</f>
        <v>0</v>
      </c>
      <c r="M90" s="56" cm="1">
        <f t="array" ref="M90">_xlfn.IFS(
  'Site 13'!M$77&lt;$C$14, 0,
  'Site 13'!M$77=$C$14, M71,
  AND('Site 13'!M$77&gt;$C$14, 'Site 13'!M$77&lt;'Site 13'!$C$7), M71 * (1 + $C$8)^('Site 13'!M$77 - $C$14),
  'Site 13'!M$77='Site 13'!$C$7, M71,
  'Site 13'!M$77&gt;'Site 13'!$C$7, M71 * (1 + $C$8)^('Site 13'!M$77 - 'Site 13'!$C$7)
)</f>
        <v>0</v>
      </c>
      <c r="N90" s="56" cm="1">
        <f t="array" ref="N90">_xlfn.IFS(
  'Site 13'!N$77&lt;$C$14, 0,
  'Site 13'!N$77=$C$14, N71,
  AND('Site 13'!N$77&gt;$C$14, 'Site 13'!N$77&lt;'Site 13'!$C$7), N71 * (1 + $C$8)^('Site 13'!N$77 - $C$14),
  'Site 13'!N$77='Site 13'!$C$7, N71,
  'Site 13'!N$77&gt;'Site 13'!$C$7, N71 * (1 + $C$8)^('Site 13'!N$77 - 'Site 13'!$C$7)
)</f>
        <v>0</v>
      </c>
      <c r="O90" s="56" cm="1">
        <f t="array" ref="O90">_xlfn.IFS(
  'Site 13'!O$77&lt;$C$14, 0,
  'Site 13'!O$77=$C$14, O71,
  AND('Site 13'!O$77&gt;$C$14, 'Site 13'!O$77&lt;'Site 13'!$C$7), O71 * (1 + $C$8)^('Site 13'!O$77 - $C$14),
  'Site 13'!O$77='Site 13'!$C$7, O71,
  'Site 13'!O$77&gt;'Site 13'!$C$7, O71 * (1 + $C$8)^('Site 13'!O$77 - 'Site 13'!$C$7)
)</f>
        <v>0</v>
      </c>
      <c r="P90" s="56" cm="1">
        <f t="array" ref="P90">_xlfn.IFS(
  'Site 13'!P$77&lt;$C$14, 0,
  'Site 13'!P$77=$C$14, P71,
  AND('Site 13'!P$77&gt;$C$14, 'Site 13'!P$77&lt;'Site 13'!$C$7), P71 * (1 + $C$8)^('Site 13'!P$77 - $C$14),
  'Site 13'!P$77='Site 13'!$C$7, P71,
  'Site 13'!P$77&gt;'Site 13'!$C$7, P71 * (1 + $C$8)^('Site 13'!P$77 - 'Site 13'!$C$7)
)</f>
        <v>0</v>
      </c>
      <c r="Q90" s="56" cm="1">
        <f t="array" ref="Q90">_xlfn.IFS(
  'Site 13'!Q$77&lt;$C$14, 0,
  'Site 13'!Q$77=$C$14, Q71,
  AND('Site 13'!Q$77&gt;$C$14, 'Site 13'!Q$77&lt;'Site 13'!$C$7), Q71 * (1 + $C$8)^('Site 13'!Q$77 - $C$14),
  'Site 13'!Q$77='Site 13'!$C$7, Q71,
  'Site 13'!Q$77&gt;'Site 13'!$C$7, Q71 * (1 + $C$8)^('Site 13'!Q$77 - 'Site 13'!$C$7)
)</f>
        <v>0</v>
      </c>
      <c r="R90" s="56" cm="1">
        <f t="array" ref="R90">_xlfn.IFS(
  'Site 13'!R$77&lt;$C$14, 0,
  'Site 13'!R$77=$C$14, R71,
  AND('Site 13'!R$77&gt;$C$14, 'Site 13'!R$77&lt;'Site 13'!$C$7), R71 * (1 + $C$8)^('Site 13'!R$77 - $C$14),
  'Site 13'!R$77='Site 13'!$C$7, R71,
  'Site 13'!R$77&gt;'Site 13'!$C$7, R71 * (1 + $C$8)^('Site 13'!R$77 - 'Site 13'!$C$7)
)</f>
        <v>0</v>
      </c>
      <c r="S90" s="56" cm="1">
        <f t="array" ref="S90">_xlfn.IFS(
  'Site 13'!S$77&lt;$C$14, 0,
  'Site 13'!S$77=$C$14, S71,
  AND('Site 13'!S$77&gt;$C$14, 'Site 13'!S$77&lt;'Site 13'!$C$7), S71 * (1 + $C$8)^('Site 13'!S$77 - $C$14),
  'Site 13'!S$77='Site 13'!$C$7, S71,
  'Site 13'!S$77&gt;'Site 13'!$C$7, S71 * (1 + $C$8)^('Site 13'!S$77 - 'Site 13'!$C$7)
)</f>
        <v>0</v>
      </c>
      <c r="T90" s="56" cm="1">
        <f t="array" ref="T90">_xlfn.IFS(
  'Site 13'!T$77&lt;$C$14, 0,
  'Site 13'!T$77=$C$14, T71,
  AND('Site 13'!T$77&gt;$C$14, 'Site 13'!T$77&lt;'Site 13'!$C$7), T71 * (1 + $C$8)^('Site 13'!T$77 - $C$14),
  'Site 13'!T$77='Site 13'!$C$7, T71,
  'Site 13'!T$77&gt;'Site 13'!$C$7, T71 * (1 + $C$8)^('Site 13'!T$77 - 'Site 13'!$C$7)
)</f>
        <v>0</v>
      </c>
      <c r="U90" s="56" cm="1">
        <f t="array" ref="U90">_xlfn.IFS(
  'Site 13'!U$77&lt;$C$14, 0,
  'Site 13'!U$77=$C$14, U71,
  AND('Site 13'!U$77&gt;$C$14, 'Site 13'!U$77&lt;'Site 13'!$C$7), U71 * (1 + $C$8)^('Site 13'!U$77 - $C$14),
  'Site 13'!U$77='Site 13'!$C$7, U71,
  'Site 13'!U$77&gt;'Site 13'!$C$7, U71 * (1 + $C$8)^('Site 13'!U$77 - 'Site 13'!$C$7)
)</f>
        <v>0</v>
      </c>
      <c r="V90" s="56" cm="1">
        <f t="array" ref="V90">_xlfn.IFS(
  'Site 13'!V$77&lt;$C$14, 0,
  'Site 13'!V$77=$C$14, V71,
  AND('Site 13'!V$77&gt;$C$14, 'Site 13'!V$77&lt;'Site 13'!$C$7), V71 * (1 + $C$8)^('Site 13'!V$77 - $C$14),
  'Site 13'!V$77='Site 13'!$C$7, V71,
  'Site 13'!V$77&gt;'Site 13'!$C$7, V71 * (1 + $C$8)^('Site 13'!V$77 - 'Site 13'!$C$7)
)</f>
        <v>0</v>
      </c>
      <c r="W90" s="56" cm="1">
        <f t="array" ref="W90">_xlfn.IFS(
  'Site 13'!W$77&lt;$C$14, 0,
  'Site 13'!W$77=$C$14, W71,
  AND('Site 13'!W$77&gt;$C$14, 'Site 13'!W$77&lt;'Site 13'!$C$7), W71 * (1 + $C$8)^('Site 13'!W$77 - $C$14),
  'Site 13'!W$77='Site 13'!$C$7, W71,
  'Site 13'!W$77&gt;'Site 13'!$C$7, W71 * (1 + $C$8)^('Site 13'!W$77 - 'Site 13'!$C$7)
)</f>
        <v>0</v>
      </c>
      <c r="X90" s="56" cm="1">
        <f t="array" ref="X90">_xlfn.IFS(
  'Site 13'!X$77&lt;$C$14, 0,
  'Site 13'!X$77=$C$14, X71,
  AND('Site 13'!X$77&gt;$C$14, 'Site 13'!X$77&lt;'Site 13'!$C$7), X71 * (1 + $C$8)^('Site 13'!X$77 - $C$14),
  'Site 13'!X$77='Site 13'!$C$7, X71,
  'Site 13'!X$77&gt;'Site 13'!$C$7, X71 * (1 + $C$8)^('Site 13'!X$77 - 'Site 13'!$C$7)
)</f>
        <v>0</v>
      </c>
      <c r="Y90" s="56" cm="1">
        <f t="array" ref="Y90">_xlfn.IFS(
  'Site 13'!Y$77&lt;$C$14, 0,
  'Site 13'!Y$77=$C$14, Y71,
  AND('Site 13'!Y$77&gt;$C$14, 'Site 13'!Y$77&lt;'Site 13'!$C$7), Y71 * (1 + $C$8)^('Site 13'!Y$77 - $C$14),
  'Site 13'!Y$77='Site 13'!$C$7, Y71,
  'Site 13'!Y$77&gt;'Site 13'!$C$7, Y71 * (1 + $C$8)^('Site 13'!Y$77 - 'Site 13'!$C$7)
)</f>
        <v>0</v>
      </c>
      <c r="Z90" s="56" cm="1">
        <f t="array" ref="Z90">_xlfn.IFS(
  'Site 13'!Z$77&lt;$C$14, 0,
  'Site 13'!Z$77=$C$14, Z71,
  AND('Site 13'!Z$77&gt;$C$14, 'Site 13'!Z$77&lt;'Site 13'!$C$7), Z71 * (1 + $C$8)^('Site 13'!Z$77 - $C$14),
  'Site 13'!Z$77='Site 13'!$C$7, Z71,
  'Site 13'!Z$77&gt;'Site 13'!$C$7, Z71 * (1 + $C$8)^('Site 13'!Z$77 - 'Site 13'!$C$7)
)</f>
        <v>0</v>
      </c>
      <c r="AA90" s="56" cm="1">
        <f t="array" ref="AA90">_xlfn.IFS(
  'Site 13'!AA$77&lt;$C$14, 0,
  'Site 13'!AA$77=$C$14, AA71,
  AND('Site 13'!AA$77&gt;$C$14, 'Site 13'!AA$77&lt;'Site 13'!$C$7), AA71 * (1 + $C$8)^('Site 13'!AA$77 - $C$14),
  'Site 13'!AA$77='Site 13'!$C$7, AA71,
  'Site 13'!AA$77&gt;'Site 13'!$C$7, AA71 * (1 + $C$8)^('Site 13'!AA$77 - 'Site 13'!$C$7)
)</f>
        <v>0</v>
      </c>
      <c r="AB90" s="56" cm="1">
        <f t="array" ref="AB90">_xlfn.IFS(
  'Site 13'!AB$77&lt;$C$14, 0,
  'Site 13'!AB$77=$C$14, AB71,
  AND('Site 13'!AB$77&gt;$C$14, 'Site 13'!AB$77&lt;'Site 13'!$C$7), AB71 * (1 + $C$8)^('Site 13'!AB$77 - $C$14),
  'Site 13'!AB$77='Site 13'!$C$7, AB71,
  'Site 13'!AB$77&gt;'Site 13'!$C$7, AB71 * (1 + $C$8)^('Site 13'!AB$77 - 'Site 13'!$C$7)
)</f>
        <v>0</v>
      </c>
      <c r="AC90" s="56" cm="1">
        <f t="array" ref="AC90">_xlfn.IFS(
  'Site 13'!AC$77&lt;$C$14, 0,
  'Site 13'!AC$77=$C$14, AC71,
  AND('Site 13'!AC$77&gt;$C$14, 'Site 13'!AC$77&lt;'Site 13'!$C$7), AC71 * (1 + $C$8)^('Site 13'!AC$77 - $C$14),
  'Site 13'!AC$77='Site 13'!$C$7, AC71,
  'Site 13'!AC$77&gt;'Site 13'!$C$7, AC71 * (1 + $C$8)^('Site 13'!AC$77 - 'Site 13'!$C$7)
)</f>
        <v>0</v>
      </c>
      <c r="AD90" s="56" cm="1">
        <f t="array" ref="AD90">_xlfn.IFS(
  'Site 13'!AD$77&lt;$C$14, 0,
  'Site 13'!AD$77=$C$14, AD71,
  AND('Site 13'!AD$77&gt;$C$14, 'Site 13'!AD$77&lt;'Site 13'!$C$7), AD71 * (1 + $C$8)^('Site 13'!AD$77 - $C$14),
  'Site 13'!AD$77='Site 13'!$C$7, AD71,
  'Site 13'!AD$77&gt;'Site 13'!$C$7, AD71 * (1 + $C$8)^('Site 13'!AD$77 - 'Site 13'!$C$7)
)</f>
        <v>0</v>
      </c>
      <c r="AE90" s="56" cm="1">
        <f t="array" ref="AE90">_xlfn.IFS(
  'Site 13'!AE$77&lt;$C$14, 0,
  'Site 13'!AE$77=$C$14, AE71,
  AND('Site 13'!AE$77&gt;$C$14, 'Site 13'!AE$77&lt;'Site 13'!$C$7), AE71 * (1 + $C$8)^('Site 13'!AE$77 - $C$14),
  'Site 13'!AE$77='Site 13'!$C$7, AE71,
  'Site 13'!AE$77&gt;'Site 13'!$C$7, AE71 * (1 + $C$8)^('Site 13'!AE$77 - 'Site 13'!$C$7)
)</f>
        <v>0</v>
      </c>
      <c r="AF90" s="56" cm="1">
        <f t="array" ref="AF90">_xlfn.IFS(
  'Site 13'!AF$77&lt;$C$14, 0,
  'Site 13'!AF$77=$C$14, AF71,
  AND('Site 13'!AF$77&gt;$C$14, 'Site 13'!AF$77&lt;'Site 13'!$C$7), AF71 * (1 + $C$8)^('Site 13'!AF$77 - $C$14),
  'Site 13'!AF$77='Site 13'!$C$7, AF71,
  'Site 13'!AF$77&gt;'Site 13'!$C$7, AF71 * (1 + $C$8)^('Site 13'!AF$77 - 'Site 13'!$C$7)
)</f>
        <v>0</v>
      </c>
      <c r="AG90" s="56" cm="1">
        <f t="array" ref="AG90">_xlfn.IFS(
  'Site 13'!AG$77&lt;$C$14, 0,
  'Site 13'!AG$77=$C$14, AG71,
  AND('Site 13'!AG$77&gt;$C$14, 'Site 13'!AG$77&lt;'Site 13'!$C$7), AG71 * (1 + $C$8)^('Site 13'!AG$77 - $C$14),
  'Site 13'!AG$77='Site 13'!$C$7, AG71,
  'Site 13'!AG$77&gt;'Site 13'!$C$7, AG71 * (1 + $C$8)^('Site 13'!AG$77 - 'Site 13'!$C$7)
)</f>
        <v>0</v>
      </c>
      <c r="AH90" s="56" cm="1">
        <f t="array" ref="AH90">_xlfn.IFS(
  'Site 13'!AH$77&lt;$C$14, 0,
  'Site 13'!AH$77=$C$14, AH71,
  AND('Site 13'!AH$77&gt;$C$14, 'Site 13'!AH$77&lt;'Site 13'!$C$7), AH71 * (1 + $C$8)^('Site 13'!AH$77 - $C$14),
  'Site 13'!AH$77='Site 13'!$C$7, AH71,
  'Site 13'!AH$77&gt;'Site 13'!$C$7, AH71 * (1 + $C$8)^('Site 13'!AH$77 - 'Site 13'!$C$7)
)</f>
        <v>0</v>
      </c>
      <c r="AI90" s="56" cm="1">
        <f t="array" ref="AI90">_xlfn.IFS(
  'Site 13'!AI$77&lt;$C$14, 0,
  'Site 13'!AI$77=$C$14, AI71,
  AND('Site 13'!AI$77&gt;$C$14, 'Site 13'!AI$77&lt;'Site 13'!$C$7), AI71 * (1 + $C$8)^('Site 13'!AI$77 - $C$14),
  'Site 13'!AI$77='Site 13'!$C$7, AI71,
  'Site 13'!AI$77&gt;'Site 13'!$C$7, AI71 * (1 + $C$8)^('Site 13'!AI$77 - 'Site 13'!$C$7)
)</f>
        <v>0</v>
      </c>
      <c r="AJ90" s="59" cm="1">
        <f t="array" ref="AJ90">_xlfn.IFS(
  'Site 13'!AJ$77&lt;$C$14, 0,
  'Site 13'!AJ$77=$C$14, AJ71,
  AND('Site 13'!AJ$77&gt;$C$14, 'Site 13'!AJ$77&lt;'Site 13'!$C$7), AJ71 * (1 + $C$8)^('Site 13'!AJ$77 - $C$14),
  'Site 13'!AJ$77='Site 13'!$C$7, AJ71,
  'Site 13'!AJ$77&gt;'Site 13'!$C$7, AJ71 * (1 + $C$8)^('Site 13'!AJ$77 - 'Site 13'!$C$7)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0A596-FDC3-40E7-B67E-18C377077F43}">
  <sheetPr>
    <tabColor theme="8"/>
  </sheetPr>
  <dimension ref="A1:AK191"/>
  <sheetViews>
    <sheetView showGridLines="0" topLeftCell="E1" zoomScale="85" zoomScaleNormal="85" workbookViewId="0">
      <pane ySplit="1" topLeftCell="A100" activePane="bottomLeft" state="frozen"/>
      <selection activeCell="O14" sqref="O14"/>
      <selection pane="bottomLeft" activeCell="R97" sqref="R97"/>
    </sheetView>
  </sheetViews>
  <sheetFormatPr defaultColWidth="10.296875" defaultRowHeight="14" x14ac:dyDescent="0.3"/>
  <cols>
    <col min="1" max="1" width="5.69921875" style="18" customWidth="1"/>
    <col min="2" max="2" width="110.69921875" style="18" customWidth="1"/>
    <col min="3" max="5" width="33" style="18" customWidth="1"/>
    <col min="6" max="6" width="13.0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27.8984375" style="18" bestFit="1" customWidth="1"/>
    <col min="16" max="16" width="7.59765625" style="18" bestFit="1" customWidth="1"/>
    <col min="17"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Entry'!B78</f>
        <v>0</v>
      </c>
      <c r="G5" s="28"/>
    </row>
    <row r="6" spans="1:7" ht="16.5" x14ac:dyDescent="0.3">
      <c r="B6" s="103" t="s">
        <v>57</v>
      </c>
      <c r="C6" s="105">
        <f>'2. Forecasting Data Entry'!C78</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Entry'!E78</f>
        <v>0</v>
      </c>
      <c r="D24" s="201">
        <f>'2. Forecasting Data Entry'!G78</f>
        <v>0</v>
      </c>
      <c r="E24" s="196">
        <f>'2. Forecasting Data Entry'!I78</f>
        <v>0</v>
      </c>
    </row>
    <row r="25" spans="2:5" ht="17.25" thickBot="1" x14ac:dyDescent="0.35">
      <c r="B25" s="193" t="s">
        <v>228</v>
      </c>
      <c r="C25" s="127">
        <f>'2. Forecasting Data Entry'!F78</f>
        <v>0</v>
      </c>
      <c r="D25" s="132">
        <f>'2. Forecasting Data Entry'!H78</f>
        <v>0</v>
      </c>
      <c r="E25" s="127">
        <f>'2. Forecasting Data Entry'!J78</f>
        <v>0</v>
      </c>
    </row>
    <row r="26" spans="2:5" ht="17.25" thickBot="1" x14ac:dyDescent="0.35">
      <c r="D26" s="30"/>
    </row>
    <row r="27" spans="2:5" ht="16.5" x14ac:dyDescent="0.3">
      <c r="B27" s="108" t="s">
        <v>28</v>
      </c>
      <c r="C27" s="109"/>
      <c r="D27" s="30"/>
    </row>
    <row r="28" spans="2:5" ht="16.5" x14ac:dyDescent="0.3">
      <c r="B28" s="103" t="s">
        <v>99</v>
      </c>
      <c r="C28" s="111">
        <f>'2. Forecasting Data Entry'!K78</f>
        <v>0</v>
      </c>
      <c r="D28" s="30"/>
    </row>
    <row r="29" spans="2:5" ht="16.5" x14ac:dyDescent="0.3">
      <c r="B29" s="103" t="s">
        <v>100</v>
      </c>
      <c r="C29" s="111">
        <f>'2. Forecasting Data Entry'!L78</f>
        <v>0</v>
      </c>
      <c r="D29" s="30"/>
    </row>
    <row r="30" spans="2:5" ht="16.5" x14ac:dyDescent="0.3">
      <c r="B30" s="103" t="s">
        <v>101</v>
      </c>
      <c r="C30" s="111">
        <f>'2. Forecasting Data Entry'!M78</f>
        <v>0</v>
      </c>
      <c r="D30" s="30"/>
    </row>
    <row r="31" spans="2:5" ht="16.5" x14ac:dyDescent="0.3">
      <c r="B31" s="110" t="s">
        <v>34</v>
      </c>
      <c r="C31" s="112"/>
      <c r="D31" s="30"/>
    </row>
    <row r="32" spans="2:5" ht="16.5" x14ac:dyDescent="0.3">
      <c r="B32" s="103" t="s">
        <v>99</v>
      </c>
      <c r="C32" s="111">
        <f>'2. Forecasting Data Entry'!N78</f>
        <v>0</v>
      </c>
      <c r="D32" s="30"/>
    </row>
    <row r="33" spans="1:36" ht="16.5" x14ac:dyDescent="0.3">
      <c r="B33" s="103" t="s">
        <v>100</v>
      </c>
      <c r="C33" s="111">
        <f>'2. Forecasting Data Entry'!O78</f>
        <v>0</v>
      </c>
      <c r="D33" s="30"/>
    </row>
    <row r="34" spans="1:36" ht="17.25" thickBot="1" x14ac:dyDescent="0.35">
      <c r="B34" s="106" t="s">
        <v>101</v>
      </c>
      <c r="C34" s="113">
        <f>'2. Forecasting Data Entry'!P78</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14'!E$39&lt;$C$14, 0,
  'Site 14'!E$39&gt;=$C$14, $C$28
)</f>
        <v>0</v>
      </c>
      <c r="F40" s="70" cm="1">
        <f t="array" ref="F40">_xlfn.IFS(
  $C$14=0, 0,
  'Site 14'!F$39&lt;$C$14, 0,
  'Site 14'!F$39&gt;=$C$14, $C$28
)</f>
        <v>0</v>
      </c>
      <c r="G40" s="70" cm="1">
        <f t="array" ref="G40">_xlfn.IFS(
  $C$14=0, 0,
  'Site 14'!G$39&lt;$C$14, 0,
  'Site 14'!G$39&gt;=$C$14, $C$28
)</f>
        <v>0</v>
      </c>
      <c r="H40" s="70" cm="1">
        <f t="array" ref="H40">_xlfn.IFS(
  $C$14=0, 0,
  'Site 14'!H$39&lt;$C$14, 0,
  'Site 14'!H$39&gt;=$C$14, $C$28
)</f>
        <v>0</v>
      </c>
      <c r="I40" s="70" cm="1">
        <f t="array" ref="I40">_xlfn.IFS(
  $C$14=0, 0,
  'Site 14'!I$39&lt;$C$14, 0,
  'Site 14'!I$39&gt;=$C$14, $C$28
)</f>
        <v>0</v>
      </c>
      <c r="J40" s="70" cm="1">
        <f t="array" ref="J40">_xlfn.IFS(
  $C$14=0, 0,
  'Site 14'!J$39&lt;$C$14, 0,
  'Site 14'!J$39&gt;=$C$14, $C$28
)</f>
        <v>0</v>
      </c>
      <c r="K40" s="70" cm="1">
        <f t="array" ref="K40">_xlfn.IFS(
  $C$14=0, 0,
  'Site 14'!K$39&lt;$C$14, 0,
  'Site 14'!K$39&gt;=$C$14, $C$28
)</f>
        <v>0</v>
      </c>
      <c r="L40" s="70" cm="1">
        <f t="array" ref="L40">_xlfn.IFS(
  $C$14=0, 0,
  'Site 14'!L$39&lt;$C$14, 0,
  'Site 14'!L$39&gt;=$C$14, $C$28
)</f>
        <v>0</v>
      </c>
      <c r="M40" s="70" cm="1">
        <f t="array" ref="M40">_xlfn.IFS(
  $C$14=0, 0,
  'Site 14'!M$39&lt;$C$14, 0,
  'Site 14'!M$39&gt;=$C$14, $C$28
)</f>
        <v>0</v>
      </c>
      <c r="N40" s="70" cm="1">
        <f t="array" ref="N40">_xlfn.IFS(
  $C$14=0, 0,
  'Site 14'!N$39&lt;$C$14, 0,
  'Site 14'!N$39&gt;=$C$14, $C$28
)</f>
        <v>0</v>
      </c>
      <c r="O40" s="70" cm="1">
        <f t="array" ref="O40">_xlfn.IFS(
  $C$14=0, 0,
  'Site 14'!O$39&lt;$C$14, 0,
  'Site 14'!O$39&gt;=$C$14, $C$28
)</f>
        <v>0</v>
      </c>
      <c r="P40" s="70" cm="1">
        <f t="array" ref="P40">_xlfn.IFS(
  $C$14=0, 0,
  'Site 14'!P$39&lt;$C$14, 0,
  'Site 14'!P$39&gt;=$C$14, $C$28
)</f>
        <v>0</v>
      </c>
      <c r="Q40" s="70" cm="1">
        <f t="array" ref="Q40">_xlfn.IFS(
  $C$14=0, 0,
  'Site 14'!Q$39&lt;$C$14, 0,
  'Site 14'!Q$39&gt;=$C$14, $C$28
)</f>
        <v>0</v>
      </c>
      <c r="R40" s="70" cm="1">
        <f t="array" ref="R40">_xlfn.IFS(
  $C$14=0, 0,
  'Site 14'!R$39&lt;$C$14, 0,
  'Site 14'!R$39&gt;=$C$14, $C$28
)</f>
        <v>0</v>
      </c>
      <c r="S40" s="70" cm="1">
        <f t="array" ref="S40">_xlfn.IFS(
  $C$14=0, 0,
  'Site 14'!S$39&lt;$C$14, 0,
  'Site 14'!S$39&gt;=$C$14, $C$28
)</f>
        <v>0</v>
      </c>
      <c r="T40" s="70" cm="1">
        <f t="array" ref="T40">_xlfn.IFS(
  $C$14=0, 0,
  'Site 14'!T$39&lt;$C$14, 0,
  'Site 14'!T$39&gt;=$C$14, $C$28
)</f>
        <v>0</v>
      </c>
      <c r="U40" s="70" cm="1">
        <f t="array" ref="U40">_xlfn.IFS(
  $C$14=0, 0,
  'Site 14'!U$39&lt;$C$14, 0,
  'Site 14'!U$39&gt;=$C$14, $C$28
)</f>
        <v>0</v>
      </c>
      <c r="V40" s="70" cm="1">
        <f t="array" ref="V40">_xlfn.IFS(
  $C$14=0, 0,
  'Site 14'!V$39&lt;$C$14, 0,
  'Site 14'!V$39&gt;=$C$14, $C$28
)</f>
        <v>0</v>
      </c>
      <c r="W40" s="70" cm="1">
        <f t="array" ref="W40">_xlfn.IFS(
  $C$14=0, 0,
  'Site 14'!W$39&lt;$C$14, 0,
  'Site 14'!W$39&gt;=$C$14, $C$28
)</f>
        <v>0</v>
      </c>
      <c r="X40" s="70" cm="1">
        <f t="array" ref="X40">_xlfn.IFS(
  $C$14=0, 0,
  'Site 14'!X$39&lt;$C$14, 0,
  'Site 14'!X$39&gt;=$C$14, $C$28
)</f>
        <v>0</v>
      </c>
      <c r="Y40" s="70" cm="1">
        <f t="array" ref="Y40">_xlfn.IFS(
  $C$14=0, 0,
  'Site 14'!Y$39&lt;$C$14, 0,
  'Site 14'!Y$39&gt;=$C$14, $C$28
)</f>
        <v>0</v>
      </c>
      <c r="Z40" s="70" cm="1">
        <f t="array" ref="Z40">_xlfn.IFS(
  $C$14=0, 0,
  'Site 14'!Z$39&lt;$C$14, 0,
  'Site 14'!Z$39&gt;=$C$14, $C$28
)</f>
        <v>0</v>
      </c>
      <c r="AA40" s="70" cm="1">
        <f t="array" ref="AA40">_xlfn.IFS(
  $C$14=0, 0,
  'Site 14'!AA$39&lt;$C$14, 0,
  'Site 14'!AA$39&gt;=$C$14, $C$28
)</f>
        <v>0</v>
      </c>
      <c r="AB40" s="70" cm="1">
        <f t="array" ref="AB40">_xlfn.IFS(
  $C$14=0, 0,
  'Site 14'!AB$39&lt;$C$14, 0,
  'Site 14'!AB$39&gt;=$C$14, $C$28
)</f>
        <v>0</v>
      </c>
      <c r="AC40" s="70" cm="1">
        <f t="array" ref="AC40">_xlfn.IFS(
  $C$14=0, 0,
  'Site 14'!AC$39&lt;$C$14, 0,
  'Site 14'!AC$39&gt;=$C$14, $C$28
)</f>
        <v>0</v>
      </c>
      <c r="AD40" s="70" cm="1">
        <f t="array" ref="AD40">_xlfn.IFS(
  $C$14=0, 0,
  'Site 14'!AD$39&lt;$C$14, 0,
  'Site 14'!AD$39&gt;=$C$14, $C$28
)</f>
        <v>0</v>
      </c>
      <c r="AE40" s="70" cm="1">
        <f t="array" ref="AE40">_xlfn.IFS(
  $C$14=0, 0,
  'Site 14'!AE$39&lt;$C$14, 0,
  'Site 14'!AE$39&gt;=$C$14, $C$28
)</f>
        <v>0</v>
      </c>
      <c r="AF40" s="70" cm="1">
        <f t="array" ref="AF40">_xlfn.IFS(
  $C$14=0, 0,
  'Site 14'!AF$39&lt;$C$14, 0,
  'Site 14'!AF$39&gt;=$C$14, $C$28
)</f>
        <v>0</v>
      </c>
      <c r="AG40" s="70" cm="1">
        <f t="array" ref="AG40">_xlfn.IFS(
  $C$14=0, 0,
  'Site 14'!AG$39&lt;$C$14, 0,
  'Site 14'!AG$39&gt;=$C$14, $C$28
)</f>
        <v>0</v>
      </c>
      <c r="AH40" s="70" cm="1">
        <f t="array" ref="AH40">_xlfn.IFS(
  $C$14=0, 0,
  'Site 14'!AH$39&lt;$C$14, 0,
  'Site 14'!AH$39&gt;=$C$14, $C$28
)</f>
        <v>0</v>
      </c>
      <c r="AI40" s="70" cm="1">
        <f t="array" ref="AI40">_xlfn.IFS(
  $C$14=0, 0,
  'Site 14'!AI$39&lt;$C$14, 0,
  'Site 14'!AI$39&gt;=$C$14, $C$28
)</f>
        <v>0</v>
      </c>
      <c r="AJ40" s="71" cm="1">
        <f t="array" ref="AJ40">_xlfn.IFS(
  $C$14=0, 0,
  'Site 14'!AJ$39&lt;$C$14, 0,
  'Site 14'!AJ$39&gt;=$C$14,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14'!E$39&lt;$C$14, 0,
  'Site 14'!E$39&gt;=$C$14, $C$29
)</f>
        <v>0</v>
      </c>
      <c r="F44" s="54" cm="1">
        <f t="array" ref="F44">_xlfn.IFS(
  $C$14=0, 0,
  'Site 14'!F$39&lt;$C$14, 0,
  'Site 14'!F$39&gt;=$C$14, $C$29
)</f>
        <v>0</v>
      </c>
      <c r="G44" s="54" cm="1">
        <f t="array" ref="G44">_xlfn.IFS(
  $C$14=0, 0,
  'Site 14'!G$39&lt;$C$14, 0,
  'Site 14'!G$39&gt;=$C$14, $C$29
)</f>
        <v>0</v>
      </c>
      <c r="H44" s="54" cm="1">
        <f t="array" ref="H44">_xlfn.IFS(
  $C$14=0, 0,
  'Site 14'!H$39&lt;$C$14, 0,
  'Site 14'!H$39&gt;=$C$14, $C$29
)</f>
        <v>0</v>
      </c>
      <c r="I44" s="54" cm="1">
        <f t="array" ref="I44">_xlfn.IFS(
  $C$14=0, 0,
  'Site 14'!I$39&lt;$C$14, 0,
  'Site 14'!I$39&gt;=$C$14, $C$29
)</f>
        <v>0</v>
      </c>
      <c r="J44" s="54" cm="1">
        <f t="array" ref="J44">_xlfn.IFS(
  $C$14=0, 0,
  'Site 14'!J$39&lt;$C$14, 0,
  'Site 14'!J$39&gt;=$C$14, $C$29
)</f>
        <v>0</v>
      </c>
      <c r="K44" s="54" cm="1">
        <f t="array" ref="K44">_xlfn.IFS(
  $C$14=0, 0,
  'Site 14'!K$39&lt;$C$14, 0,
  'Site 14'!K$39&gt;=$C$14, $C$29
)</f>
        <v>0</v>
      </c>
      <c r="L44" s="54" cm="1">
        <f t="array" ref="L44">_xlfn.IFS(
  $C$14=0, 0,
  'Site 14'!L$39&lt;$C$14, 0,
  'Site 14'!L$39&gt;=$C$14, $C$29
)</f>
        <v>0</v>
      </c>
      <c r="M44" s="54" cm="1">
        <f t="array" ref="M44">_xlfn.IFS(
  $C$14=0, 0,
  'Site 14'!M$39&lt;$C$14, 0,
  'Site 14'!M$39&gt;=$C$14, $C$29
)</f>
        <v>0</v>
      </c>
      <c r="N44" s="54" cm="1">
        <f t="array" ref="N44">_xlfn.IFS(
  $C$14=0, 0,
  'Site 14'!N$39&lt;$C$14, 0,
  'Site 14'!N$39&gt;=$C$14, $C$29
)</f>
        <v>0</v>
      </c>
      <c r="O44" s="54" cm="1">
        <f t="array" ref="O44">_xlfn.IFS(
  $C$14=0, 0,
  'Site 14'!O$39&lt;$C$14, 0,
  'Site 14'!O$39&gt;=$C$14, $C$29
)</f>
        <v>0</v>
      </c>
      <c r="P44" s="54" cm="1">
        <f t="array" ref="P44">_xlfn.IFS(
  $C$14=0, 0,
  'Site 14'!P$39&lt;$C$14, 0,
  'Site 14'!P$39&gt;=$C$14, $C$29
)</f>
        <v>0</v>
      </c>
      <c r="Q44" s="54" cm="1">
        <f t="array" ref="Q44">_xlfn.IFS(
  $C$14=0, 0,
  'Site 14'!Q$39&lt;$C$14, 0,
  'Site 14'!Q$39&gt;=$C$14, $C$29
)</f>
        <v>0</v>
      </c>
      <c r="R44" s="54" cm="1">
        <f t="array" ref="R44">_xlfn.IFS(
  $C$14=0, 0,
  'Site 14'!R$39&lt;$C$14, 0,
  'Site 14'!R$39&gt;=$C$14, $C$29
)</f>
        <v>0</v>
      </c>
      <c r="S44" s="54" cm="1">
        <f t="array" ref="S44">_xlfn.IFS(
  $C$14=0, 0,
  'Site 14'!S$39&lt;$C$14, 0,
  'Site 14'!S$39&gt;=$C$14, $C$29
)</f>
        <v>0</v>
      </c>
      <c r="T44" s="54" cm="1">
        <f t="array" ref="T44">_xlfn.IFS(
  $C$14=0, 0,
  'Site 14'!T$39&lt;$C$14, 0,
  'Site 14'!T$39&gt;=$C$14, $C$29
)</f>
        <v>0</v>
      </c>
      <c r="U44" s="54" cm="1">
        <f t="array" ref="U44">_xlfn.IFS(
  $C$14=0, 0,
  'Site 14'!U$39&lt;$C$14, 0,
  'Site 14'!U$39&gt;=$C$14, $C$29
)</f>
        <v>0</v>
      </c>
      <c r="V44" s="54" cm="1">
        <f t="array" ref="V44">_xlfn.IFS(
  $C$14=0, 0,
  'Site 14'!V$39&lt;$C$14, 0,
  'Site 14'!V$39&gt;=$C$14, $C$29
)</f>
        <v>0</v>
      </c>
      <c r="W44" s="54" cm="1">
        <f t="array" ref="W44">_xlfn.IFS(
  $C$14=0, 0,
  'Site 14'!W$39&lt;$C$14, 0,
  'Site 14'!W$39&gt;=$C$14, $C$29
)</f>
        <v>0</v>
      </c>
      <c r="X44" s="54" cm="1">
        <f t="array" ref="X44">_xlfn.IFS(
  $C$14=0, 0,
  'Site 14'!X$39&lt;$C$14, 0,
  'Site 14'!X$39&gt;=$C$14, $C$29
)</f>
        <v>0</v>
      </c>
      <c r="Y44" s="54" cm="1">
        <f t="array" ref="Y44">_xlfn.IFS(
  $C$14=0, 0,
  'Site 14'!Y$39&lt;$C$14, 0,
  'Site 14'!Y$39&gt;=$C$14, $C$29
)</f>
        <v>0</v>
      </c>
      <c r="Z44" s="54" cm="1">
        <f t="array" ref="Z44">_xlfn.IFS(
  $C$14=0, 0,
  'Site 14'!Z$39&lt;$C$14, 0,
  'Site 14'!Z$39&gt;=$C$14, $C$29
)</f>
        <v>0</v>
      </c>
      <c r="AA44" s="54" cm="1">
        <f t="array" ref="AA44">_xlfn.IFS(
  $C$14=0, 0,
  'Site 14'!AA$39&lt;$C$14, 0,
  'Site 14'!AA$39&gt;=$C$14, $C$29
)</f>
        <v>0</v>
      </c>
      <c r="AB44" s="54" cm="1">
        <f t="array" ref="AB44">_xlfn.IFS(
  $C$14=0, 0,
  'Site 14'!AB$39&lt;$C$14, 0,
  'Site 14'!AB$39&gt;=$C$14, $C$29
)</f>
        <v>0</v>
      </c>
      <c r="AC44" s="54" cm="1">
        <f t="array" ref="AC44">_xlfn.IFS(
  $C$14=0, 0,
  'Site 14'!AC$39&lt;$C$14, 0,
  'Site 14'!AC$39&gt;=$C$14, $C$29
)</f>
        <v>0</v>
      </c>
      <c r="AD44" s="54" cm="1">
        <f t="array" ref="AD44">_xlfn.IFS(
  $C$14=0, 0,
  'Site 14'!AD$39&lt;$C$14, 0,
  'Site 14'!AD$39&gt;=$C$14, $C$29
)</f>
        <v>0</v>
      </c>
      <c r="AE44" s="54" cm="1">
        <f t="array" ref="AE44">_xlfn.IFS(
  $C$14=0, 0,
  'Site 14'!AE$39&lt;$C$14, 0,
  'Site 14'!AE$39&gt;=$C$14, $C$29
)</f>
        <v>0</v>
      </c>
      <c r="AF44" s="54" cm="1">
        <f t="array" ref="AF44">_xlfn.IFS(
  $C$14=0, 0,
  'Site 14'!AF$39&lt;$C$14, 0,
  'Site 14'!AF$39&gt;=$C$14, $C$29
)</f>
        <v>0</v>
      </c>
      <c r="AG44" s="54" cm="1">
        <f t="array" ref="AG44">_xlfn.IFS(
  $C$14=0, 0,
  'Site 14'!AG$39&lt;$C$14, 0,
  'Site 14'!AG$39&gt;=$C$14, $C$29
)</f>
        <v>0</v>
      </c>
      <c r="AH44" s="54" cm="1">
        <f t="array" ref="AH44">_xlfn.IFS(
  $C$14=0, 0,
  'Site 14'!AH$39&lt;$C$14, 0,
  'Site 14'!AH$39&gt;=$C$14, $C$29
)</f>
        <v>0</v>
      </c>
      <c r="AI44" s="54" cm="1">
        <f t="array" ref="AI44">_xlfn.IFS(
  $C$14=0, 0,
  'Site 14'!AI$39&lt;$C$14, 0,
  'Site 14'!AI$39&gt;=$C$14, $C$29
)</f>
        <v>0</v>
      </c>
      <c r="AJ44" s="72" cm="1">
        <f t="array" ref="AJ44">_xlfn.IFS(
  $C$14=0, 0,
  'Site 14'!AJ$39&lt;$C$14, 0,
  'Site 14'!AJ$39&gt;=$C$14,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14'!E$39&lt;$C$14, 0,
  'Site 14'!E$39&gt;=$C$14, $C$30
)</f>
        <v>0</v>
      </c>
      <c r="F52" s="56" cm="1">
        <f t="array" ref="F52">_xlfn.IFS(
  $C$14=0, 0,
  'Site 14'!F$39&lt;$C$14, 0,
  'Site 14'!F$39&gt;=$C$14, $C$30
)</f>
        <v>0</v>
      </c>
      <c r="G52" s="56" cm="1">
        <f t="array" ref="G52">_xlfn.IFS(
  $C$14=0, 0,
  'Site 14'!G$39&lt;$C$14, 0,
  'Site 14'!G$39&gt;=$C$14, $C$30
)</f>
        <v>0</v>
      </c>
      <c r="H52" s="56" cm="1">
        <f t="array" ref="H52">_xlfn.IFS(
  $C$14=0, 0,
  'Site 14'!H$39&lt;$C$14, 0,
  'Site 14'!H$39&gt;=$C$14, $C$30
)</f>
        <v>0</v>
      </c>
      <c r="I52" s="56" cm="1">
        <f t="array" ref="I52">_xlfn.IFS(
  $C$14=0, 0,
  'Site 14'!I$39&lt;$C$14, 0,
  'Site 14'!I$39&gt;=$C$14, $C$30
)</f>
        <v>0</v>
      </c>
      <c r="J52" s="56" cm="1">
        <f t="array" ref="J52">_xlfn.IFS(
  $C$14=0, 0,
  'Site 14'!J$39&lt;$C$14, 0,
  'Site 14'!J$39&gt;=$C$14, $C$30
)</f>
        <v>0</v>
      </c>
      <c r="K52" s="56" cm="1">
        <f t="array" ref="K52">_xlfn.IFS(
  $C$14=0, 0,
  'Site 14'!K$39&lt;$C$14, 0,
  'Site 14'!K$39&gt;=$C$14, $C$30
)</f>
        <v>0</v>
      </c>
      <c r="L52" s="56" cm="1">
        <f t="array" ref="L52">_xlfn.IFS(
  $C$14=0, 0,
  'Site 14'!L$39&lt;$C$14, 0,
  'Site 14'!L$39&gt;=$C$14, $C$30
)</f>
        <v>0</v>
      </c>
      <c r="M52" s="56" cm="1">
        <f t="array" ref="M52">_xlfn.IFS(
  $C$14=0, 0,
  'Site 14'!M$39&lt;$C$14, 0,
  'Site 14'!M$39&gt;=$C$14, $C$30
)</f>
        <v>0</v>
      </c>
      <c r="N52" s="56" cm="1">
        <f t="array" ref="N52">_xlfn.IFS(
  $C$14=0, 0,
  'Site 14'!N$39&lt;$C$14, 0,
  'Site 14'!N$39&gt;=$C$14, $C$30
)</f>
        <v>0</v>
      </c>
      <c r="O52" s="56" cm="1">
        <f t="array" ref="O52">_xlfn.IFS(
  $C$14=0, 0,
  'Site 14'!O$39&lt;$C$14, 0,
  'Site 14'!O$39&gt;=$C$14, $C$30
)</f>
        <v>0</v>
      </c>
      <c r="P52" s="56" cm="1">
        <f t="array" ref="P52">_xlfn.IFS(
  $C$14=0, 0,
  'Site 14'!P$39&lt;$C$14, 0,
  'Site 14'!P$39&gt;=$C$14, $C$30
)</f>
        <v>0</v>
      </c>
      <c r="Q52" s="56" cm="1">
        <f t="array" ref="Q52">_xlfn.IFS(
  $C$14=0, 0,
  'Site 14'!Q$39&lt;$C$14, 0,
  'Site 14'!Q$39&gt;=$C$14, $C$30
)</f>
        <v>0</v>
      </c>
      <c r="R52" s="56" cm="1">
        <f t="array" ref="R52">_xlfn.IFS(
  $C$14=0, 0,
  'Site 14'!R$39&lt;$C$14, 0,
  'Site 14'!R$39&gt;=$C$14, $C$30
)</f>
        <v>0</v>
      </c>
      <c r="S52" s="56" cm="1">
        <f t="array" ref="S52">_xlfn.IFS(
  $C$14=0, 0,
  'Site 14'!S$39&lt;$C$14, 0,
  'Site 14'!S$39&gt;=$C$14, $C$30
)</f>
        <v>0</v>
      </c>
      <c r="T52" s="56" cm="1">
        <f t="array" ref="T52">_xlfn.IFS(
  $C$14=0, 0,
  'Site 14'!T$39&lt;$C$14, 0,
  'Site 14'!T$39&gt;=$C$14, $C$30
)</f>
        <v>0</v>
      </c>
      <c r="U52" s="56" cm="1">
        <f t="array" ref="U52">_xlfn.IFS(
  $C$14=0, 0,
  'Site 14'!U$39&lt;$C$14, 0,
  'Site 14'!U$39&gt;=$C$14, $C$30
)</f>
        <v>0</v>
      </c>
      <c r="V52" s="56" cm="1">
        <f t="array" ref="V52">_xlfn.IFS(
  $C$14=0, 0,
  'Site 14'!V$39&lt;$C$14, 0,
  'Site 14'!V$39&gt;=$C$14, $C$30
)</f>
        <v>0</v>
      </c>
      <c r="W52" s="56" cm="1">
        <f t="array" ref="W52">_xlfn.IFS(
  $C$14=0, 0,
  'Site 14'!W$39&lt;$C$14, 0,
  'Site 14'!W$39&gt;=$C$14, $C$30
)</f>
        <v>0</v>
      </c>
      <c r="X52" s="56" cm="1">
        <f t="array" ref="X52">_xlfn.IFS(
  $C$14=0, 0,
  'Site 14'!X$39&lt;$C$14, 0,
  'Site 14'!X$39&gt;=$C$14, $C$30
)</f>
        <v>0</v>
      </c>
      <c r="Y52" s="56" cm="1">
        <f t="array" ref="Y52">_xlfn.IFS(
  $C$14=0, 0,
  'Site 14'!Y$39&lt;$C$14, 0,
  'Site 14'!Y$39&gt;=$C$14, $C$30
)</f>
        <v>0</v>
      </c>
      <c r="Z52" s="56" cm="1">
        <f t="array" ref="Z52">_xlfn.IFS(
  $C$14=0, 0,
  'Site 14'!Z$39&lt;$C$14, 0,
  'Site 14'!Z$39&gt;=$C$14, $C$30
)</f>
        <v>0</v>
      </c>
      <c r="AA52" s="56" cm="1">
        <f t="array" ref="AA52">_xlfn.IFS(
  $C$14=0, 0,
  'Site 14'!AA$39&lt;$C$14, 0,
  'Site 14'!AA$39&gt;=$C$14, $C$30
)</f>
        <v>0</v>
      </c>
      <c r="AB52" s="56" cm="1">
        <f t="array" ref="AB52">_xlfn.IFS(
  $C$14=0, 0,
  'Site 14'!AB$39&lt;$C$14, 0,
  'Site 14'!AB$39&gt;=$C$14, $C$30
)</f>
        <v>0</v>
      </c>
      <c r="AC52" s="56" cm="1">
        <f t="array" ref="AC52">_xlfn.IFS(
  $C$14=0, 0,
  'Site 14'!AC$39&lt;$C$14, 0,
  'Site 14'!AC$39&gt;=$C$14, $C$30
)</f>
        <v>0</v>
      </c>
      <c r="AD52" s="56" cm="1">
        <f t="array" ref="AD52">_xlfn.IFS(
  $C$14=0, 0,
  'Site 14'!AD$39&lt;$C$14, 0,
  'Site 14'!AD$39&gt;=$C$14, $C$30
)</f>
        <v>0</v>
      </c>
      <c r="AE52" s="56" cm="1">
        <f t="array" ref="AE52">_xlfn.IFS(
  $C$14=0, 0,
  'Site 14'!AE$39&lt;$C$14, 0,
  'Site 14'!AE$39&gt;=$C$14, $C$30
)</f>
        <v>0</v>
      </c>
      <c r="AF52" s="56" cm="1">
        <f t="array" ref="AF52">_xlfn.IFS(
  $C$14=0, 0,
  'Site 14'!AF$39&lt;$C$14, 0,
  'Site 14'!AF$39&gt;=$C$14, $C$30
)</f>
        <v>0</v>
      </c>
      <c r="AG52" s="56" cm="1">
        <f t="array" ref="AG52">_xlfn.IFS(
  $C$14=0, 0,
  'Site 14'!AG$39&lt;$C$14, 0,
  'Site 14'!AG$39&gt;=$C$14, $C$30
)</f>
        <v>0</v>
      </c>
      <c r="AH52" s="56" cm="1">
        <f t="array" ref="AH52">_xlfn.IFS(
  $C$14=0, 0,
  'Site 14'!AH$39&lt;$C$14, 0,
  'Site 14'!AH$39&gt;=$C$14, $C$30
)</f>
        <v>0</v>
      </c>
      <c r="AI52" s="56" cm="1">
        <f t="array" ref="AI52">_xlfn.IFS(
  $C$14=0, 0,
  'Site 14'!AI$39&lt;$C$14, 0,
  'Site 14'!AI$39&gt;=$C$14, $C$30
)</f>
        <v>0</v>
      </c>
      <c r="AJ52" s="59" cm="1">
        <f t="array" ref="AJ52">_xlfn.IFS(
  $C$14=0, 0,
  'Site 14'!AJ$39&lt;$C$14, 0,
  'Site 14'!AJ$39&gt;=$C$14,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14'!E$58&lt;$C$14, 'Site 14'!E$58&lt;'Site 14'!$C$7), 0,
  AND('Site 14'!E$58&gt;=$C$14, 'Site 14'!E$58&lt;$C$7),
    $C$28,
  'Site 14'!E$58&gt;='Site 14'!$C$7,
    $C$32)</f>
        <v>0</v>
      </c>
      <c r="F59" s="70" cm="1">
        <f t="array" ref="F59">_xlfn.IFS(
  AND('Site 14'!F$58&lt;$C$14, 'Site 14'!F$58&lt;'Site 14'!$C$7), 0,
  AND('Site 14'!F$58&gt;=$C$14, 'Site 14'!F$58&lt;$C$7),
    $C$28,
  'Site 14'!F$58&gt;='Site 14'!$C$7,
    $C$32)</f>
        <v>0</v>
      </c>
      <c r="G59" s="70" cm="1">
        <f t="array" ref="G59">_xlfn.IFS(
  AND('Site 14'!G$58&lt;$C$14, 'Site 14'!G$58&lt;'Site 14'!$C$7), 0,
  AND('Site 14'!G$58&gt;=$C$14, 'Site 14'!G$58&lt;$C$7),
    $C$28,
  'Site 14'!G$58&gt;='Site 14'!$C$7,
    $C$32)</f>
        <v>0</v>
      </c>
      <c r="H59" s="70" cm="1">
        <f t="array" ref="H59">_xlfn.IFS(
  AND('Site 14'!H$58&lt;$C$14, 'Site 14'!H$58&lt;'Site 14'!$C$7), 0,
  AND('Site 14'!H$58&gt;=$C$14, 'Site 14'!H$58&lt;$C$7),
    $C$28,
  'Site 14'!H$58&gt;='Site 14'!$C$7,
    $C$32)</f>
        <v>0</v>
      </c>
      <c r="I59" s="70" cm="1">
        <f t="array" ref="I59">_xlfn.IFS(
  AND('Site 14'!I$58&lt;$C$14, 'Site 14'!I$58&lt;'Site 14'!$C$7), 0,
  AND('Site 14'!I$58&gt;=$C$14, 'Site 14'!I$58&lt;$C$7),
    $C$28,
  'Site 14'!I$58&gt;='Site 14'!$C$7,
    $C$32)</f>
        <v>0</v>
      </c>
      <c r="J59" s="70" cm="1">
        <f t="array" ref="J59">_xlfn.IFS(
  AND('Site 14'!J$58&lt;$C$14, 'Site 14'!J$58&lt;'Site 14'!$C$7), 0,
  AND('Site 14'!J$58&gt;=$C$14, 'Site 14'!J$58&lt;$C$7),
    $C$28,
  'Site 14'!J$58&gt;='Site 14'!$C$7,
    $C$32)</f>
        <v>0</v>
      </c>
      <c r="K59" s="70" cm="1">
        <f t="array" ref="K59">_xlfn.IFS(
  AND('Site 14'!K$58&lt;$C$14, 'Site 14'!K$58&lt;'Site 14'!$C$7), 0,
  AND('Site 14'!K$58&gt;=$C$14, 'Site 14'!K$58&lt;$C$7),
    $C$28,
  'Site 14'!K$58&gt;='Site 14'!$C$7,
    $C$32)</f>
        <v>0</v>
      </c>
      <c r="L59" s="70" cm="1">
        <f t="array" ref="L59">_xlfn.IFS(
  AND('Site 14'!L$58&lt;$C$14, 'Site 14'!L$58&lt;'Site 14'!$C$7), 0,
  AND('Site 14'!L$58&gt;=$C$14, 'Site 14'!L$58&lt;$C$7),
    $C$28,
  'Site 14'!L$58&gt;='Site 14'!$C$7,
    $C$32)</f>
        <v>0</v>
      </c>
      <c r="M59" s="70" cm="1">
        <f t="array" ref="M59">_xlfn.IFS(
  AND('Site 14'!M$58&lt;$C$14, 'Site 14'!M$58&lt;'Site 14'!$C$7), 0,
  AND('Site 14'!M$58&gt;=$C$14, 'Site 14'!M$58&lt;$C$7),
    $C$28,
  'Site 14'!M$58&gt;='Site 14'!$C$7,
    $C$32)</f>
        <v>0</v>
      </c>
      <c r="N59" s="70" cm="1">
        <f t="array" ref="N59">_xlfn.IFS(
  AND('Site 14'!N$58&lt;$C$14, 'Site 14'!N$58&lt;'Site 14'!$C$7), 0,
  AND('Site 14'!N$58&gt;=$C$14, 'Site 14'!N$58&lt;$C$7),
    $C$28,
  'Site 14'!N$58&gt;='Site 14'!$C$7,
    $C$32)</f>
        <v>0</v>
      </c>
      <c r="O59" s="70" cm="1">
        <f t="array" ref="O59">_xlfn.IFS(
  AND('Site 14'!O$58&lt;$C$14, 'Site 14'!O$58&lt;'Site 14'!$C$7), 0,
  AND('Site 14'!O$58&gt;=$C$14, 'Site 14'!O$58&lt;$C$7),
    $C$28,
  'Site 14'!O$58&gt;='Site 14'!$C$7,
    $C$32)</f>
        <v>0</v>
      </c>
      <c r="P59" s="70" cm="1">
        <f t="array" ref="P59">_xlfn.IFS(
  AND('Site 14'!P$58&lt;$C$14, 'Site 14'!P$58&lt;'Site 14'!$C$7), 0,
  AND('Site 14'!P$58&gt;=$C$14, 'Site 14'!P$58&lt;$C$7),
    $C$28,
  'Site 14'!P$58&gt;='Site 14'!$C$7,
    $C$32)</f>
        <v>0</v>
      </c>
      <c r="Q59" s="70" cm="1">
        <f t="array" ref="Q59">_xlfn.IFS(
  AND('Site 14'!Q$58&lt;$C$14, 'Site 14'!Q$58&lt;'Site 14'!$C$7), 0,
  AND('Site 14'!Q$58&gt;=$C$14, 'Site 14'!Q$58&lt;$C$7),
    $C$28,
  'Site 14'!Q$58&gt;='Site 14'!$C$7,
    $C$32)</f>
        <v>0</v>
      </c>
      <c r="R59" s="70" cm="1">
        <f t="array" ref="R59">_xlfn.IFS(
  AND('Site 14'!R$58&lt;$C$14, 'Site 14'!R$58&lt;'Site 14'!$C$7), 0,
  AND('Site 14'!R$58&gt;=$C$14, 'Site 14'!R$58&lt;$C$7),
    $C$28,
  'Site 14'!R$58&gt;='Site 14'!$C$7,
    $C$32)</f>
        <v>0</v>
      </c>
      <c r="S59" s="70" cm="1">
        <f t="array" ref="S59">_xlfn.IFS(
  AND('Site 14'!S$58&lt;$C$14, 'Site 14'!S$58&lt;'Site 14'!$C$7), 0,
  AND('Site 14'!S$58&gt;=$C$14, 'Site 14'!S$58&lt;$C$7),
    $C$28,
  'Site 14'!S$58&gt;='Site 14'!$C$7,
    $C$32)</f>
        <v>0</v>
      </c>
      <c r="T59" s="70" cm="1">
        <f t="array" ref="T59">_xlfn.IFS(
  AND('Site 14'!T$58&lt;$C$14, 'Site 14'!T$58&lt;'Site 14'!$C$7), 0,
  AND('Site 14'!T$58&gt;=$C$14, 'Site 14'!T$58&lt;$C$7),
    $C$28,
  'Site 14'!T$58&gt;='Site 14'!$C$7,
    $C$32)</f>
        <v>0</v>
      </c>
      <c r="U59" s="70" cm="1">
        <f t="array" ref="U59">_xlfn.IFS(
  AND('Site 14'!U$58&lt;$C$14, 'Site 14'!U$58&lt;'Site 14'!$C$7), 0,
  AND('Site 14'!U$58&gt;=$C$14, 'Site 14'!U$58&lt;$C$7),
    $C$28,
  'Site 14'!U$58&gt;='Site 14'!$C$7,
    $C$32)</f>
        <v>0</v>
      </c>
      <c r="V59" s="70" cm="1">
        <f t="array" ref="V59">_xlfn.IFS(
  AND('Site 14'!V$58&lt;$C$14, 'Site 14'!V$58&lt;'Site 14'!$C$7), 0,
  AND('Site 14'!V$58&gt;=$C$14, 'Site 14'!V$58&lt;$C$7),
    $C$28,
  'Site 14'!V$58&gt;='Site 14'!$C$7,
    $C$32)</f>
        <v>0</v>
      </c>
      <c r="W59" s="70" cm="1">
        <f t="array" ref="W59">_xlfn.IFS(
  AND('Site 14'!W$58&lt;$C$14, 'Site 14'!W$58&lt;'Site 14'!$C$7), 0,
  AND('Site 14'!W$58&gt;=$C$14, 'Site 14'!W$58&lt;$C$7),
    $C$28,
  'Site 14'!W$58&gt;='Site 14'!$C$7,
    $C$32)</f>
        <v>0</v>
      </c>
      <c r="X59" s="70" cm="1">
        <f t="array" ref="X59">_xlfn.IFS(
  AND('Site 14'!X$58&lt;$C$14, 'Site 14'!X$58&lt;'Site 14'!$C$7), 0,
  AND('Site 14'!X$58&gt;=$C$14, 'Site 14'!X$58&lt;$C$7),
    $C$28,
  'Site 14'!X$58&gt;='Site 14'!$C$7,
    $C$32)</f>
        <v>0</v>
      </c>
      <c r="Y59" s="70" cm="1">
        <f t="array" ref="Y59">_xlfn.IFS(
  AND('Site 14'!Y$58&lt;$C$14, 'Site 14'!Y$58&lt;'Site 14'!$C$7), 0,
  AND('Site 14'!Y$58&gt;=$C$14, 'Site 14'!Y$58&lt;$C$7),
    $C$28,
  'Site 14'!Y$58&gt;='Site 14'!$C$7,
    $C$32)</f>
        <v>0</v>
      </c>
      <c r="Z59" s="70" cm="1">
        <f t="array" ref="Z59">_xlfn.IFS(
  AND('Site 14'!Z$58&lt;$C$14, 'Site 14'!Z$58&lt;'Site 14'!$C$7), 0,
  AND('Site 14'!Z$58&gt;=$C$14, 'Site 14'!Z$58&lt;$C$7),
    $C$28,
  'Site 14'!Z$58&gt;='Site 14'!$C$7,
    $C$32)</f>
        <v>0</v>
      </c>
      <c r="AA59" s="70" cm="1">
        <f t="array" ref="AA59">_xlfn.IFS(
  AND('Site 14'!AA$58&lt;$C$14, 'Site 14'!AA$58&lt;'Site 14'!$C$7), 0,
  AND('Site 14'!AA$58&gt;=$C$14, 'Site 14'!AA$58&lt;$C$7),
    $C$28,
  'Site 14'!AA$58&gt;='Site 14'!$C$7,
    $C$32)</f>
        <v>0</v>
      </c>
      <c r="AB59" s="70" cm="1">
        <f t="array" ref="AB59">_xlfn.IFS(
  AND('Site 14'!AB$58&lt;$C$14, 'Site 14'!AB$58&lt;'Site 14'!$C$7), 0,
  AND('Site 14'!AB$58&gt;=$C$14, 'Site 14'!AB$58&lt;$C$7),
    $C$28,
  'Site 14'!AB$58&gt;='Site 14'!$C$7,
    $C$32)</f>
        <v>0</v>
      </c>
      <c r="AC59" s="70" cm="1">
        <f t="array" ref="AC59">_xlfn.IFS(
  AND('Site 14'!AC$58&lt;$C$14, 'Site 14'!AC$58&lt;'Site 14'!$C$7), 0,
  AND('Site 14'!AC$58&gt;=$C$14, 'Site 14'!AC$58&lt;$C$7),
    $C$28,
  'Site 14'!AC$58&gt;='Site 14'!$C$7,
    $C$32)</f>
        <v>0</v>
      </c>
      <c r="AD59" s="70" cm="1">
        <f t="array" ref="AD59">_xlfn.IFS(
  AND('Site 14'!AD$58&lt;$C$14, 'Site 14'!AD$58&lt;'Site 14'!$C$7), 0,
  AND('Site 14'!AD$58&gt;=$C$14, 'Site 14'!AD$58&lt;$C$7),
    $C$28,
  'Site 14'!AD$58&gt;='Site 14'!$C$7,
    $C$32)</f>
        <v>0</v>
      </c>
      <c r="AE59" s="70" cm="1">
        <f t="array" ref="AE59">_xlfn.IFS(
  AND('Site 14'!AE$58&lt;$C$14, 'Site 14'!AE$58&lt;'Site 14'!$C$7), 0,
  AND('Site 14'!AE$58&gt;=$C$14, 'Site 14'!AE$58&lt;$C$7),
    $C$28,
  'Site 14'!AE$58&gt;='Site 14'!$C$7,
    $C$32)</f>
        <v>0</v>
      </c>
      <c r="AF59" s="70" cm="1">
        <f t="array" ref="AF59">_xlfn.IFS(
  AND('Site 14'!AF$58&lt;$C$14, 'Site 14'!AF$58&lt;'Site 14'!$C$7), 0,
  AND('Site 14'!AF$58&gt;=$C$14, 'Site 14'!AF$58&lt;$C$7),
    $C$28,
  'Site 14'!AF$58&gt;='Site 14'!$C$7,
    $C$32)</f>
        <v>0</v>
      </c>
      <c r="AG59" s="70" cm="1">
        <f t="array" ref="AG59">_xlfn.IFS(
  AND('Site 14'!AG$58&lt;$C$14, 'Site 14'!AG$58&lt;'Site 14'!$C$7), 0,
  AND('Site 14'!AG$58&gt;=$C$14, 'Site 14'!AG$58&lt;$C$7),
    $C$28,
  'Site 14'!AG$58&gt;='Site 14'!$C$7,
    $C$32)</f>
        <v>0</v>
      </c>
      <c r="AH59" s="70" cm="1">
        <f t="array" ref="AH59">_xlfn.IFS(
  AND('Site 14'!AH$58&lt;$C$14, 'Site 14'!AH$58&lt;'Site 14'!$C$7), 0,
  AND('Site 14'!AH$58&gt;=$C$14, 'Site 14'!AH$58&lt;$C$7),
    $C$28,
  'Site 14'!AH$58&gt;='Site 14'!$C$7,
    $C$32)</f>
        <v>0</v>
      </c>
      <c r="AI59" s="70" cm="1">
        <f t="array" ref="AI59">_xlfn.IFS(
  AND('Site 14'!AI$58&lt;$C$14, 'Site 14'!AI$58&lt;'Site 14'!$C$7), 0,
  AND('Site 14'!AI$58&gt;=$C$14, 'Site 14'!AI$58&lt;$C$7),
    $C$28,
  'Site 14'!AI$58&gt;='Site 14'!$C$7,
    $C$32)</f>
        <v>0</v>
      </c>
      <c r="AJ59" s="71" cm="1">
        <f t="array" ref="AJ59">_xlfn.IFS(
  AND('Site 14'!AJ$58&lt;$C$14, 'Site 14'!AJ$58&lt;'Site 14'!$C$7), 0,
  AND('Site 14'!AJ$58&gt;=$C$14, 'Site 14'!AJ$58&lt;$C$7),
    $C$28,
  'Site 14'!AJ$58&gt;='Site 14'!$C$7,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14'!E$58&lt;$C$14,'Site 14'!E$58&lt;'Site 14'!$C$7),0,
AND('Site 14'!E$58&gt;=$C$14,'Site 14'!E$58&lt;$C$7),
$C$29,
'Site 14'!E$58&gt;='Site 14'!$C$7,
$C$33)</f>
        <v>0</v>
      </c>
      <c r="F63" s="54" cm="1">
        <f t="array" ref="F63">_xlfn.IFS(
AND('Site 14'!F$58&lt;$C$14,'Site 14'!F$58&lt;'Site 14'!$C$7),0,
AND('Site 14'!F$58&gt;=$C$14,'Site 14'!F$58&lt;$C$7),
$C$29,
'Site 14'!F$58&gt;='Site 14'!$C$7,
$C$33)</f>
        <v>0</v>
      </c>
      <c r="G63" s="54" cm="1">
        <f t="array" ref="G63">_xlfn.IFS(
AND('Site 14'!G$58&lt;$C$14,'Site 14'!G$58&lt;'Site 14'!$C$7),0,
AND('Site 14'!G$58&gt;=$C$14,'Site 14'!G$58&lt;$C$7),
$C$29,
'Site 14'!G$58&gt;='Site 14'!$C$7,
$C$33)</f>
        <v>0</v>
      </c>
      <c r="H63" s="54" cm="1">
        <f t="array" ref="H63">_xlfn.IFS(
AND('Site 14'!H$58&lt;$C$14,'Site 14'!H$58&lt;'Site 14'!$C$7),0,
AND('Site 14'!H$58&gt;=$C$14,'Site 14'!H$58&lt;$C$7),
$C$29,
'Site 14'!H$58&gt;='Site 14'!$C$7,
$C$33)</f>
        <v>0</v>
      </c>
      <c r="I63" s="54" cm="1">
        <f t="array" ref="I63">_xlfn.IFS(
AND('Site 14'!I$58&lt;$C$14,'Site 14'!I$58&lt;'Site 14'!$C$7),0,
AND('Site 14'!I$58&gt;=$C$14,'Site 14'!I$58&lt;$C$7),
$C$29,
'Site 14'!I$58&gt;='Site 14'!$C$7,
$C$33)</f>
        <v>0</v>
      </c>
      <c r="J63" s="54" cm="1">
        <f t="array" ref="J63">_xlfn.IFS(
AND('Site 14'!J$58&lt;$C$14,'Site 14'!J$58&lt;'Site 14'!$C$7),0,
AND('Site 14'!J$58&gt;=$C$14,'Site 14'!J$58&lt;$C$7),
$C$29,
'Site 14'!J$58&gt;='Site 14'!$C$7,
$C$33)</f>
        <v>0</v>
      </c>
      <c r="K63" s="54" cm="1">
        <f t="array" ref="K63">_xlfn.IFS(
AND('Site 14'!K$58&lt;$C$14,'Site 14'!K$58&lt;'Site 14'!$C$7),0,
AND('Site 14'!K$58&gt;=$C$14,'Site 14'!K$58&lt;$C$7),
$C$29,
'Site 14'!K$58&gt;='Site 14'!$C$7,
$C$33)</f>
        <v>0</v>
      </c>
      <c r="L63" s="54" cm="1">
        <f t="array" ref="L63">_xlfn.IFS(
AND('Site 14'!L$58&lt;$C$14,'Site 14'!L$58&lt;'Site 14'!$C$7),0,
AND('Site 14'!L$58&gt;=$C$14,'Site 14'!L$58&lt;$C$7),
$C$29,
'Site 14'!L$58&gt;='Site 14'!$C$7,
$C$33)</f>
        <v>0</v>
      </c>
      <c r="M63" s="54" cm="1">
        <f t="array" ref="M63">_xlfn.IFS(
AND('Site 14'!M$58&lt;$C$14,'Site 14'!M$58&lt;'Site 14'!$C$7),0,
AND('Site 14'!M$58&gt;=$C$14,'Site 14'!M$58&lt;$C$7),
$C$29,
'Site 14'!M$58&gt;='Site 14'!$C$7,
$C$33)</f>
        <v>0</v>
      </c>
      <c r="N63" s="54" cm="1">
        <f t="array" ref="N63">_xlfn.IFS(
AND('Site 14'!N$58&lt;$C$14,'Site 14'!N$58&lt;'Site 14'!$C$7),0,
AND('Site 14'!N$58&gt;=$C$14,'Site 14'!N$58&lt;$C$7),
$C$29,
'Site 14'!N$58&gt;='Site 14'!$C$7,
$C$33)</f>
        <v>0</v>
      </c>
      <c r="O63" s="54" cm="1">
        <f t="array" ref="O63">_xlfn.IFS(
AND('Site 14'!O$58&lt;$C$14,'Site 14'!O$58&lt;'Site 14'!$C$7),0,
AND('Site 14'!O$58&gt;=$C$14,'Site 14'!O$58&lt;$C$7),
$C$29,
'Site 14'!O$58&gt;='Site 14'!$C$7,
$C$33)</f>
        <v>0</v>
      </c>
      <c r="P63" s="54" cm="1">
        <f t="array" ref="P63">_xlfn.IFS(
AND('Site 14'!P$58&lt;$C$14,'Site 14'!P$58&lt;'Site 14'!$C$7),0,
AND('Site 14'!P$58&gt;=$C$14,'Site 14'!P$58&lt;$C$7),
$C$29,
'Site 14'!P$58&gt;='Site 14'!$C$7,
$C$33)</f>
        <v>0</v>
      </c>
      <c r="Q63" s="54" cm="1">
        <f t="array" ref="Q63">_xlfn.IFS(
AND('Site 14'!Q$58&lt;$C$14,'Site 14'!Q$58&lt;'Site 14'!$C$7),0,
AND('Site 14'!Q$58&gt;=$C$14,'Site 14'!Q$58&lt;$C$7),
$C$29,
'Site 14'!Q$58&gt;='Site 14'!$C$7,
$C$33)</f>
        <v>0</v>
      </c>
      <c r="R63" s="54" cm="1">
        <f t="array" ref="R63">_xlfn.IFS(
AND('Site 14'!R$58&lt;$C$14,'Site 14'!R$58&lt;'Site 14'!$C$7),0,
AND('Site 14'!R$58&gt;=$C$14,'Site 14'!R$58&lt;$C$7),
$C$29,
'Site 14'!R$58&gt;='Site 14'!$C$7,
$C$33)</f>
        <v>0</v>
      </c>
      <c r="S63" s="54" cm="1">
        <f t="array" ref="S63">_xlfn.IFS(
AND('Site 14'!S$58&lt;$C$14,'Site 14'!S$58&lt;'Site 14'!$C$7),0,
AND('Site 14'!S$58&gt;=$C$14,'Site 14'!S$58&lt;$C$7),
$C$29,
'Site 14'!S$58&gt;='Site 14'!$C$7,
$C$33)</f>
        <v>0</v>
      </c>
      <c r="T63" s="54" cm="1">
        <f t="array" ref="T63">_xlfn.IFS(
AND('Site 14'!T$58&lt;$C$14,'Site 14'!T$58&lt;'Site 14'!$C$7),0,
AND('Site 14'!T$58&gt;=$C$14,'Site 14'!T$58&lt;$C$7),
$C$29,
'Site 14'!T$58&gt;='Site 14'!$C$7,
$C$33)</f>
        <v>0</v>
      </c>
      <c r="U63" s="54" cm="1">
        <f t="array" ref="U63">_xlfn.IFS(
AND('Site 14'!U$58&lt;$C$14,'Site 14'!U$58&lt;'Site 14'!$C$7),0,
AND('Site 14'!U$58&gt;=$C$14,'Site 14'!U$58&lt;$C$7),
$C$29,
'Site 14'!U$58&gt;='Site 14'!$C$7,
$C$33)</f>
        <v>0</v>
      </c>
      <c r="V63" s="54" cm="1">
        <f t="array" ref="V63">_xlfn.IFS(
AND('Site 14'!V$58&lt;$C$14,'Site 14'!V$58&lt;'Site 14'!$C$7),0,
AND('Site 14'!V$58&gt;=$C$14,'Site 14'!V$58&lt;$C$7),
$C$29,
'Site 14'!V$58&gt;='Site 14'!$C$7,
$C$33)</f>
        <v>0</v>
      </c>
      <c r="W63" s="54" cm="1">
        <f t="array" ref="W63">_xlfn.IFS(
AND('Site 14'!W$58&lt;$C$14,'Site 14'!W$58&lt;'Site 14'!$C$7),0,
AND('Site 14'!W$58&gt;=$C$14,'Site 14'!W$58&lt;$C$7),
$C$29,
'Site 14'!W$58&gt;='Site 14'!$C$7,
$C$33)</f>
        <v>0</v>
      </c>
      <c r="X63" s="54" cm="1">
        <f t="array" ref="X63">_xlfn.IFS(
AND('Site 14'!X$58&lt;$C$14,'Site 14'!X$58&lt;'Site 14'!$C$7),0,
AND('Site 14'!X$58&gt;=$C$14,'Site 14'!X$58&lt;$C$7),
$C$29,
'Site 14'!X$58&gt;='Site 14'!$C$7,
$C$33)</f>
        <v>0</v>
      </c>
      <c r="Y63" s="54" cm="1">
        <f t="array" ref="Y63">_xlfn.IFS(
AND('Site 14'!Y$58&lt;$C$14,'Site 14'!Y$58&lt;'Site 14'!$C$7),0,
AND('Site 14'!Y$58&gt;=$C$14,'Site 14'!Y$58&lt;$C$7),
$C$29,
'Site 14'!Y$58&gt;='Site 14'!$C$7,
$C$33)</f>
        <v>0</v>
      </c>
      <c r="Z63" s="54" cm="1">
        <f t="array" ref="Z63">_xlfn.IFS(
AND('Site 14'!Z$58&lt;$C$14,'Site 14'!Z$58&lt;'Site 14'!$C$7),0,
AND('Site 14'!Z$58&gt;=$C$14,'Site 14'!Z$58&lt;$C$7),
$C$29,
'Site 14'!Z$58&gt;='Site 14'!$C$7,
$C$33)</f>
        <v>0</v>
      </c>
      <c r="AA63" s="54" cm="1">
        <f t="array" ref="AA63">_xlfn.IFS(
AND('Site 14'!AA$58&lt;$C$14,'Site 14'!AA$58&lt;'Site 14'!$C$7),0,
AND('Site 14'!AA$58&gt;=$C$14,'Site 14'!AA$58&lt;$C$7),
$C$29,
'Site 14'!AA$58&gt;='Site 14'!$C$7,
$C$33)</f>
        <v>0</v>
      </c>
      <c r="AB63" s="54" cm="1">
        <f t="array" ref="AB63">_xlfn.IFS(
AND('Site 14'!AB$58&lt;$C$14,'Site 14'!AB$58&lt;'Site 14'!$C$7),0,
AND('Site 14'!AB$58&gt;=$C$14,'Site 14'!AB$58&lt;$C$7),
$C$29,
'Site 14'!AB$58&gt;='Site 14'!$C$7,
$C$33)</f>
        <v>0</v>
      </c>
      <c r="AC63" s="54" cm="1">
        <f t="array" ref="AC63">_xlfn.IFS(
AND('Site 14'!AC$58&lt;$C$14,'Site 14'!AC$58&lt;'Site 14'!$C$7),0,
AND('Site 14'!AC$58&gt;=$C$14,'Site 14'!AC$58&lt;$C$7),
$C$29,
'Site 14'!AC$58&gt;='Site 14'!$C$7,
$C$33)</f>
        <v>0</v>
      </c>
      <c r="AD63" s="54" cm="1">
        <f t="array" ref="AD63">_xlfn.IFS(
AND('Site 14'!AD$58&lt;$C$14,'Site 14'!AD$58&lt;'Site 14'!$C$7),0,
AND('Site 14'!AD$58&gt;=$C$14,'Site 14'!AD$58&lt;$C$7),
$C$29,
'Site 14'!AD$58&gt;='Site 14'!$C$7,
$C$33)</f>
        <v>0</v>
      </c>
      <c r="AE63" s="54" cm="1">
        <f t="array" ref="AE63">_xlfn.IFS(
AND('Site 14'!AE$58&lt;$C$14,'Site 14'!AE$58&lt;'Site 14'!$C$7),0,
AND('Site 14'!AE$58&gt;=$C$14,'Site 14'!AE$58&lt;$C$7),
$C$29,
'Site 14'!AE$58&gt;='Site 14'!$C$7,
$C$33)</f>
        <v>0</v>
      </c>
      <c r="AF63" s="54" cm="1">
        <f t="array" ref="AF63">_xlfn.IFS(
AND('Site 14'!AF$58&lt;$C$14,'Site 14'!AF$58&lt;'Site 14'!$C$7),0,
AND('Site 14'!AF$58&gt;=$C$14,'Site 14'!AF$58&lt;$C$7),
$C$29,
'Site 14'!AF$58&gt;='Site 14'!$C$7,
$C$33)</f>
        <v>0</v>
      </c>
      <c r="AG63" s="54" cm="1">
        <f t="array" ref="AG63">_xlfn.IFS(
AND('Site 14'!AG$58&lt;$C$14,'Site 14'!AG$58&lt;'Site 14'!$C$7),0,
AND('Site 14'!AG$58&gt;=$C$14,'Site 14'!AG$58&lt;$C$7),
$C$29,
'Site 14'!AG$58&gt;='Site 14'!$C$7,
$C$33)</f>
        <v>0</v>
      </c>
      <c r="AH63" s="54" cm="1">
        <f t="array" ref="AH63">_xlfn.IFS(
AND('Site 14'!AH$58&lt;$C$14,'Site 14'!AH$58&lt;'Site 14'!$C$7),0,
AND('Site 14'!AH$58&gt;=$C$14,'Site 14'!AH$58&lt;$C$7),
$C$29,
'Site 14'!AH$58&gt;='Site 14'!$C$7,
$C$33)</f>
        <v>0</v>
      </c>
      <c r="AI63" s="54" cm="1">
        <f t="array" ref="AI63">_xlfn.IFS(
AND('Site 14'!AI$58&lt;$C$14,'Site 14'!AI$58&lt;'Site 14'!$C$7),0,
AND('Site 14'!AI$58&gt;=$C$14,'Site 14'!AI$58&lt;$C$7),
$C$29,
'Site 14'!AI$58&gt;='Site 14'!$C$7,
$C$33)</f>
        <v>0</v>
      </c>
      <c r="AJ63" s="72" cm="1">
        <f t="array" ref="AJ63">_xlfn.IFS(
AND('Site 14'!AJ$58&lt;$C$14,'Site 14'!AJ$58&lt;'Site 14'!$C$7),0,
AND('Site 14'!AJ$58&gt;=$C$14,'Site 14'!AJ$58&lt;$C$7),
$C$29,
'Site 14'!AJ$58&gt;='Site 14'!$C$7,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14'!E$58&lt;$C$14,'Site 14'!E$58&lt;'Site 14'!$C$7),0,
AND('Site 14'!E$58&gt;=$C$14,'Site 14'!E$58&lt;$C$7),
$C$30,
'Site 14'!E$58&gt;='Site 14'!$C$7,
$C$34)</f>
        <v>0</v>
      </c>
      <c r="F71" s="56" cm="1">
        <f t="array" ref="F71">_xlfn.IFS(
AND('Site 14'!F$58&lt;$C$14,'Site 14'!F$58&lt;'Site 14'!$C$7),0,
AND('Site 14'!F$58&gt;=$C$14,'Site 14'!F$58&lt;$C$7),
$C$30,
'Site 14'!F$58&gt;='Site 14'!$C$7,
$C$34)</f>
        <v>0</v>
      </c>
      <c r="G71" s="56" cm="1">
        <f t="array" ref="G71">_xlfn.IFS(
AND('Site 14'!G$58&lt;$C$14,'Site 14'!G$58&lt;'Site 14'!$C$7),0,
AND('Site 14'!G$58&gt;=$C$14,'Site 14'!G$58&lt;$C$7),
$C$30,
'Site 14'!G$58&gt;='Site 14'!$C$7,
$C$34)</f>
        <v>0</v>
      </c>
      <c r="H71" s="56" cm="1">
        <f t="array" ref="H71">_xlfn.IFS(
AND('Site 14'!H$58&lt;$C$14,'Site 14'!H$58&lt;'Site 14'!$C$7),0,
AND('Site 14'!H$58&gt;=$C$14,'Site 14'!H$58&lt;$C$7),
$C$30,
'Site 14'!H$58&gt;='Site 14'!$C$7,
$C$34)</f>
        <v>0</v>
      </c>
      <c r="I71" s="56" cm="1">
        <f t="array" ref="I71">_xlfn.IFS(
AND('Site 14'!I$58&lt;$C$14,'Site 14'!I$58&lt;'Site 14'!$C$7),0,
AND('Site 14'!I$58&gt;=$C$14,'Site 14'!I$58&lt;$C$7),
$C$30,
'Site 14'!I$58&gt;='Site 14'!$C$7,
$C$34)</f>
        <v>0</v>
      </c>
      <c r="J71" s="56" cm="1">
        <f t="array" ref="J71">_xlfn.IFS(
AND('Site 14'!J$58&lt;$C$14,'Site 14'!J$58&lt;'Site 14'!$C$7),0,
AND('Site 14'!J$58&gt;=$C$14,'Site 14'!J$58&lt;$C$7),
$C$30,
'Site 14'!J$58&gt;='Site 14'!$C$7,
$C$34)</f>
        <v>0</v>
      </c>
      <c r="K71" s="56" cm="1">
        <f t="array" ref="K71">_xlfn.IFS(
AND('Site 14'!K$58&lt;$C$14,'Site 14'!K$58&lt;'Site 14'!$C$7),0,
AND('Site 14'!K$58&gt;=$C$14,'Site 14'!K$58&lt;$C$7),
$C$30,
'Site 14'!K$58&gt;='Site 14'!$C$7,
$C$34)</f>
        <v>0</v>
      </c>
      <c r="L71" s="56" cm="1">
        <f t="array" ref="L71">_xlfn.IFS(
AND('Site 14'!L$58&lt;$C$14,'Site 14'!L$58&lt;'Site 14'!$C$7),0,
AND('Site 14'!L$58&gt;=$C$14,'Site 14'!L$58&lt;$C$7),
$C$30,
'Site 14'!L$58&gt;='Site 14'!$C$7,
$C$34)</f>
        <v>0</v>
      </c>
      <c r="M71" s="56" cm="1">
        <f t="array" ref="M71">_xlfn.IFS(
AND('Site 14'!M$58&lt;$C$14,'Site 14'!M$58&lt;'Site 14'!$C$7),0,
AND('Site 14'!M$58&gt;=$C$14,'Site 14'!M$58&lt;$C$7),
$C$30,
'Site 14'!M$58&gt;='Site 14'!$C$7,
$C$34)</f>
        <v>0</v>
      </c>
      <c r="N71" s="56" cm="1">
        <f t="array" ref="N71">_xlfn.IFS(
AND('Site 14'!N$58&lt;$C$14,'Site 14'!N$58&lt;'Site 14'!$C$7),0,
AND('Site 14'!N$58&gt;=$C$14,'Site 14'!N$58&lt;$C$7),
$C$30,
'Site 14'!N$58&gt;='Site 14'!$C$7,
$C$34)</f>
        <v>0</v>
      </c>
      <c r="O71" s="56" cm="1">
        <f t="array" ref="O71">_xlfn.IFS(
AND('Site 14'!O$58&lt;$C$14,'Site 14'!O$58&lt;'Site 14'!$C$7),0,
AND('Site 14'!O$58&gt;=$C$14,'Site 14'!O$58&lt;$C$7),
$C$30,
'Site 14'!O$58&gt;='Site 14'!$C$7,
$C$34)</f>
        <v>0</v>
      </c>
      <c r="P71" s="56" cm="1">
        <f t="array" ref="P71">_xlfn.IFS(
AND('Site 14'!P$58&lt;$C$14,'Site 14'!P$58&lt;'Site 14'!$C$7),0,
AND('Site 14'!P$58&gt;=$C$14,'Site 14'!P$58&lt;$C$7),
$C$30,
'Site 14'!P$58&gt;='Site 14'!$C$7,
$C$34)</f>
        <v>0</v>
      </c>
      <c r="Q71" s="56" cm="1">
        <f t="array" ref="Q71">_xlfn.IFS(
AND('Site 14'!Q$58&lt;$C$14,'Site 14'!Q$58&lt;'Site 14'!$C$7),0,
AND('Site 14'!Q$58&gt;=$C$14,'Site 14'!Q$58&lt;$C$7),
$C$30,
'Site 14'!Q$58&gt;='Site 14'!$C$7,
$C$34)</f>
        <v>0</v>
      </c>
      <c r="R71" s="56" cm="1">
        <f t="array" ref="R71">_xlfn.IFS(
AND('Site 14'!R$58&lt;$C$14,'Site 14'!R$58&lt;'Site 14'!$C$7),0,
AND('Site 14'!R$58&gt;=$C$14,'Site 14'!R$58&lt;$C$7),
$C$30,
'Site 14'!R$58&gt;='Site 14'!$C$7,
$C$34)</f>
        <v>0</v>
      </c>
      <c r="S71" s="56" cm="1">
        <f t="array" ref="S71">_xlfn.IFS(
AND('Site 14'!S$58&lt;$C$14,'Site 14'!S$58&lt;'Site 14'!$C$7),0,
AND('Site 14'!S$58&gt;=$C$14,'Site 14'!S$58&lt;$C$7),
$C$30,
'Site 14'!S$58&gt;='Site 14'!$C$7,
$C$34)</f>
        <v>0</v>
      </c>
      <c r="T71" s="56" cm="1">
        <f t="array" ref="T71">_xlfn.IFS(
AND('Site 14'!T$58&lt;$C$14,'Site 14'!T$58&lt;'Site 14'!$C$7),0,
AND('Site 14'!T$58&gt;=$C$14,'Site 14'!T$58&lt;$C$7),
$C$30,
'Site 14'!T$58&gt;='Site 14'!$C$7,
$C$34)</f>
        <v>0</v>
      </c>
      <c r="U71" s="56" cm="1">
        <f t="array" ref="U71">_xlfn.IFS(
AND('Site 14'!U$58&lt;$C$14,'Site 14'!U$58&lt;'Site 14'!$C$7),0,
AND('Site 14'!U$58&gt;=$C$14,'Site 14'!U$58&lt;$C$7),
$C$30,
'Site 14'!U$58&gt;='Site 14'!$C$7,
$C$34)</f>
        <v>0</v>
      </c>
      <c r="V71" s="56" cm="1">
        <f t="array" ref="V71">_xlfn.IFS(
AND('Site 14'!V$58&lt;$C$14,'Site 14'!V$58&lt;'Site 14'!$C$7),0,
AND('Site 14'!V$58&gt;=$C$14,'Site 14'!V$58&lt;$C$7),
$C$30,
'Site 14'!V$58&gt;='Site 14'!$C$7,
$C$34)</f>
        <v>0</v>
      </c>
      <c r="W71" s="56" cm="1">
        <f t="array" ref="W71">_xlfn.IFS(
AND('Site 14'!W$58&lt;$C$14,'Site 14'!W$58&lt;'Site 14'!$C$7),0,
AND('Site 14'!W$58&gt;=$C$14,'Site 14'!W$58&lt;$C$7),
$C$30,
'Site 14'!W$58&gt;='Site 14'!$C$7,
$C$34)</f>
        <v>0</v>
      </c>
      <c r="X71" s="56" cm="1">
        <f t="array" ref="X71">_xlfn.IFS(
AND('Site 14'!X$58&lt;$C$14,'Site 14'!X$58&lt;'Site 14'!$C$7),0,
AND('Site 14'!X$58&gt;=$C$14,'Site 14'!X$58&lt;$C$7),
$C$30,
'Site 14'!X$58&gt;='Site 14'!$C$7,
$C$34)</f>
        <v>0</v>
      </c>
      <c r="Y71" s="56" cm="1">
        <f t="array" ref="Y71">_xlfn.IFS(
AND('Site 14'!Y$58&lt;$C$14,'Site 14'!Y$58&lt;'Site 14'!$C$7),0,
AND('Site 14'!Y$58&gt;=$C$14,'Site 14'!Y$58&lt;$C$7),
$C$30,
'Site 14'!Y$58&gt;='Site 14'!$C$7,
$C$34)</f>
        <v>0</v>
      </c>
      <c r="Z71" s="56" cm="1">
        <f t="array" ref="Z71">_xlfn.IFS(
AND('Site 14'!Z$58&lt;$C$14,'Site 14'!Z$58&lt;'Site 14'!$C$7),0,
AND('Site 14'!Z$58&gt;=$C$14,'Site 14'!Z$58&lt;$C$7),
$C$30,
'Site 14'!Z$58&gt;='Site 14'!$C$7,
$C$34)</f>
        <v>0</v>
      </c>
      <c r="AA71" s="56" cm="1">
        <f t="array" ref="AA71">_xlfn.IFS(
AND('Site 14'!AA$58&lt;$C$14,'Site 14'!AA$58&lt;'Site 14'!$C$7),0,
AND('Site 14'!AA$58&gt;=$C$14,'Site 14'!AA$58&lt;$C$7),
$C$30,
'Site 14'!AA$58&gt;='Site 14'!$C$7,
$C$34)</f>
        <v>0</v>
      </c>
      <c r="AB71" s="56" cm="1">
        <f t="array" ref="AB71">_xlfn.IFS(
AND('Site 14'!AB$58&lt;$C$14,'Site 14'!AB$58&lt;'Site 14'!$C$7),0,
AND('Site 14'!AB$58&gt;=$C$14,'Site 14'!AB$58&lt;$C$7),
$C$30,
'Site 14'!AB$58&gt;='Site 14'!$C$7,
$C$34)</f>
        <v>0</v>
      </c>
      <c r="AC71" s="56" cm="1">
        <f t="array" ref="AC71">_xlfn.IFS(
AND('Site 14'!AC$58&lt;$C$14,'Site 14'!AC$58&lt;'Site 14'!$C$7),0,
AND('Site 14'!AC$58&gt;=$C$14,'Site 14'!AC$58&lt;$C$7),
$C$30,
'Site 14'!AC$58&gt;='Site 14'!$C$7,
$C$34)</f>
        <v>0</v>
      </c>
      <c r="AD71" s="56" cm="1">
        <f t="array" ref="AD71">_xlfn.IFS(
AND('Site 14'!AD$58&lt;$C$14,'Site 14'!AD$58&lt;'Site 14'!$C$7),0,
AND('Site 14'!AD$58&gt;=$C$14,'Site 14'!AD$58&lt;$C$7),
$C$30,
'Site 14'!AD$58&gt;='Site 14'!$C$7,
$C$34)</f>
        <v>0</v>
      </c>
      <c r="AE71" s="56" cm="1">
        <f t="array" ref="AE71">_xlfn.IFS(
AND('Site 14'!AE$58&lt;$C$14,'Site 14'!AE$58&lt;'Site 14'!$C$7),0,
AND('Site 14'!AE$58&gt;=$C$14,'Site 14'!AE$58&lt;$C$7),
$C$30,
'Site 14'!AE$58&gt;='Site 14'!$C$7,
$C$34)</f>
        <v>0</v>
      </c>
      <c r="AF71" s="56" cm="1">
        <f t="array" ref="AF71">_xlfn.IFS(
AND('Site 14'!AF$58&lt;$C$14,'Site 14'!AF$58&lt;'Site 14'!$C$7),0,
AND('Site 14'!AF$58&gt;=$C$14,'Site 14'!AF$58&lt;$C$7),
$C$30,
'Site 14'!AF$58&gt;='Site 14'!$C$7,
$C$34)</f>
        <v>0</v>
      </c>
      <c r="AG71" s="56" cm="1">
        <f t="array" ref="AG71">_xlfn.IFS(
AND('Site 14'!AG$58&lt;$C$14,'Site 14'!AG$58&lt;'Site 14'!$C$7),0,
AND('Site 14'!AG$58&gt;=$C$14,'Site 14'!AG$58&lt;$C$7),
$C$30,
'Site 14'!AG$58&gt;='Site 14'!$C$7,
$C$34)</f>
        <v>0</v>
      </c>
      <c r="AH71" s="56" cm="1">
        <f t="array" ref="AH71">_xlfn.IFS(
AND('Site 14'!AH$58&lt;$C$14,'Site 14'!AH$58&lt;'Site 14'!$C$7),0,
AND('Site 14'!AH$58&gt;=$C$14,'Site 14'!AH$58&lt;$C$7),
$C$30,
'Site 14'!AH$58&gt;='Site 14'!$C$7,
$C$34)</f>
        <v>0</v>
      </c>
      <c r="AI71" s="56" cm="1">
        <f t="array" ref="AI71">_xlfn.IFS(
AND('Site 14'!AI$58&lt;$C$14,'Site 14'!AI$58&lt;'Site 14'!$C$7),0,
AND('Site 14'!AI$58&gt;=$C$14,'Site 14'!AI$58&lt;$C$7),
$C$30,
'Site 14'!AI$58&gt;='Site 14'!$C$7,
$C$34)</f>
        <v>0</v>
      </c>
      <c r="AJ71" s="59" cm="1">
        <f t="array" ref="AJ71">_xlfn.IFS(
AND('Site 14'!AJ$58&lt;$C$14,'Site 14'!AJ$58&lt;'Site 14'!$C$7),0,
AND('Site 14'!AJ$58&gt;=$C$14,'Site 14'!AJ$58&lt;$C$7),
$C$30,
'Site 14'!AJ$58&gt;='Site 14'!$C$7,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14'!E$77&lt;$C$14, 0,
  'Site 14'!E$77=$C$14, E59,
  AND('Site 14'!E$77&gt;$C$14, 'Site 14'!E$77&lt;'Site 14'!$C$7), E59 * (1 + $C$8)^('Site 14'!E$77 - $C$14),
  'Site 14'!E$77='Site 14'!$C$7, E59,
  'Site 14'!E$77&gt;'Site 14'!$C$7, E59 * (1 + $C$8)^('Site 14'!E$77 - 'Site 14'!$C$7)
)</f>
        <v>0</v>
      </c>
      <c r="F78" s="70" cm="1">
        <f t="array" ref="F78">_xlfn.IFS(
  'Site 14'!F$77&lt;$C$14, 0,
  'Site 14'!F$77=$C$14, F59,
  AND('Site 14'!F$77&gt;$C$14, 'Site 14'!F$77&lt;'Site 14'!$C$7), F59 * (1 + $C$8)^('Site 14'!F$77 - $C$14),
  'Site 14'!F$77='Site 14'!$C$7, F59,
  'Site 14'!F$77&gt;'Site 14'!$C$7, F59 * (1 + $C$8)^('Site 14'!F$77 - 'Site 14'!$C$7)
)</f>
        <v>0</v>
      </c>
      <c r="G78" s="70" cm="1">
        <f t="array" ref="G78">_xlfn.IFS(
  'Site 14'!G$77&lt;$C$14, 0,
  'Site 14'!G$77=$C$14, G59,
  AND('Site 14'!G$77&gt;$C$14, 'Site 14'!G$77&lt;'Site 14'!$C$7), G59 * (1 + $C$8)^('Site 14'!G$77 - $C$14),
  'Site 14'!G$77='Site 14'!$C$7, G59,
  'Site 14'!G$77&gt;'Site 14'!$C$7, G59 * (1 + $C$8)^('Site 14'!G$77 - 'Site 14'!$C$7)
)</f>
        <v>0</v>
      </c>
      <c r="H78" s="70" cm="1">
        <f t="array" ref="H78">_xlfn.IFS(
  'Site 14'!H$77&lt;$C$14, 0,
  'Site 14'!H$77=$C$14, H59,
  AND('Site 14'!H$77&gt;$C$14, 'Site 14'!H$77&lt;'Site 14'!$C$7), H59 * (1 + $C$8)^('Site 14'!H$77 - $C$14),
  'Site 14'!H$77='Site 14'!$C$7, H59,
  'Site 14'!H$77&gt;'Site 14'!$C$7, H59 * (1 + $C$8)^('Site 14'!H$77 - 'Site 14'!$C$7)
)</f>
        <v>0</v>
      </c>
      <c r="I78" s="70" cm="1">
        <f t="array" ref="I78">_xlfn.IFS(
  'Site 14'!I$77&lt;$C$14, 0,
  'Site 14'!I$77=$C$14, I59,
  AND('Site 14'!I$77&gt;$C$14, 'Site 14'!I$77&lt;'Site 14'!$C$7), I59 * (1 + $C$8)^('Site 14'!I$77 - $C$14),
  'Site 14'!I$77='Site 14'!$C$7, I59,
  'Site 14'!I$77&gt;'Site 14'!$C$7, I59 * (1 + $C$8)^('Site 14'!I$77 - 'Site 14'!$C$7)
)</f>
        <v>0</v>
      </c>
      <c r="J78" s="70" cm="1">
        <f t="array" ref="J78">_xlfn.IFS(
  'Site 14'!J$77&lt;$C$14, 0,
  'Site 14'!J$77=$C$14, J59,
  AND('Site 14'!J$77&gt;$C$14, 'Site 14'!J$77&lt;'Site 14'!$C$7), J59 * (1 + $C$8)^('Site 14'!J$77 - $C$14),
  'Site 14'!J$77='Site 14'!$C$7, J59,
  'Site 14'!J$77&gt;'Site 14'!$C$7, J59 * (1 + $C$8)^('Site 14'!J$77 - 'Site 14'!$C$7)
)</f>
        <v>0</v>
      </c>
      <c r="K78" s="70" cm="1">
        <f t="array" ref="K78">_xlfn.IFS(
  'Site 14'!K$77&lt;$C$14, 0,
  'Site 14'!K$77=$C$14, K59,
  AND('Site 14'!K$77&gt;$C$14, 'Site 14'!K$77&lt;'Site 14'!$C$7), K59 * (1 + $C$8)^('Site 14'!K$77 - $C$14),
  'Site 14'!K$77='Site 14'!$C$7, K59,
  'Site 14'!K$77&gt;'Site 14'!$C$7, K59 * (1 + $C$8)^('Site 14'!K$77 - 'Site 14'!$C$7)
)</f>
        <v>0</v>
      </c>
      <c r="L78" s="70" cm="1">
        <f t="array" ref="L78">_xlfn.IFS(
  'Site 14'!L$77&lt;$C$14, 0,
  'Site 14'!L$77=$C$14, L59,
  AND('Site 14'!L$77&gt;$C$14, 'Site 14'!L$77&lt;'Site 14'!$C$7), L59 * (1 + $C$8)^('Site 14'!L$77 - $C$14),
  'Site 14'!L$77='Site 14'!$C$7, L59,
  'Site 14'!L$77&gt;'Site 14'!$C$7, L59 * (1 + $C$8)^('Site 14'!L$77 - 'Site 14'!$C$7)
)</f>
        <v>0</v>
      </c>
      <c r="M78" s="70" cm="1">
        <f t="array" ref="M78">_xlfn.IFS(
  'Site 14'!M$77&lt;$C$14, 0,
  'Site 14'!M$77=$C$14, M59,
  AND('Site 14'!M$77&gt;$C$14, 'Site 14'!M$77&lt;'Site 14'!$C$7), M59 * (1 + $C$8)^('Site 14'!M$77 - $C$14),
  'Site 14'!M$77='Site 14'!$C$7, M59,
  'Site 14'!M$77&gt;'Site 14'!$C$7, M59 * (1 + $C$8)^('Site 14'!M$77 - 'Site 14'!$C$7)
)</f>
        <v>0</v>
      </c>
      <c r="N78" s="70" cm="1">
        <f t="array" ref="N78">_xlfn.IFS(
  'Site 14'!N$77&lt;$C$14, 0,
  'Site 14'!N$77=$C$14, N59,
  AND('Site 14'!N$77&gt;$C$14, 'Site 14'!N$77&lt;'Site 14'!$C$7), N59 * (1 + $C$8)^('Site 14'!N$77 - $C$14),
  'Site 14'!N$77='Site 14'!$C$7, N59,
  'Site 14'!N$77&gt;'Site 14'!$C$7, N59 * (1 + $C$8)^('Site 14'!N$77 - 'Site 14'!$C$7)
)</f>
        <v>0</v>
      </c>
      <c r="O78" s="70" cm="1">
        <f t="array" ref="O78">_xlfn.IFS(
  'Site 14'!O$77&lt;$C$14, 0,
  'Site 14'!O$77=$C$14, O59,
  AND('Site 14'!O$77&gt;$C$14, 'Site 14'!O$77&lt;'Site 14'!$C$7), O59 * (1 + $C$8)^('Site 14'!O$77 - $C$14),
  'Site 14'!O$77='Site 14'!$C$7, O59,
  'Site 14'!O$77&gt;'Site 14'!$C$7, O59 * (1 + $C$8)^('Site 14'!O$77 - 'Site 14'!$C$7)
)</f>
        <v>0</v>
      </c>
      <c r="P78" s="70" cm="1">
        <f t="array" ref="P78">_xlfn.IFS(
  'Site 14'!P$77&lt;$C$14, 0,
  'Site 14'!P$77=$C$14, P59,
  AND('Site 14'!P$77&gt;$C$14, 'Site 14'!P$77&lt;'Site 14'!$C$7), P59 * (1 + $C$8)^('Site 14'!P$77 - $C$14),
  'Site 14'!P$77='Site 14'!$C$7, P59,
  'Site 14'!P$77&gt;'Site 14'!$C$7, P59 * (1 + $C$8)^('Site 14'!P$77 - 'Site 14'!$C$7)
)</f>
        <v>0</v>
      </c>
      <c r="Q78" s="70" cm="1">
        <f t="array" ref="Q78">_xlfn.IFS(
  'Site 14'!Q$77&lt;$C$14, 0,
  'Site 14'!Q$77=$C$14, Q59,
  AND('Site 14'!Q$77&gt;$C$14, 'Site 14'!Q$77&lt;'Site 14'!$C$7), Q59 * (1 + $C$8)^('Site 14'!Q$77 - $C$14),
  'Site 14'!Q$77='Site 14'!$C$7, Q59,
  'Site 14'!Q$77&gt;'Site 14'!$C$7, Q59 * (1 + $C$8)^('Site 14'!Q$77 - 'Site 14'!$C$7)
)</f>
        <v>0</v>
      </c>
      <c r="R78" s="70" cm="1">
        <f t="array" ref="R78">_xlfn.IFS(
  'Site 14'!R$77&lt;$C$14, 0,
  'Site 14'!R$77=$C$14, R59,
  AND('Site 14'!R$77&gt;$C$14, 'Site 14'!R$77&lt;'Site 14'!$C$7), R59 * (1 + $C$8)^('Site 14'!R$77 - $C$14),
  'Site 14'!R$77='Site 14'!$C$7, R59,
  'Site 14'!R$77&gt;'Site 14'!$C$7, R59 * (1 + $C$8)^('Site 14'!R$77 - 'Site 14'!$C$7)
)</f>
        <v>0</v>
      </c>
      <c r="S78" s="70" cm="1">
        <f t="array" ref="S78">_xlfn.IFS(
  'Site 14'!S$77&lt;$C$14, 0,
  'Site 14'!S$77=$C$14, S59,
  AND('Site 14'!S$77&gt;$C$14, 'Site 14'!S$77&lt;'Site 14'!$C$7), S59 * (1 + $C$8)^('Site 14'!S$77 - $C$14),
  'Site 14'!S$77='Site 14'!$C$7, S59,
  'Site 14'!S$77&gt;'Site 14'!$C$7, S59 * (1 + $C$8)^('Site 14'!S$77 - 'Site 14'!$C$7)
)</f>
        <v>0</v>
      </c>
      <c r="T78" s="70" cm="1">
        <f t="array" ref="T78">_xlfn.IFS(
  'Site 14'!T$77&lt;$C$14, 0,
  'Site 14'!T$77=$C$14, T59,
  AND('Site 14'!T$77&gt;$C$14, 'Site 14'!T$77&lt;'Site 14'!$C$7), T59 * (1 + $C$8)^('Site 14'!T$77 - $C$14),
  'Site 14'!T$77='Site 14'!$C$7, T59,
  'Site 14'!T$77&gt;'Site 14'!$C$7, T59 * (1 + $C$8)^('Site 14'!T$77 - 'Site 14'!$C$7)
)</f>
        <v>0</v>
      </c>
      <c r="U78" s="70" cm="1">
        <f t="array" ref="U78">_xlfn.IFS(
  'Site 14'!U$77&lt;$C$14, 0,
  'Site 14'!U$77=$C$14, U59,
  AND('Site 14'!U$77&gt;$C$14, 'Site 14'!U$77&lt;'Site 14'!$C$7), U59 * (1 + $C$8)^('Site 14'!U$77 - $C$14),
  'Site 14'!U$77='Site 14'!$C$7, U59,
  'Site 14'!U$77&gt;'Site 14'!$C$7, U59 * (1 + $C$8)^('Site 14'!U$77 - 'Site 14'!$C$7)
)</f>
        <v>0</v>
      </c>
      <c r="V78" s="70" cm="1">
        <f t="array" ref="V78">_xlfn.IFS(
  'Site 14'!V$77&lt;$C$14, 0,
  'Site 14'!V$77=$C$14, V59,
  AND('Site 14'!V$77&gt;$C$14, 'Site 14'!V$77&lt;'Site 14'!$C$7), V59 * (1 + $C$8)^('Site 14'!V$77 - $C$14),
  'Site 14'!V$77='Site 14'!$C$7, V59,
  'Site 14'!V$77&gt;'Site 14'!$C$7, V59 * (1 + $C$8)^('Site 14'!V$77 - 'Site 14'!$C$7)
)</f>
        <v>0</v>
      </c>
      <c r="W78" s="70" cm="1">
        <f t="array" ref="W78">_xlfn.IFS(
  'Site 14'!W$77&lt;$C$14, 0,
  'Site 14'!W$77=$C$14, W59,
  AND('Site 14'!W$77&gt;$C$14, 'Site 14'!W$77&lt;'Site 14'!$C$7), W59 * (1 + $C$8)^('Site 14'!W$77 - $C$14),
  'Site 14'!W$77='Site 14'!$C$7, W59,
  'Site 14'!W$77&gt;'Site 14'!$C$7, W59 * (1 + $C$8)^('Site 14'!W$77 - 'Site 14'!$C$7)
)</f>
        <v>0</v>
      </c>
      <c r="X78" s="70" cm="1">
        <f t="array" ref="X78">_xlfn.IFS(
  'Site 14'!X$77&lt;$C$14, 0,
  'Site 14'!X$77=$C$14, X59,
  AND('Site 14'!X$77&gt;$C$14, 'Site 14'!X$77&lt;'Site 14'!$C$7), X59 * (1 + $C$8)^('Site 14'!X$77 - $C$14),
  'Site 14'!X$77='Site 14'!$C$7, X59,
  'Site 14'!X$77&gt;'Site 14'!$C$7, X59 * (1 + $C$8)^('Site 14'!X$77 - 'Site 14'!$C$7)
)</f>
        <v>0</v>
      </c>
      <c r="Y78" s="70" cm="1">
        <f t="array" ref="Y78">_xlfn.IFS(
  'Site 14'!Y$77&lt;$C$14, 0,
  'Site 14'!Y$77=$C$14, Y59,
  AND('Site 14'!Y$77&gt;$C$14, 'Site 14'!Y$77&lt;'Site 14'!$C$7), Y59 * (1 + $C$8)^('Site 14'!Y$77 - $C$14),
  'Site 14'!Y$77='Site 14'!$C$7, Y59,
  'Site 14'!Y$77&gt;'Site 14'!$C$7, Y59 * (1 + $C$8)^('Site 14'!Y$77 - 'Site 14'!$C$7)
)</f>
        <v>0</v>
      </c>
      <c r="Z78" s="70" cm="1">
        <f t="array" ref="Z78">_xlfn.IFS(
  'Site 14'!Z$77&lt;$C$14, 0,
  'Site 14'!Z$77=$C$14, Z59,
  AND('Site 14'!Z$77&gt;$C$14, 'Site 14'!Z$77&lt;'Site 14'!$C$7), Z59 * (1 + $C$8)^('Site 14'!Z$77 - $C$14),
  'Site 14'!Z$77='Site 14'!$C$7, Z59,
  'Site 14'!Z$77&gt;'Site 14'!$C$7, Z59 * (1 + $C$8)^('Site 14'!Z$77 - 'Site 14'!$C$7)
)</f>
        <v>0</v>
      </c>
      <c r="AA78" s="70" cm="1">
        <f t="array" ref="AA78">_xlfn.IFS(
  'Site 14'!AA$77&lt;$C$14, 0,
  'Site 14'!AA$77=$C$14, AA59,
  AND('Site 14'!AA$77&gt;$C$14, 'Site 14'!AA$77&lt;'Site 14'!$C$7), AA59 * (1 + $C$8)^('Site 14'!AA$77 - $C$14),
  'Site 14'!AA$77='Site 14'!$C$7, AA59,
  'Site 14'!AA$77&gt;'Site 14'!$C$7, AA59 * (1 + $C$8)^('Site 14'!AA$77 - 'Site 14'!$C$7)
)</f>
        <v>0</v>
      </c>
      <c r="AB78" s="70" cm="1">
        <f t="array" ref="AB78">_xlfn.IFS(
  'Site 14'!AB$77&lt;$C$14, 0,
  'Site 14'!AB$77=$C$14, AB59,
  AND('Site 14'!AB$77&gt;$C$14, 'Site 14'!AB$77&lt;'Site 14'!$C$7), AB59 * (1 + $C$8)^('Site 14'!AB$77 - $C$14),
  'Site 14'!AB$77='Site 14'!$C$7, AB59,
  'Site 14'!AB$77&gt;'Site 14'!$C$7, AB59 * (1 + $C$8)^('Site 14'!AB$77 - 'Site 14'!$C$7)
)</f>
        <v>0</v>
      </c>
      <c r="AC78" s="70" cm="1">
        <f t="array" ref="AC78">_xlfn.IFS(
  'Site 14'!AC$77&lt;$C$14, 0,
  'Site 14'!AC$77=$C$14, AC59,
  AND('Site 14'!AC$77&gt;$C$14, 'Site 14'!AC$77&lt;'Site 14'!$C$7), AC59 * (1 + $C$8)^('Site 14'!AC$77 - $C$14),
  'Site 14'!AC$77='Site 14'!$C$7, AC59,
  'Site 14'!AC$77&gt;'Site 14'!$C$7, AC59 * (1 + $C$8)^('Site 14'!AC$77 - 'Site 14'!$C$7)
)</f>
        <v>0</v>
      </c>
      <c r="AD78" s="70" cm="1">
        <f t="array" ref="AD78">_xlfn.IFS(
  'Site 14'!AD$77&lt;$C$14, 0,
  'Site 14'!AD$77=$C$14, AD59,
  AND('Site 14'!AD$77&gt;$C$14, 'Site 14'!AD$77&lt;'Site 14'!$C$7), AD59 * (1 + $C$8)^('Site 14'!AD$77 - $C$14),
  'Site 14'!AD$77='Site 14'!$C$7, AD59,
  'Site 14'!AD$77&gt;'Site 14'!$C$7, AD59 * (1 + $C$8)^('Site 14'!AD$77 - 'Site 14'!$C$7)
)</f>
        <v>0</v>
      </c>
      <c r="AE78" s="70" cm="1">
        <f t="array" ref="AE78">_xlfn.IFS(
  'Site 14'!AE$77&lt;$C$14, 0,
  'Site 14'!AE$77=$C$14, AE59,
  AND('Site 14'!AE$77&gt;$C$14, 'Site 14'!AE$77&lt;'Site 14'!$C$7), AE59 * (1 + $C$8)^('Site 14'!AE$77 - $C$14),
  'Site 14'!AE$77='Site 14'!$C$7, AE59,
  'Site 14'!AE$77&gt;'Site 14'!$C$7, AE59 * (1 + $C$8)^('Site 14'!AE$77 - 'Site 14'!$C$7)
)</f>
        <v>0</v>
      </c>
      <c r="AF78" s="70" cm="1">
        <f t="array" ref="AF78">_xlfn.IFS(
  'Site 14'!AF$77&lt;$C$14, 0,
  'Site 14'!AF$77=$C$14, AF59,
  AND('Site 14'!AF$77&gt;$C$14, 'Site 14'!AF$77&lt;'Site 14'!$C$7), AF59 * (1 + $C$8)^('Site 14'!AF$77 - $C$14),
  'Site 14'!AF$77='Site 14'!$C$7, AF59,
  'Site 14'!AF$77&gt;'Site 14'!$C$7, AF59 * (1 + $C$8)^('Site 14'!AF$77 - 'Site 14'!$C$7)
)</f>
        <v>0</v>
      </c>
      <c r="AG78" s="70" cm="1">
        <f t="array" ref="AG78">_xlfn.IFS(
  'Site 14'!AG$77&lt;$C$14, 0,
  'Site 14'!AG$77=$C$14, AG59,
  AND('Site 14'!AG$77&gt;$C$14, 'Site 14'!AG$77&lt;'Site 14'!$C$7), AG59 * (1 + $C$8)^('Site 14'!AG$77 - $C$14),
  'Site 14'!AG$77='Site 14'!$C$7, AG59,
  'Site 14'!AG$77&gt;'Site 14'!$C$7, AG59 * (1 + $C$8)^('Site 14'!AG$77 - 'Site 14'!$C$7)
)</f>
        <v>0</v>
      </c>
      <c r="AH78" s="70" cm="1">
        <f t="array" ref="AH78">_xlfn.IFS(
  'Site 14'!AH$77&lt;$C$14, 0,
  'Site 14'!AH$77=$C$14, AH59,
  AND('Site 14'!AH$77&gt;$C$14, 'Site 14'!AH$77&lt;'Site 14'!$C$7), AH59 * (1 + $C$8)^('Site 14'!AH$77 - $C$14),
  'Site 14'!AH$77='Site 14'!$C$7, AH59,
  'Site 14'!AH$77&gt;'Site 14'!$C$7, AH59 * (1 + $C$8)^('Site 14'!AH$77 - 'Site 14'!$C$7)
)</f>
        <v>0</v>
      </c>
      <c r="AI78" s="70" cm="1">
        <f t="array" ref="AI78">_xlfn.IFS(
  'Site 14'!AI$77&lt;$C$14, 0,
  'Site 14'!AI$77=$C$14, AI59,
  AND('Site 14'!AI$77&gt;$C$14, 'Site 14'!AI$77&lt;'Site 14'!$C$7), AI59 * (1 + $C$8)^('Site 14'!AI$77 - $C$14),
  'Site 14'!AI$77='Site 14'!$C$7, AI59,
  'Site 14'!AI$77&gt;'Site 14'!$C$7, AI59 * (1 + $C$8)^('Site 14'!AI$77 - 'Site 14'!$C$7)
)</f>
        <v>0</v>
      </c>
      <c r="AJ78" s="71" cm="1">
        <f t="array" ref="AJ78">_xlfn.IFS(
  'Site 14'!AJ$77&lt;$C$14, 0,
  'Site 14'!AJ$77=$C$14, AJ59,
  AND('Site 14'!AJ$77&gt;$C$14, 'Site 14'!AJ$77&lt;'Site 14'!$C$7), AJ59 * (1 + $C$8)^('Site 14'!AJ$77 - $C$14),
  'Site 14'!AJ$77='Site 14'!$C$7, AJ59,
  'Site 14'!AJ$77&gt;'Site 14'!$C$7, AJ59 * (1 + $C$8)^('Site 14'!AJ$77 - 'Site 14'!$C$7)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14'!E$77&lt;$C$14, 0,
  'Site 14'!E$77=$C$14, E63,
  AND('Site 14'!E$77&gt;$C$14, 'Site 14'!E$77&lt;'Site 14'!$C$7), E63 * (1 + $C$8)^('Site 14'!E$77 - $C$14),
  'Site 14'!E$77='Site 14'!$C$7, E63,
  'Site 14'!E$77&gt;'Site 14'!$C$7, E63 * (1 + $C$8)^('Site 14'!E$77 - 'Site 14'!$C$7)
)</f>
        <v>0</v>
      </c>
      <c r="F82" s="54" cm="1">
        <f t="array" ref="F82">_xlfn.IFS(
  'Site 14'!F$77&lt;$C$14, 0,
  'Site 14'!F$77=$C$14, F63,
  AND('Site 14'!F$77&gt;$C$14, 'Site 14'!F$77&lt;'Site 14'!$C$7), F63 * (1 + $C$8)^('Site 14'!F$77 - $C$14),
  'Site 14'!F$77='Site 14'!$C$7, F63,
  'Site 14'!F$77&gt;'Site 14'!$C$7, F63 * (1 + $C$8)^('Site 14'!F$77 - 'Site 14'!$C$7)
)</f>
        <v>0</v>
      </c>
      <c r="G82" s="54" cm="1">
        <f t="array" ref="G82">_xlfn.IFS(
  'Site 14'!G$77&lt;$C$14, 0,
  'Site 14'!G$77=$C$14, G63,
  AND('Site 14'!G$77&gt;$C$14, 'Site 14'!G$77&lt;'Site 14'!$C$7), G63 * (1 + $C$8)^('Site 14'!G$77 - $C$14),
  'Site 14'!G$77='Site 14'!$C$7, G63,
  'Site 14'!G$77&gt;'Site 14'!$C$7, G63 * (1 + $C$8)^('Site 14'!G$77 - 'Site 14'!$C$7)
)</f>
        <v>0</v>
      </c>
      <c r="H82" s="54" cm="1">
        <f t="array" ref="H82">_xlfn.IFS(
  'Site 14'!H$77&lt;$C$14, 0,
  'Site 14'!H$77=$C$14, H63,
  AND('Site 14'!H$77&gt;$C$14, 'Site 14'!H$77&lt;'Site 14'!$C$7), H63 * (1 + $C$8)^('Site 14'!H$77 - $C$14),
  'Site 14'!H$77='Site 14'!$C$7, H63,
  'Site 14'!H$77&gt;'Site 14'!$C$7, H63 * (1 + $C$8)^('Site 14'!H$77 - 'Site 14'!$C$7)
)</f>
        <v>0</v>
      </c>
      <c r="I82" s="54" cm="1">
        <f t="array" ref="I82">_xlfn.IFS(
  'Site 14'!I$77&lt;$C$14, 0,
  'Site 14'!I$77=$C$14, I63,
  AND('Site 14'!I$77&gt;$C$14, 'Site 14'!I$77&lt;'Site 14'!$C$7), I63 * (1 + $C$8)^('Site 14'!I$77 - $C$14),
  'Site 14'!I$77='Site 14'!$C$7, I63,
  'Site 14'!I$77&gt;'Site 14'!$C$7, I63 * (1 + $C$8)^('Site 14'!I$77 - 'Site 14'!$C$7)
)</f>
        <v>0</v>
      </c>
      <c r="J82" s="54" cm="1">
        <f t="array" ref="J82">_xlfn.IFS(
  'Site 14'!J$77&lt;$C$14, 0,
  'Site 14'!J$77=$C$14, J63,
  AND('Site 14'!J$77&gt;$C$14, 'Site 14'!J$77&lt;'Site 14'!$C$7), J63 * (1 + $C$8)^('Site 14'!J$77 - $C$14),
  'Site 14'!J$77='Site 14'!$C$7, J63,
  'Site 14'!J$77&gt;'Site 14'!$C$7, J63 * (1 + $C$8)^('Site 14'!J$77 - 'Site 14'!$C$7)
)</f>
        <v>0</v>
      </c>
      <c r="K82" s="54" cm="1">
        <f t="array" ref="K82">_xlfn.IFS(
  'Site 14'!K$77&lt;$C$14, 0,
  'Site 14'!K$77=$C$14, K63,
  AND('Site 14'!K$77&gt;$C$14, 'Site 14'!K$77&lt;'Site 14'!$C$7), K63 * (1 + $C$8)^('Site 14'!K$77 - $C$14),
  'Site 14'!K$77='Site 14'!$C$7, K63,
  'Site 14'!K$77&gt;'Site 14'!$C$7, K63 * (1 + $C$8)^('Site 14'!K$77 - 'Site 14'!$C$7)
)</f>
        <v>0</v>
      </c>
      <c r="L82" s="54" cm="1">
        <f t="array" ref="L82">_xlfn.IFS(
  'Site 14'!L$77&lt;$C$14, 0,
  'Site 14'!L$77=$C$14, L63,
  AND('Site 14'!L$77&gt;$C$14, 'Site 14'!L$77&lt;'Site 14'!$C$7), L63 * (1 + $C$8)^('Site 14'!L$77 - $C$14),
  'Site 14'!L$77='Site 14'!$C$7, L63,
  'Site 14'!L$77&gt;'Site 14'!$C$7, L63 * (1 + $C$8)^('Site 14'!L$77 - 'Site 14'!$C$7)
)</f>
        <v>0</v>
      </c>
      <c r="M82" s="54" cm="1">
        <f t="array" ref="M82">_xlfn.IFS(
  'Site 14'!M$77&lt;$C$14, 0,
  'Site 14'!M$77=$C$14, M63,
  AND('Site 14'!M$77&gt;$C$14, 'Site 14'!M$77&lt;'Site 14'!$C$7), M63 * (1 + $C$8)^('Site 14'!M$77 - $C$14),
  'Site 14'!M$77='Site 14'!$C$7, M63,
  'Site 14'!M$77&gt;'Site 14'!$C$7, M63 * (1 + $C$8)^('Site 14'!M$77 - 'Site 14'!$C$7)
)</f>
        <v>0</v>
      </c>
      <c r="N82" s="54" cm="1">
        <f t="array" ref="N82">_xlfn.IFS(
  'Site 14'!N$77&lt;$C$14, 0,
  'Site 14'!N$77=$C$14, N63,
  AND('Site 14'!N$77&gt;$C$14, 'Site 14'!N$77&lt;'Site 14'!$C$7), N63 * (1 + $C$8)^('Site 14'!N$77 - $C$14),
  'Site 14'!N$77='Site 14'!$C$7, N63,
  'Site 14'!N$77&gt;'Site 14'!$C$7, N63 * (1 + $C$8)^('Site 14'!N$77 - 'Site 14'!$C$7)
)</f>
        <v>0</v>
      </c>
      <c r="O82" s="54" cm="1">
        <f t="array" ref="O82">_xlfn.IFS(
  'Site 14'!O$77&lt;$C$14, 0,
  'Site 14'!O$77=$C$14, O63,
  AND('Site 14'!O$77&gt;$C$14, 'Site 14'!O$77&lt;'Site 14'!$C$7), O63 * (1 + $C$8)^('Site 14'!O$77 - $C$14),
  'Site 14'!O$77='Site 14'!$C$7, O63,
  'Site 14'!O$77&gt;'Site 14'!$C$7, O63 * (1 + $C$8)^('Site 14'!O$77 - 'Site 14'!$C$7)
)</f>
        <v>0</v>
      </c>
      <c r="P82" s="54" cm="1">
        <f t="array" ref="P82">_xlfn.IFS(
  'Site 14'!P$77&lt;$C$14, 0,
  'Site 14'!P$77=$C$14, P63,
  AND('Site 14'!P$77&gt;$C$14, 'Site 14'!P$77&lt;'Site 14'!$C$7), P63 * (1 + $C$8)^('Site 14'!P$77 - $C$14),
  'Site 14'!P$77='Site 14'!$C$7, P63,
  'Site 14'!P$77&gt;'Site 14'!$C$7, P63 * (1 + $C$8)^('Site 14'!P$77 - 'Site 14'!$C$7)
)</f>
        <v>0</v>
      </c>
      <c r="Q82" s="54" cm="1">
        <f t="array" ref="Q82">_xlfn.IFS(
  'Site 14'!Q$77&lt;$C$14, 0,
  'Site 14'!Q$77=$C$14, Q63,
  AND('Site 14'!Q$77&gt;$C$14, 'Site 14'!Q$77&lt;'Site 14'!$C$7), Q63 * (1 + $C$8)^('Site 14'!Q$77 - $C$14),
  'Site 14'!Q$77='Site 14'!$C$7, Q63,
  'Site 14'!Q$77&gt;'Site 14'!$C$7, Q63 * (1 + $C$8)^('Site 14'!Q$77 - 'Site 14'!$C$7)
)</f>
        <v>0</v>
      </c>
      <c r="R82" s="54" cm="1">
        <f t="array" ref="R82">_xlfn.IFS(
  'Site 14'!R$77&lt;$C$14, 0,
  'Site 14'!R$77=$C$14, R63,
  AND('Site 14'!R$77&gt;$C$14, 'Site 14'!R$77&lt;'Site 14'!$C$7), R63 * (1 + $C$8)^('Site 14'!R$77 - $C$14),
  'Site 14'!R$77='Site 14'!$C$7, R63,
  'Site 14'!R$77&gt;'Site 14'!$C$7, R63 * (1 + $C$8)^('Site 14'!R$77 - 'Site 14'!$C$7)
)</f>
        <v>0</v>
      </c>
      <c r="S82" s="54" cm="1">
        <f t="array" ref="S82">_xlfn.IFS(
  'Site 14'!S$77&lt;$C$14, 0,
  'Site 14'!S$77=$C$14, S63,
  AND('Site 14'!S$77&gt;$C$14, 'Site 14'!S$77&lt;'Site 14'!$C$7), S63 * (1 + $C$8)^('Site 14'!S$77 - $C$14),
  'Site 14'!S$77='Site 14'!$C$7, S63,
  'Site 14'!S$77&gt;'Site 14'!$C$7, S63 * (1 + $C$8)^('Site 14'!S$77 - 'Site 14'!$C$7)
)</f>
        <v>0</v>
      </c>
      <c r="T82" s="54" cm="1">
        <f t="array" ref="T82">_xlfn.IFS(
  'Site 14'!T$77&lt;$C$14, 0,
  'Site 14'!T$77=$C$14, T63,
  AND('Site 14'!T$77&gt;$C$14, 'Site 14'!T$77&lt;'Site 14'!$C$7), T63 * (1 + $C$8)^('Site 14'!T$77 - $C$14),
  'Site 14'!T$77='Site 14'!$C$7, T63,
  'Site 14'!T$77&gt;'Site 14'!$C$7, T63 * (1 + $C$8)^('Site 14'!T$77 - 'Site 14'!$C$7)
)</f>
        <v>0</v>
      </c>
      <c r="U82" s="54" cm="1">
        <f t="array" ref="U82">_xlfn.IFS(
  'Site 14'!U$77&lt;$C$14, 0,
  'Site 14'!U$77=$C$14, U63,
  AND('Site 14'!U$77&gt;$C$14, 'Site 14'!U$77&lt;'Site 14'!$C$7), U63 * (1 + $C$8)^('Site 14'!U$77 - $C$14),
  'Site 14'!U$77='Site 14'!$C$7, U63,
  'Site 14'!U$77&gt;'Site 14'!$C$7, U63 * (1 + $C$8)^('Site 14'!U$77 - 'Site 14'!$C$7)
)</f>
        <v>0</v>
      </c>
      <c r="V82" s="54" cm="1">
        <f t="array" ref="V82">_xlfn.IFS(
  'Site 14'!V$77&lt;$C$14, 0,
  'Site 14'!V$77=$C$14, V63,
  AND('Site 14'!V$77&gt;$C$14, 'Site 14'!V$77&lt;'Site 14'!$C$7), V63 * (1 + $C$8)^('Site 14'!V$77 - $C$14),
  'Site 14'!V$77='Site 14'!$C$7, V63,
  'Site 14'!V$77&gt;'Site 14'!$C$7, V63 * (1 + $C$8)^('Site 14'!V$77 - 'Site 14'!$C$7)
)</f>
        <v>0</v>
      </c>
      <c r="W82" s="54" cm="1">
        <f t="array" ref="W82">_xlfn.IFS(
  'Site 14'!W$77&lt;$C$14, 0,
  'Site 14'!W$77=$C$14, W63,
  AND('Site 14'!W$77&gt;$C$14, 'Site 14'!W$77&lt;'Site 14'!$C$7), W63 * (1 + $C$8)^('Site 14'!W$77 - $C$14),
  'Site 14'!W$77='Site 14'!$C$7, W63,
  'Site 14'!W$77&gt;'Site 14'!$C$7, W63 * (1 + $C$8)^('Site 14'!W$77 - 'Site 14'!$C$7)
)</f>
        <v>0</v>
      </c>
      <c r="X82" s="54" cm="1">
        <f t="array" ref="X82">_xlfn.IFS(
  'Site 14'!X$77&lt;$C$14, 0,
  'Site 14'!X$77=$C$14, X63,
  AND('Site 14'!X$77&gt;$C$14, 'Site 14'!X$77&lt;'Site 14'!$C$7), X63 * (1 + $C$8)^('Site 14'!X$77 - $C$14),
  'Site 14'!X$77='Site 14'!$C$7, X63,
  'Site 14'!X$77&gt;'Site 14'!$C$7, X63 * (1 + $C$8)^('Site 14'!X$77 - 'Site 14'!$C$7)
)</f>
        <v>0</v>
      </c>
      <c r="Y82" s="54" cm="1">
        <f t="array" ref="Y82">_xlfn.IFS(
  'Site 14'!Y$77&lt;$C$14, 0,
  'Site 14'!Y$77=$C$14, Y63,
  AND('Site 14'!Y$77&gt;$C$14, 'Site 14'!Y$77&lt;'Site 14'!$C$7), Y63 * (1 + $C$8)^('Site 14'!Y$77 - $C$14),
  'Site 14'!Y$77='Site 14'!$C$7, Y63,
  'Site 14'!Y$77&gt;'Site 14'!$C$7, Y63 * (1 + $C$8)^('Site 14'!Y$77 - 'Site 14'!$C$7)
)</f>
        <v>0</v>
      </c>
      <c r="Z82" s="54" cm="1">
        <f t="array" ref="Z82">_xlfn.IFS(
  'Site 14'!Z$77&lt;$C$14, 0,
  'Site 14'!Z$77=$C$14, Z63,
  AND('Site 14'!Z$77&gt;$C$14, 'Site 14'!Z$77&lt;'Site 14'!$C$7), Z63 * (1 + $C$8)^('Site 14'!Z$77 - $C$14),
  'Site 14'!Z$77='Site 14'!$C$7, Z63,
  'Site 14'!Z$77&gt;'Site 14'!$C$7, Z63 * (1 + $C$8)^('Site 14'!Z$77 - 'Site 14'!$C$7)
)</f>
        <v>0</v>
      </c>
      <c r="AA82" s="54" cm="1">
        <f t="array" ref="AA82">_xlfn.IFS(
  'Site 14'!AA$77&lt;$C$14, 0,
  'Site 14'!AA$77=$C$14, AA63,
  AND('Site 14'!AA$77&gt;$C$14, 'Site 14'!AA$77&lt;'Site 14'!$C$7), AA63 * (1 + $C$8)^('Site 14'!AA$77 - $C$14),
  'Site 14'!AA$77='Site 14'!$C$7, AA63,
  'Site 14'!AA$77&gt;'Site 14'!$C$7, AA63 * (1 + $C$8)^('Site 14'!AA$77 - 'Site 14'!$C$7)
)</f>
        <v>0</v>
      </c>
      <c r="AB82" s="54" cm="1">
        <f t="array" ref="AB82">_xlfn.IFS(
  'Site 14'!AB$77&lt;$C$14, 0,
  'Site 14'!AB$77=$C$14, AB63,
  AND('Site 14'!AB$77&gt;$C$14, 'Site 14'!AB$77&lt;'Site 14'!$C$7), AB63 * (1 + $C$8)^('Site 14'!AB$77 - $C$14),
  'Site 14'!AB$77='Site 14'!$C$7, AB63,
  'Site 14'!AB$77&gt;'Site 14'!$C$7, AB63 * (1 + $C$8)^('Site 14'!AB$77 - 'Site 14'!$C$7)
)</f>
        <v>0</v>
      </c>
      <c r="AC82" s="54" cm="1">
        <f t="array" ref="AC82">_xlfn.IFS(
  'Site 14'!AC$77&lt;$C$14, 0,
  'Site 14'!AC$77=$C$14, AC63,
  AND('Site 14'!AC$77&gt;$C$14, 'Site 14'!AC$77&lt;'Site 14'!$C$7), AC63 * (1 + $C$8)^('Site 14'!AC$77 - $C$14),
  'Site 14'!AC$77='Site 14'!$C$7, AC63,
  'Site 14'!AC$77&gt;'Site 14'!$C$7, AC63 * (1 + $C$8)^('Site 14'!AC$77 - 'Site 14'!$C$7)
)</f>
        <v>0</v>
      </c>
      <c r="AD82" s="54" cm="1">
        <f t="array" ref="AD82">_xlfn.IFS(
  'Site 14'!AD$77&lt;$C$14, 0,
  'Site 14'!AD$77=$C$14, AD63,
  AND('Site 14'!AD$77&gt;$C$14, 'Site 14'!AD$77&lt;'Site 14'!$C$7), AD63 * (1 + $C$8)^('Site 14'!AD$77 - $C$14),
  'Site 14'!AD$77='Site 14'!$C$7, AD63,
  'Site 14'!AD$77&gt;'Site 14'!$C$7, AD63 * (1 + $C$8)^('Site 14'!AD$77 - 'Site 14'!$C$7)
)</f>
        <v>0</v>
      </c>
      <c r="AE82" s="54" cm="1">
        <f t="array" ref="AE82">_xlfn.IFS(
  'Site 14'!AE$77&lt;$C$14, 0,
  'Site 14'!AE$77=$C$14, AE63,
  AND('Site 14'!AE$77&gt;$C$14, 'Site 14'!AE$77&lt;'Site 14'!$C$7), AE63 * (1 + $C$8)^('Site 14'!AE$77 - $C$14),
  'Site 14'!AE$77='Site 14'!$C$7, AE63,
  'Site 14'!AE$77&gt;'Site 14'!$C$7, AE63 * (1 + $C$8)^('Site 14'!AE$77 - 'Site 14'!$C$7)
)</f>
        <v>0</v>
      </c>
      <c r="AF82" s="54" cm="1">
        <f t="array" ref="AF82">_xlfn.IFS(
  'Site 14'!AF$77&lt;$C$14, 0,
  'Site 14'!AF$77=$C$14, AF63,
  AND('Site 14'!AF$77&gt;$C$14, 'Site 14'!AF$77&lt;'Site 14'!$C$7), AF63 * (1 + $C$8)^('Site 14'!AF$77 - $C$14),
  'Site 14'!AF$77='Site 14'!$C$7, AF63,
  'Site 14'!AF$77&gt;'Site 14'!$C$7, AF63 * (1 + $C$8)^('Site 14'!AF$77 - 'Site 14'!$C$7)
)</f>
        <v>0</v>
      </c>
      <c r="AG82" s="54" cm="1">
        <f t="array" ref="AG82">_xlfn.IFS(
  'Site 14'!AG$77&lt;$C$14, 0,
  'Site 14'!AG$77=$C$14, AG63,
  AND('Site 14'!AG$77&gt;$C$14, 'Site 14'!AG$77&lt;'Site 14'!$C$7), AG63 * (1 + $C$8)^('Site 14'!AG$77 - $C$14),
  'Site 14'!AG$77='Site 14'!$C$7, AG63,
  'Site 14'!AG$77&gt;'Site 14'!$C$7, AG63 * (1 + $C$8)^('Site 14'!AG$77 - 'Site 14'!$C$7)
)</f>
        <v>0</v>
      </c>
      <c r="AH82" s="54" cm="1">
        <f t="array" ref="AH82">_xlfn.IFS(
  'Site 14'!AH$77&lt;$C$14, 0,
  'Site 14'!AH$77=$C$14, AH63,
  AND('Site 14'!AH$77&gt;$C$14, 'Site 14'!AH$77&lt;'Site 14'!$C$7), AH63 * (1 + $C$8)^('Site 14'!AH$77 - $C$14),
  'Site 14'!AH$77='Site 14'!$C$7, AH63,
  'Site 14'!AH$77&gt;'Site 14'!$C$7, AH63 * (1 + $C$8)^('Site 14'!AH$77 - 'Site 14'!$C$7)
)</f>
        <v>0</v>
      </c>
      <c r="AI82" s="54" cm="1">
        <f t="array" ref="AI82">_xlfn.IFS(
  'Site 14'!AI$77&lt;$C$14, 0,
  'Site 14'!AI$77=$C$14, AI63,
  AND('Site 14'!AI$77&gt;$C$14, 'Site 14'!AI$77&lt;'Site 14'!$C$7), AI63 * (1 + $C$8)^('Site 14'!AI$77 - $C$14),
  'Site 14'!AI$77='Site 14'!$C$7, AI63,
  'Site 14'!AI$77&gt;'Site 14'!$C$7, AI63 * (1 + $C$8)^('Site 14'!AI$77 - 'Site 14'!$C$7)
)</f>
        <v>0</v>
      </c>
      <c r="AJ82" s="72" cm="1">
        <f t="array" ref="AJ82">_xlfn.IFS(
  'Site 14'!AJ$77&lt;$C$14, 0,
  'Site 14'!AJ$77=$C$14, AJ63,
  AND('Site 14'!AJ$77&gt;$C$14, 'Site 14'!AJ$77&lt;'Site 14'!$C$7), AJ63 * (1 + $C$8)^('Site 14'!AJ$77 - $C$14),
  'Site 14'!AJ$77='Site 14'!$C$7, AJ63,
  'Site 14'!AJ$77&gt;'Site 14'!$C$7, AJ63 * (1 + $C$8)^('Site 14'!AJ$77 - 'Site 14'!$C$7)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14'!E$77&lt;$C$14, 0,
  'Site 14'!E$77=$C$14, E71,
  AND('Site 14'!E$77&gt;$C$14, 'Site 14'!E$77&lt;'Site 14'!$C$7), E71 * (1 + $C$8)^('Site 14'!E$77 - $C$14),
  'Site 14'!E$77='Site 14'!$C$7, E71,
  'Site 14'!E$77&gt;'Site 14'!$C$7, E71 * (1 + $C$8)^('Site 14'!E$77 - 'Site 14'!$C$7)
)</f>
        <v>0</v>
      </c>
      <c r="F90" s="56" cm="1">
        <f t="array" ref="F90">_xlfn.IFS(
  'Site 14'!F$77&lt;$C$14, 0,
  'Site 14'!F$77=$C$14, F71,
  AND('Site 14'!F$77&gt;$C$14, 'Site 14'!F$77&lt;'Site 14'!$C$7), F71 * (1 + $C$8)^('Site 14'!F$77 - $C$14),
  'Site 14'!F$77='Site 14'!$C$7, F71,
  'Site 14'!F$77&gt;'Site 14'!$C$7, F71 * (1 + $C$8)^('Site 14'!F$77 - 'Site 14'!$C$7)
)</f>
        <v>0</v>
      </c>
      <c r="G90" s="56" cm="1">
        <f t="array" ref="G90">_xlfn.IFS(
  'Site 14'!G$77&lt;$C$14, 0,
  'Site 14'!G$77=$C$14, G71,
  AND('Site 14'!G$77&gt;$C$14, 'Site 14'!G$77&lt;'Site 14'!$C$7), G71 * (1 + $C$8)^('Site 14'!G$77 - $C$14),
  'Site 14'!G$77='Site 14'!$C$7, G71,
  'Site 14'!G$77&gt;'Site 14'!$C$7, G71 * (1 + $C$8)^('Site 14'!G$77 - 'Site 14'!$C$7)
)</f>
        <v>0</v>
      </c>
      <c r="H90" s="56" cm="1">
        <f t="array" ref="H90">_xlfn.IFS(
  'Site 14'!H$77&lt;$C$14, 0,
  'Site 14'!H$77=$C$14, H71,
  AND('Site 14'!H$77&gt;$C$14, 'Site 14'!H$77&lt;'Site 14'!$C$7), H71 * (1 + $C$8)^('Site 14'!H$77 - $C$14),
  'Site 14'!H$77='Site 14'!$C$7, H71,
  'Site 14'!H$77&gt;'Site 14'!$C$7, H71 * (1 + $C$8)^('Site 14'!H$77 - 'Site 14'!$C$7)
)</f>
        <v>0</v>
      </c>
      <c r="I90" s="56" cm="1">
        <f t="array" ref="I90">_xlfn.IFS(
  'Site 14'!I$77&lt;$C$14, 0,
  'Site 14'!I$77=$C$14, I71,
  AND('Site 14'!I$77&gt;$C$14, 'Site 14'!I$77&lt;'Site 14'!$C$7), I71 * (1 + $C$8)^('Site 14'!I$77 - $C$14),
  'Site 14'!I$77='Site 14'!$C$7, I71,
  'Site 14'!I$77&gt;'Site 14'!$C$7, I71 * (1 + $C$8)^('Site 14'!I$77 - 'Site 14'!$C$7)
)</f>
        <v>0</v>
      </c>
      <c r="J90" s="56" cm="1">
        <f t="array" ref="J90">_xlfn.IFS(
  'Site 14'!J$77&lt;$C$14, 0,
  'Site 14'!J$77=$C$14, J71,
  AND('Site 14'!J$77&gt;$C$14, 'Site 14'!J$77&lt;'Site 14'!$C$7), J71 * (1 + $C$8)^('Site 14'!J$77 - $C$14),
  'Site 14'!J$77='Site 14'!$C$7, J71,
  'Site 14'!J$77&gt;'Site 14'!$C$7, J71 * (1 + $C$8)^('Site 14'!J$77 - 'Site 14'!$C$7)
)</f>
        <v>0</v>
      </c>
      <c r="K90" s="56" cm="1">
        <f t="array" ref="K90">_xlfn.IFS(
  'Site 14'!K$77&lt;$C$14, 0,
  'Site 14'!K$77=$C$14, K71,
  AND('Site 14'!K$77&gt;$C$14, 'Site 14'!K$77&lt;'Site 14'!$C$7), K71 * (1 + $C$8)^('Site 14'!K$77 - $C$14),
  'Site 14'!K$77='Site 14'!$C$7, K71,
  'Site 14'!K$77&gt;'Site 14'!$C$7, K71 * (1 + $C$8)^('Site 14'!K$77 - 'Site 14'!$C$7)
)</f>
        <v>0</v>
      </c>
      <c r="L90" s="56" cm="1">
        <f t="array" ref="L90">_xlfn.IFS(
  'Site 14'!L$77&lt;$C$14, 0,
  'Site 14'!L$77=$C$14, L71,
  AND('Site 14'!L$77&gt;$C$14, 'Site 14'!L$77&lt;'Site 14'!$C$7), L71 * (1 + $C$8)^('Site 14'!L$77 - $C$14),
  'Site 14'!L$77='Site 14'!$C$7, L71,
  'Site 14'!L$77&gt;'Site 14'!$C$7, L71 * (1 + $C$8)^('Site 14'!L$77 - 'Site 14'!$C$7)
)</f>
        <v>0</v>
      </c>
      <c r="M90" s="56" cm="1">
        <f t="array" ref="M90">_xlfn.IFS(
  'Site 14'!M$77&lt;$C$14, 0,
  'Site 14'!M$77=$C$14, M71,
  AND('Site 14'!M$77&gt;$C$14, 'Site 14'!M$77&lt;'Site 14'!$C$7), M71 * (1 + $C$8)^('Site 14'!M$77 - $C$14),
  'Site 14'!M$77='Site 14'!$C$7, M71,
  'Site 14'!M$77&gt;'Site 14'!$C$7, M71 * (1 + $C$8)^('Site 14'!M$77 - 'Site 14'!$C$7)
)</f>
        <v>0</v>
      </c>
      <c r="N90" s="56" cm="1">
        <f t="array" ref="N90">_xlfn.IFS(
  'Site 14'!N$77&lt;$C$14, 0,
  'Site 14'!N$77=$C$14, N71,
  AND('Site 14'!N$77&gt;$C$14, 'Site 14'!N$77&lt;'Site 14'!$C$7), N71 * (1 + $C$8)^('Site 14'!N$77 - $C$14),
  'Site 14'!N$77='Site 14'!$C$7, N71,
  'Site 14'!N$77&gt;'Site 14'!$C$7, N71 * (1 + $C$8)^('Site 14'!N$77 - 'Site 14'!$C$7)
)</f>
        <v>0</v>
      </c>
      <c r="O90" s="56" cm="1">
        <f t="array" ref="O90">_xlfn.IFS(
  'Site 14'!O$77&lt;$C$14, 0,
  'Site 14'!O$77=$C$14, O71,
  AND('Site 14'!O$77&gt;$C$14, 'Site 14'!O$77&lt;'Site 14'!$C$7), O71 * (1 + $C$8)^('Site 14'!O$77 - $C$14),
  'Site 14'!O$77='Site 14'!$C$7, O71,
  'Site 14'!O$77&gt;'Site 14'!$C$7, O71 * (1 + $C$8)^('Site 14'!O$77 - 'Site 14'!$C$7)
)</f>
        <v>0</v>
      </c>
      <c r="P90" s="56" cm="1">
        <f t="array" ref="P90">_xlfn.IFS(
  'Site 14'!P$77&lt;$C$14, 0,
  'Site 14'!P$77=$C$14, P71,
  AND('Site 14'!P$77&gt;$C$14, 'Site 14'!P$77&lt;'Site 14'!$C$7), P71 * (1 + $C$8)^('Site 14'!P$77 - $C$14),
  'Site 14'!P$77='Site 14'!$C$7, P71,
  'Site 14'!P$77&gt;'Site 14'!$C$7, P71 * (1 + $C$8)^('Site 14'!P$77 - 'Site 14'!$C$7)
)</f>
        <v>0</v>
      </c>
      <c r="Q90" s="56" cm="1">
        <f t="array" ref="Q90">_xlfn.IFS(
  'Site 14'!Q$77&lt;$C$14, 0,
  'Site 14'!Q$77=$C$14, Q71,
  AND('Site 14'!Q$77&gt;$C$14, 'Site 14'!Q$77&lt;'Site 14'!$C$7), Q71 * (1 + $C$8)^('Site 14'!Q$77 - $C$14),
  'Site 14'!Q$77='Site 14'!$C$7, Q71,
  'Site 14'!Q$77&gt;'Site 14'!$C$7, Q71 * (1 + $C$8)^('Site 14'!Q$77 - 'Site 14'!$C$7)
)</f>
        <v>0</v>
      </c>
      <c r="R90" s="56" cm="1">
        <f t="array" ref="R90">_xlfn.IFS(
  'Site 14'!R$77&lt;$C$14, 0,
  'Site 14'!R$77=$C$14, R71,
  AND('Site 14'!R$77&gt;$C$14, 'Site 14'!R$77&lt;'Site 14'!$C$7), R71 * (1 + $C$8)^('Site 14'!R$77 - $C$14),
  'Site 14'!R$77='Site 14'!$C$7, R71,
  'Site 14'!R$77&gt;'Site 14'!$C$7, R71 * (1 + $C$8)^('Site 14'!R$77 - 'Site 14'!$C$7)
)</f>
        <v>0</v>
      </c>
      <c r="S90" s="56" cm="1">
        <f t="array" ref="S90">_xlfn.IFS(
  'Site 14'!S$77&lt;$C$14, 0,
  'Site 14'!S$77=$C$14, S71,
  AND('Site 14'!S$77&gt;$C$14, 'Site 14'!S$77&lt;'Site 14'!$C$7), S71 * (1 + $C$8)^('Site 14'!S$77 - $C$14),
  'Site 14'!S$77='Site 14'!$C$7, S71,
  'Site 14'!S$77&gt;'Site 14'!$C$7, S71 * (1 + $C$8)^('Site 14'!S$77 - 'Site 14'!$C$7)
)</f>
        <v>0</v>
      </c>
      <c r="T90" s="56" cm="1">
        <f t="array" ref="T90">_xlfn.IFS(
  'Site 14'!T$77&lt;$C$14, 0,
  'Site 14'!T$77=$C$14, T71,
  AND('Site 14'!T$77&gt;$C$14, 'Site 14'!T$77&lt;'Site 14'!$C$7), T71 * (1 + $C$8)^('Site 14'!T$77 - $C$14),
  'Site 14'!T$77='Site 14'!$C$7, T71,
  'Site 14'!T$77&gt;'Site 14'!$C$7, T71 * (1 + $C$8)^('Site 14'!T$77 - 'Site 14'!$C$7)
)</f>
        <v>0</v>
      </c>
      <c r="U90" s="56" cm="1">
        <f t="array" ref="U90">_xlfn.IFS(
  'Site 14'!U$77&lt;$C$14, 0,
  'Site 14'!U$77=$C$14, U71,
  AND('Site 14'!U$77&gt;$C$14, 'Site 14'!U$77&lt;'Site 14'!$C$7), U71 * (1 + $C$8)^('Site 14'!U$77 - $C$14),
  'Site 14'!U$77='Site 14'!$C$7, U71,
  'Site 14'!U$77&gt;'Site 14'!$C$7, U71 * (1 + $C$8)^('Site 14'!U$77 - 'Site 14'!$C$7)
)</f>
        <v>0</v>
      </c>
      <c r="V90" s="56" cm="1">
        <f t="array" ref="V90">_xlfn.IFS(
  'Site 14'!V$77&lt;$C$14, 0,
  'Site 14'!V$77=$C$14, V71,
  AND('Site 14'!V$77&gt;$C$14, 'Site 14'!V$77&lt;'Site 14'!$C$7), V71 * (1 + $C$8)^('Site 14'!V$77 - $C$14),
  'Site 14'!V$77='Site 14'!$C$7, V71,
  'Site 14'!V$77&gt;'Site 14'!$C$7, V71 * (1 + $C$8)^('Site 14'!V$77 - 'Site 14'!$C$7)
)</f>
        <v>0</v>
      </c>
      <c r="W90" s="56" cm="1">
        <f t="array" ref="W90">_xlfn.IFS(
  'Site 14'!W$77&lt;$C$14, 0,
  'Site 14'!W$77=$C$14, W71,
  AND('Site 14'!W$77&gt;$C$14, 'Site 14'!W$77&lt;'Site 14'!$C$7), W71 * (1 + $C$8)^('Site 14'!W$77 - $C$14),
  'Site 14'!W$77='Site 14'!$C$7, W71,
  'Site 14'!W$77&gt;'Site 14'!$C$7, W71 * (1 + $C$8)^('Site 14'!W$77 - 'Site 14'!$C$7)
)</f>
        <v>0</v>
      </c>
      <c r="X90" s="56" cm="1">
        <f t="array" ref="X90">_xlfn.IFS(
  'Site 14'!X$77&lt;$C$14, 0,
  'Site 14'!X$77=$C$14, X71,
  AND('Site 14'!X$77&gt;$C$14, 'Site 14'!X$77&lt;'Site 14'!$C$7), X71 * (1 + $C$8)^('Site 14'!X$77 - $C$14),
  'Site 14'!X$77='Site 14'!$C$7, X71,
  'Site 14'!X$77&gt;'Site 14'!$C$7, X71 * (1 + $C$8)^('Site 14'!X$77 - 'Site 14'!$C$7)
)</f>
        <v>0</v>
      </c>
      <c r="Y90" s="56" cm="1">
        <f t="array" ref="Y90">_xlfn.IFS(
  'Site 14'!Y$77&lt;$C$14, 0,
  'Site 14'!Y$77=$C$14, Y71,
  AND('Site 14'!Y$77&gt;$C$14, 'Site 14'!Y$77&lt;'Site 14'!$C$7), Y71 * (1 + $C$8)^('Site 14'!Y$77 - $C$14),
  'Site 14'!Y$77='Site 14'!$C$7, Y71,
  'Site 14'!Y$77&gt;'Site 14'!$C$7, Y71 * (1 + $C$8)^('Site 14'!Y$77 - 'Site 14'!$C$7)
)</f>
        <v>0</v>
      </c>
      <c r="Z90" s="56" cm="1">
        <f t="array" ref="Z90">_xlfn.IFS(
  'Site 14'!Z$77&lt;$C$14, 0,
  'Site 14'!Z$77=$C$14, Z71,
  AND('Site 14'!Z$77&gt;$C$14, 'Site 14'!Z$77&lt;'Site 14'!$C$7), Z71 * (1 + $C$8)^('Site 14'!Z$77 - $C$14),
  'Site 14'!Z$77='Site 14'!$C$7, Z71,
  'Site 14'!Z$77&gt;'Site 14'!$C$7, Z71 * (1 + $C$8)^('Site 14'!Z$77 - 'Site 14'!$C$7)
)</f>
        <v>0</v>
      </c>
      <c r="AA90" s="56" cm="1">
        <f t="array" ref="AA90">_xlfn.IFS(
  'Site 14'!AA$77&lt;$C$14, 0,
  'Site 14'!AA$77=$C$14, AA71,
  AND('Site 14'!AA$77&gt;$C$14, 'Site 14'!AA$77&lt;'Site 14'!$C$7), AA71 * (1 + $C$8)^('Site 14'!AA$77 - $C$14),
  'Site 14'!AA$77='Site 14'!$C$7, AA71,
  'Site 14'!AA$77&gt;'Site 14'!$C$7, AA71 * (1 + $C$8)^('Site 14'!AA$77 - 'Site 14'!$C$7)
)</f>
        <v>0</v>
      </c>
      <c r="AB90" s="56" cm="1">
        <f t="array" ref="AB90">_xlfn.IFS(
  'Site 14'!AB$77&lt;$C$14, 0,
  'Site 14'!AB$77=$C$14, AB71,
  AND('Site 14'!AB$77&gt;$C$14, 'Site 14'!AB$77&lt;'Site 14'!$C$7), AB71 * (1 + $C$8)^('Site 14'!AB$77 - $C$14),
  'Site 14'!AB$77='Site 14'!$C$7, AB71,
  'Site 14'!AB$77&gt;'Site 14'!$C$7, AB71 * (1 + $C$8)^('Site 14'!AB$77 - 'Site 14'!$C$7)
)</f>
        <v>0</v>
      </c>
      <c r="AC90" s="56" cm="1">
        <f t="array" ref="AC90">_xlfn.IFS(
  'Site 14'!AC$77&lt;$C$14, 0,
  'Site 14'!AC$77=$C$14, AC71,
  AND('Site 14'!AC$77&gt;$C$14, 'Site 14'!AC$77&lt;'Site 14'!$C$7), AC71 * (1 + $C$8)^('Site 14'!AC$77 - $C$14),
  'Site 14'!AC$77='Site 14'!$C$7, AC71,
  'Site 14'!AC$77&gt;'Site 14'!$C$7, AC71 * (1 + $C$8)^('Site 14'!AC$77 - 'Site 14'!$C$7)
)</f>
        <v>0</v>
      </c>
      <c r="AD90" s="56" cm="1">
        <f t="array" ref="AD90">_xlfn.IFS(
  'Site 14'!AD$77&lt;$C$14, 0,
  'Site 14'!AD$77=$C$14, AD71,
  AND('Site 14'!AD$77&gt;$C$14, 'Site 14'!AD$77&lt;'Site 14'!$C$7), AD71 * (1 + $C$8)^('Site 14'!AD$77 - $C$14),
  'Site 14'!AD$77='Site 14'!$C$7, AD71,
  'Site 14'!AD$77&gt;'Site 14'!$C$7, AD71 * (1 + $C$8)^('Site 14'!AD$77 - 'Site 14'!$C$7)
)</f>
        <v>0</v>
      </c>
      <c r="AE90" s="56" cm="1">
        <f t="array" ref="AE90">_xlfn.IFS(
  'Site 14'!AE$77&lt;$C$14, 0,
  'Site 14'!AE$77=$C$14, AE71,
  AND('Site 14'!AE$77&gt;$C$14, 'Site 14'!AE$77&lt;'Site 14'!$C$7), AE71 * (1 + $C$8)^('Site 14'!AE$77 - $C$14),
  'Site 14'!AE$77='Site 14'!$C$7, AE71,
  'Site 14'!AE$77&gt;'Site 14'!$C$7, AE71 * (1 + $C$8)^('Site 14'!AE$77 - 'Site 14'!$C$7)
)</f>
        <v>0</v>
      </c>
      <c r="AF90" s="56" cm="1">
        <f t="array" ref="AF90">_xlfn.IFS(
  'Site 14'!AF$77&lt;$C$14, 0,
  'Site 14'!AF$77=$C$14, AF71,
  AND('Site 14'!AF$77&gt;$C$14, 'Site 14'!AF$77&lt;'Site 14'!$C$7), AF71 * (1 + $C$8)^('Site 14'!AF$77 - $C$14),
  'Site 14'!AF$77='Site 14'!$C$7, AF71,
  'Site 14'!AF$77&gt;'Site 14'!$C$7, AF71 * (1 + $C$8)^('Site 14'!AF$77 - 'Site 14'!$C$7)
)</f>
        <v>0</v>
      </c>
      <c r="AG90" s="56" cm="1">
        <f t="array" ref="AG90">_xlfn.IFS(
  'Site 14'!AG$77&lt;$C$14, 0,
  'Site 14'!AG$77=$C$14, AG71,
  AND('Site 14'!AG$77&gt;$C$14, 'Site 14'!AG$77&lt;'Site 14'!$C$7), AG71 * (1 + $C$8)^('Site 14'!AG$77 - $C$14),
  'Site 14'!AG$77='Site 14'!$C$7, AG71,
  'Site 14'!AG$77&gt;'Site 14'!$C$7, AG71 * (1 + $C$8)^('Site 14'!AG$77 - 'Site 14'!$C$7)
)</f>
        <v>0</v>
      </c>
      <c r="AH90" s="56" cm="1">
        <f t="array" ref="AH90">_xlfn.IFS(
  'Site 14'!AH$77&lt;$C$14, 0,
  'Site 14'!AH$77=$C$14, AH71,
  AND('Site 14'!AH$77&gt;$C$14, 'Site 14'!AH$77&lt;'Site 14'!$C$7), AH71 * (1 + $C$8)^('Site 14'!AH$77 - $C$14),
  'Site 14'!AH$77='Site 14'!$C$7, AH71,
  'Site 14'!AH$77&gt;'Site 14'!$C$7, AH71 * (1 + $C$8)^('Site 14'!AH$77 - 'Site 14'!$C$7)
)</f>
        <v>0</v>
      </c>
      <c r="AI90" s="56" cm="1">
        <f t="array" ref="AI90">_xlfn.IFS(
  'Site 14'!AI$77&lt;$C$14, 0,
  'Site 14'!AI$77=$C$14, AI71,
  AND('Site 14'!AI$77&gt;$C$14, 'Site 14'!AI$77&lt;'Site 14'!$C$7), AI71 * (1 + $C$8)^('Site 14'!AI$77 - $C$14),
  'Site 14'!AI$77='Site 14'!$C$7, AI71,
  'Site 14'!AI$77&gt;'Site 14'!$C$7, AI71 * (1 + $C$8)^('Site 14'!AI$77 - 'Site 14'!$C$7)
)</f>
        <v>0</v>
      </c>
      <c r="AJ90" s="59" cm="1">
        <f t="array" ref="AJ90">_xlfn.IFS(
  'Site 14'!AJ$77&lt;$C$14, 0,
  'Site 14'!AJ$77=$C$14, AJ71,
  AND('Site 14'!AJ$77&gt;$C$14, 'Site 14'!AJ$77&lt;'Site 14'!$C$7), AJ71 * (1 + $C$8)^('Site 14'!AJ$77 - $C$14),
  'Site 14'!AJ$77='Site 14'!$C$7, AJ71,
  'Site 14'!AJ$77&gt;'Site 14'!$C$7, AJ71 * (1 + $C$8)^('Site 14'!AJ$77 - 'Site 14'!$C$7)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80">
        <f>IF($C$18=0,F97,$C$18)</f>
        <v>0</v>
      </c>
      <c r="I97" s="483">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81">
        <f>IF($C$18=0,F98,$C$18)</f>
        <v>0</v>
      </c>
      <c r="I98" s="484">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82">
        <f>IF($C$23=0,F99,$C$23)</f>
        <v>0</v>
      </c>
      <c r="I99" s="485">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80">
        <f>IF($D$18=0,F100,$D$18)</f>
        <v>0</v>
      </c>
      <c r="I100" s="483">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81">
        <f>IF($D$18=0,F101,$D$18)</f>
        <v>0</v>
      </c>
      <c r="I101" s="484">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82">
        <f>IF($D$23=0,F102,$D$23)</f>
        <v>0</v>
      </c>
      <c r="I102" s="485">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80">
        <f>IF($E$18=0,F103,$E$18)</f>
        <v>0</v>
      </c>
      <c r="I103" s="483">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81">
        <f>IF($E$18=0,F104,$E$18)</f>
        <v>0</v>
      </c>
      <c r="I104" s="484">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82">
        <f>IF($E$23=0,F105,$E$23)</f>
        <v>0</v>
      </c>
      <c r="I105" s="485">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ht="14.15"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ht="14.15"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ht="14.15"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ht="14.15"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ht="14.15"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ht="14.15"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ht="14.15"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ht="14.15"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ht="14.15"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ht="14.15"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ht="14.15"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ht="14.15"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62F56-AA4B-47B9-9133-D392017BB0A1}">
  <sheetPr>
    <tabColor theme="8"/>
  </sheetPr>
  <dimension ref="A1:AK191"/>
  <sheetViews>
    <sheetView showGridLines="0" topLeftCell="E1" zoomScale="85" zoomScaleNormal="85" workbookViewId="0">
      <pane ySplit="1" topLeftCell="A90" activePane="bottomLeft" state="frozen"/>
      <selection activeCell="O14" sqref="O14"/>
      <selection pane="bottomLeft" activeCell="M97" sqref="M97:M105"/>
    </sheetView>
  </sheetViews>
  <sheetFormatPr defaultColWidth="10.296875" defaultRowHeight="14" x14ac:dyDescent="0.3"/>
  <cols>
    <col min="1" max="1" width="5.69921875" style="18" customWidth="1"/>
    <col min="2" max="2" width="110.69921875" style="18" customWidth="1"/>
    <col min="3" max="5" width="33" style="18" customWidth="1"/>
    <col min="6" max="6" width="13.3984375" style="18" bestFit="1" customWidth="1"/>
    <col min="7" max="8" width="19.3984375" style="18" bestFit="1" customWidth="1"/>
    <col min="9" max="9" width="19.0976562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27.8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Entry'!B79</f>
        <v>0</v>
      </c>
      <c r="G5" s="28"/>
    </row>
    <row r="6" spans="1:7" ht="16.5" x14ac:dyDescent="0.3">
      <c r="B6" s="103" t="s">
        <v>57</v>
      </c>
      <c r="C6" s="105">
        <f>'2. Forecasting Data Entry'!C79</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Entry'!E79</f>
        <v>0</v>
      </c>
      <c r="D24" s="201">
        <f>'2. Forecasting Data Entry'!G79</f>
        <v>0</v>
      </c>
      <c r="E24" s="196">
        <f>'2. Forecasting Data Entry'!I79</f>
        <v>0</v>
      </c>
    </row>
    <row r="25" spans="2:5" ht="17.25" thickBot="1" x14ac:dyDescent="0.35">
      <c r="B25" s="193" t="s">
        <v>228</v>
      </c>
      <c r="C25" s="127">
        <f>'2. Forecasting Data Entry'!F79</f>
        <v>0</v>
      </c>
      <c r="D25" s="132">
        <f>'2. Forecasting Data Entry'!H79</f>
        <v>0</v>
      </c>
      <c r="E25" s="127">
        <f>'2. Forecasting Data Entry'!J79</f>
        <v>0</v>
      </c>
    </row>
    <row r="26" spans="2:5" ht="17.25" thickBot="1" x14ac:dyDescent="0.35">
      <c r="D26" s="30"/>
    </row>
    <row r="27" spans="2:5" ht="16.5" x14ac:dyDescent="0.3">
      <c r="B27" s="108" t="s">
        <v>28</v>
      </c>
      <c r="C27" s="109"/>
      <c r="D27" s="30"/>
    </row>
    <row r="28" spans="2:5" ht="16.5" x14ac:dyDescent="0.3">
      <c r="B28" s="103" t="s">
        <v>99</v>
      </c>
      <c r="C28" s="111">
        <f>'2. Forecasting Data Entry'!K79</f>
        <v>0</v>
      </c>
      <c r="D28" s="30"/>
    </row>
    <row r="29" spans="2:5" ht="16.5" x14ac:dyDescent="0.3">
      <c r="B29" s="103" t="s">
        <v>100</v>
      </c>
      <c r="C29" s="111">
        <f>'2. Forecasting Data Entry'!L79</f>
        <v>0</v>
      </c>
      <c r="D29" s="30"/>
    </row>
    <row r="30" spans="2:5" ht="16.5" x14ac:dyDescent="0.3">
      <c r="B30" s="103" t="s">
        <v>101</v>
      </c>
      <c r="C30" s="111">
        <f>'2. Forecasting Data Entry'!M79</f>
        <v>0</v>
      </c>
      <c r="D30" s="30"/>
    </row>
    <row r="31" spans="2:5" ht="16.5" x14ac:dyDescent="0.3">
      <c r="B31" s="110" t="s">
        <v>34</v>
      </c>
      <c r="C31" s="112"/>
      <c r="D31" s="30"/>
    </row>
    <row r="32" spans="2:5" ht="16.5" x14ac:dyDescent="0.3">
      <c r="B32" s="103" t="s">
        <v>99</v>
      </c>
      <c r="C32" s="111">
        <f>'2. Forecasting Data Entry'!N79</f>
        <v>0</v>
      </c>
      <c r="D32" s="30"/>
    </row>
    <row r="33" spans="1:36" ht="16.5" x14ac:dyDescent="0.3">
      <c r="B33" s="103" t="s">
        <v>100</v>
      </c>
      <c r="C33" s="111">
        <f>'2. Forecasting Data Entry'!O79</f>
        <v>0</v>
      </c>
      <c r="D33" s="30"/>
    </row>
    <row r="34" spans="1:36" ht="17.25" thickBot="1" x14ac:dyDescent="0.35">
      <c r="B34" s="106" t="s">
        <v>101</v>
      </c>
      <c r="C34" s="113">
        <f>'2. Forecasting Data Entry'!P79</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15'!E$39&lt;$C$14, 0,
  'Site 15'!E$39&gt;=$C$14, $C$28
)</f>
        <v>0</v>
      </c>
      <c r="F40" s="70" cm="1">
        <f t="array" ref="F40">_xlfn.IFS(
  $C$14=0, 0,
  'Site 15'!F$39&lt;$C$14, 0,
  'Site 15'!F$39&gt;=$C$14, $C$28
)</f>
        <v>0</v>
      </c>
      <c r="G40" s="70" cm="1">
        <f t="array" ref="G40">_xlfn.IFS(
  $C$14=0, 0,
  'Site 15'!G$39&lt;$C$14, 0,
  'Site 15'!G$39&gt;=$C$14, $C$28
)</f>
        <v>0</v>
      </c>
      <c r="H40" s="70" cm="1">
        <f t="array" ref="H40">_xlfn.IFS(
  $C$14=0, 0,
  'Site 15'!H$39&lt;$C$14, 0,
  'Site 15'!H$39&gt;=$C$14, $C$28
)</f>
        <v>0</v>
      </c>
      <c r="I40" s="70" cm="1">
        <f t="array" ref="I40">_xlfn.IFS(
  $C$14=0, 0,
  'Site 15'!I$39&lt;$C$14, 0,
  'Site 15'!I$39&gt;=$C$14, $C$28
)</f>
        <v>0</v>
      </c>
      <c r="J40" s="70" cm="1">
        <f t="array" ref="J40">_xlfn.IFS(
  $C$14=0, 0,
  'Site 15'!J$39&lt;$C$14, 0,
  'Site 15'!J$39&gt;=$C$14, $C$28
)</f>
        <v>0</v>
      </c>
      <c r="K40" s="70" cm="1">
        <f t="array" ref="K40">_xlfn.IFS(
  $C$14=0, 0,
  'Site 15'!K$39&lt;$C$14, 0,
  'Site 15'!K$39&gt;=$C$14, $C$28
)</f>
        <v>0</v>
      </c>
      <c r="L40" s="70" cm="1">
        <f t="array" ref="L40">_xlfn.IFS(
  $C$14=0, 0,
  'Site 15'!L$39&lt;$C$14, 0,
  'Site 15'!L$39&gt;=$C$14, $C$28
)</f>
        <v>0</v>
      </c>
      <c r="M40" s="70" cm="1">
        <f t="array" ref="M40">_xlfn.IFS(
  $C$14=0, 0,
  'Site 15'!M$39&lt;$C$14, 0,
  'Site 15'!M$39&gt;=$C$14, $C$28
)</f>
        <v>0</v>
      </c>
      <c r="N40" s="70" cm="1">
        <f t="array" ref="N40">_xlfn.IFS(
  $C$14=0, 0,
  'Site 15'!N$39&lt;$C$14, 0,
  'Site 15'!N$39&gt;=$C$14, $C$28
)</f>
        <v>0</v>
      </c>
      <c r="O40" s="70" cm="1">
        <f t="array" ref="O40">_xlfn.IFS(
  $C$14=0, 0,
  'Site 15'!O$39&lt;$C$14, 0,
  'Site 15'!O$39&gt;=$C$14, $C$28
)</f>
        <v>0</v>
      </c>
      <c r="P40" s="70" cm="1">
        <f t="array" ref="P40">_xlfn.IFS(
  $C$14=0, 0,
  'Site 15'!P$39&lt;$C$14, 0,
  'Site 15'!P$39&gt;=$C$14, $C$28
)</f>
        <v>0</v>
      </c>
      <c r="Q40" s="70" cm="1">
        <f t="array" ref="Q40">_xlfn.IFS(
  $C$14=0, 0,
  'Site 15'!Q$39&lt;$C$14, 0,
  'Site 15'!Q$39&gt;=$C$14, $C$28
)</f>
        <v>0</v>
      </c>
      <c r="R40" s="70" cm="1">
        <f t="array" ref="R40">_xlfn.IFS(
  $C$14=0, 0,
  'Site 15'!R$39&lt;$C$14, 0,
  'Site 15'!R$39&gt;=$C$14, $C$28
)</f>
        <v>0</v>
      </c>
      <c r="S40" s="70" cm="1">
        <f t="array" ref="S40">_xlfn.IFS(
  $C$14=0, 0,
  'Site 15'!S$39&lt;$C$14, 0,
  'Site 15'!S$39&gt;=$C$14, $C$28
)</f>
        <v>0</v>
      </c>
      <c r="T40" s="70" cm="1">
        <f t="array" ref="T40">_xlfn.IFS(
  $C$14=0, 0,
  'Site 15'!T$39&lt;$C$14, 0,
  'Site 15'!T$39&gt;=$C$14, $C$28
)</f>
        <v>0</v>
      </c>
      <c r="U40" s="70" cm="1">
        <f t="array" ref="U40">_xlfn.IFS(
  $C$14=0, 0,
  'Site 15'!U$39&lt;$C$14, 0,
  'Site 15'!U$39&gt;=$C$14, $C$28
)</f>
        <v>0</v>
      </c>
      <c r="V40" s="70" cm="1">
        <f t="array" ref="V40">_xlfn.IFS(
  $C$14=0, 0,
  'Site 15'!V$39&lt;$C$14, 0,
  'Site 15'!V$39&gt;=$C$14, $C$28
)</f>
        <v>0</v>
      </c>
      <c r="W40" s="70" cm="1">
        <f t="array" ref="W40">_xlfn.IFS(
  $C$14=0, 0,
  'Site 15'!W$39&lt;$C$14, 0,
  'Site 15'!W$39&gt;=$C$14, $C$28
)</f>
        <v>0</v>
      </c>
      <c r="X40" s="70" cm="1">
        <f t="array" ref="X40">_xlfn.IFS(
  $C$14=0, 0,
  'Site 15'!X$39&lt;$C$14, 0,
  'Site 15'!X$39&gt;=$C$14, $C$28
)</f>
        <v>0</v>
      </c>
      <c r="Y40" s="70" cm="1">
        <f t="array" ref="Y40">_xlfn.IFS(
  $C$14=0, 0,
  'Site 15'!Y$39&lt;$C$14, 0,
  'Site 15'!Y$39&gt;=$C$14, $C$28
)</f>
        <v>0</v>
      </c>
      <c r="Z40" s="70" cm="1">
        <f t="array" ref="Z40">_xlfn.IFS(
  $C$14=0, 0,
  'Site 15'!Z$39&lt;$C$14, 0,
  'Site 15'!Z$39&gt;=$C$14, $C$28
)</f>
        <v>0</v>
      </c>
      <c r="AA40" s="70" cm="1">
        <f t="array" ref="AA40">_xlfn.IFS(
  $C$14=0, 0,
  'Site 15'!AA$39&lt;$C$14, 0,
  'Site 15'!AA$39&gt;=$C$14, $C$28
)</f>
        <v>0</v>
      </c>
      <c r="AB40" s="70" cm="1">
        <f t="array" ref="AB40">_xlfn.IFS(
  $C$14=0, 0,
  'Site 15'!AB$39&lt;$C$14, 0,
  'Site 15'!AB$39&gt;=$C$14, $C$28
)</f>
        <v>0</v>
      </c>
      <c r="AC40" s="70" cm="1">
        <f t="array" ref="AC40">_xlfn.IFS(
  $C$14=0, 0,
  'Site 15'!AC$39&lt;$C$14, 0,
  'Site 15'!AC$39&gt;=$C$14, $C$28
)</f>
        <v>0</v>
      </c>
      <c r="AD40" s="70" cm="1">
        <f t="array" ref="AD40">_xlfn.IFS(
  $C$14=0, 0,
  'Site 15'!AD$39&lt;$C$14, 0,
  'Site 15'!AD$39&gt;=$C$14, $C$28
)</f>
        <v>0</v>
      </c>
      <c r="AE40" s="70" cm="1">
        <f t="array" ref="AE40">_xlfn.IFS(
  $C$14=0, 0,
  'Site 15'!AE$39&lt;$C$14, 0,
  'Site 15'!AE$39&gt;=$C$14, $C$28
)</f>
        <v>0</v>
      </c>
      <c r="AF40" s="70" cm="1">
        <f t="array" ref="AF40">_xlfn.IFS(
  $C$14=0, 0,
  'Site 15'!AF$39&lt;$C$14, 0,
  'Site 15'!AF$39&gt;=$C$14, $C$28
)</f>
        <v>0</v>
      </c>
      <c r="AG40" s="70" cm="1">
        <f t="array" ref="AG40">_xlfn.IFS(
  $C$14=0, 0,
  'Site 15'!AG$39&lt;$C$14, 0,
  'Site 15'!AG$39&gt;=$C$14, $C$28
)</f>
        <v>0</v>
      </c>
      <c r="AH40" s="70" cm="1">
        <f t="array" ref="AH40">_xlfn.IFS(
  $C$14=0, 0,
  'Site 15'!AH$39&lt;$C$14, 0,
  'Site 15'!AH$39&gt;=$C$14, $C$28
)</f>
        <v>0</v>
      </c>
      <c r="AI40" s="70" cm="1">
        <f t="array" ref="AI40">_xlfn.IFS(
  $C$14=0, 0,
  'Site 15'!AI$39&lt;$C$14, 0,
  'Site 15'!AI$39&gt;=$C$14, $C$28
)</f>
        <v>0</v>
      </c>
      <c r="AJ40" s="71" cm="1">
        <f t="array" ref="AJ40">_xlfn.IFS(
  $C$14=0, 0,
  'Site 15'!AJ$39&lt;$C$14, 0,
  'Site 15'!AJ$39&gt;=$C$14,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15'!E$39&lt;$C$14, 0,
  'Site 15'!E$39&gt;=$C$14, $C$29
)</f>
        <v>0</v>
      </c>
      <c r="F44" s="54" cm="1">
        <f t="array" ref="F44">_xlfn.IFS(
  $C$14=0, 0,
  'Site 15'!F$39&lt;$C$14, 0,
  'Site 15'!F$39&gt;=$C$14, $C$29
)</f>
        <v>0</v>
      </c>
      <c r="G44" s="54" cm="1">
        <f t="array" ref="G44">_xlfn.IFS(
  $C$14=0, 0,
  'Site 15'!G$39&lt;$C$14, 0,
  'Site 15'!G$39&gt;=$C$14, $C$29
)</f>
        <v>0</v>
      </c>
      <c r="H44" s="54" cm="1">
        <f t="array" ref="H44">_xlfn.IFS(
  $C$14=0, 0,
  'Site 15'!H$39&lt;$C$14, 0,
  'Site 15'!H$39&gt;=$C$14, $C$29
)</f>
        <v>0</v>
      </c>
      <c r="I44" s="54" cm="1">
        <f t="array" ref="I44">_xlfn.IFS(
  $C$14=0, 0,
  'Site 15'!I$39&lt;$C$14, 0,
  'Site 15'!I$39&gt;=$C$14, $C$29
)</f>
        <v>0</v>
      </c>
      <c r="J44" s="54" cm="1">
        <f t="array" ref="J44">_xlfn.IFS(
  $C$14=0, 0,
  'Site 15'!J$39&lt;$C$14, 0,
  'Site 15'!J$39&gt;=$C$14, $C$29
)</f>
        <v>0</v>
      </c>
      <c r="K44" s="54" cm="1">
        <f t="array" ref="K44">_xlfn.IFS(
  $C$14=0, 0,
  'Site 15'!K$39&lt;$C$14, 0,
  'Site 15'!K$39&gt;=$C$14, $C$29
)</f>
        <v>0</v>
      </c>
      <c r="L44" s="54" cm="1">
        <f t="array" ref="L44">_xlfn.IFS(
  $C$14=0, 0,
  'Site 15'!L$39&lt;$C$14, 0,
  'Site 15'!L$39&gt;=$C$14, $C$29
)</f>
        <v>0</v>
      </c>
      <c r="M44" s="54" cm="1">
        <f t="array" ref="M44">_xlfn.IFS(
  $C$14=0, 0,
  'Site 15'!M$39&lt;$C$14, 0,
  'Site 15'!M$39&gt;=$C$14, $C$29
)</f>
        <v>0</v>
      </c>
      <c r="N44" s="54" cm="1">
        <f t="array" ref="N44">_xlfn.IFS(
  $C$14=0, 0,
  'Site 15'!N$39&lt;$C$14, 0,
  'Site 15'!N$39&gt;=$C$14, $C$29
)</f>
        <v>0</v>
      </c>
      <c r="O44" s="54" cm="1">
        <f t="array" ref="O44">_xlfn.IFS(
  $C$14=0, 0,
  'Site 15'!O$39&lt;$C$14, 0,
  'Site 15'!O$39&gt;=$C$14, $C$29
)</f>
        <v>0</v>
      </c>
      <c r="P44" s="54" cm="1">
        <f t="array" ref="P44">_xlfn.IFS(
  $C$14=0, 0,
  'Site 15'!P$39&lt;$C$14, 0,
  'Site 15'!P$39&gt;=$C$14, $C$29
)</f>
        <v>0</v>
      </c>
      <c r="Q44" s="54" cm="1">
        <f t="array" ref="Q44">_xlfn.IFS(
  $C$14=0, 0,
  'Site 15'!Q$39&lt;$C$14, 0,
  'Site 15'!Q$39&gt;=$C$14, $C$29
)</f>
        <v>0</v>
      </c>
      <c r="R44" s="54" cm="1">
        <f t="array" ref="R44">_xlfn.IFS(
  $C$14=0, 0,
  'Site 15'!R$39&lt;$C$14, 0,
  'Site 15'!R$39&gt;=$C$14, $C$29
)</f>
        <v>0</v>
      </c>
      <c r="S44" s="54" cm="1">
        <f t="array" ref="S44">_xlfn.IFS(
  $C$14=0, 0,
  'Site 15'!S$39&lt;$C$14, 0,
  'Site 15'!S$39&gt;=$C$14, $C$29
)</f>
        <v>0</v>
      </c>
      <c r="T44" s="54" cm="1">
        <f t="array" ref="T44">_xlfn.IFS(
  $C$14=0, 0,
  'Site 15'!T$39&lt;$C$14, 0,
  'Site 15'!T$39&gt;=$C$14, $C$29
)</f>
        <v>0</v>
      </c>
      <c r="U44" s="54" cm="1">
        <f t="array" ref="U44">_xlfn.IFS(
  $C$14=0, 0,
  'Site 15'!U$39&lt;$C$14, 0,
  'Site 15'!U$39&gt;=$C$14, $C$29
)</f>
        <v>0</v>
      </c>
      <c r="V44" s="54" cm="1">
        <f t="array" ref="V44">_xlfn.IFS(
  $C$14=0, 0,
  'Site 15'!V$39&lt;$C$14, 0,
  'Site 15'!V$39&gt;=$C$14, $C$29
)</f>
        <v>0</v>
      </c>
      <c r="W44" s="54" cm="1">
        <f t="array" ref="W44">_xlfn.IFS(
  $C$14=0, 0,
  'Site 15'!W$39&lt;$C$14, 0,
  'Site 15'!W$39&gt;=$C$14, $C$29
)</f>
        <v>0</v>
      </c>
      <c r="X44" s="54" cm="1">
        <f t="array" ref="X44">_xlfn.IFS(
  $C$14=0, 0,
  'Site 15'!X$39&lt;$C$14, 0,
  'Site 15'!X$39&gt;=$C$14, $C$29
)</f>
        <v>0</v>
      </c>
      <c r="Y44" s="54" cm="1">
        <f t="array" ref="Y44">_xlfn.IFS(
  $C$14=0, 0,
  'Site 15'!Y$39&lt;$C$14, 0,
  'Site 15'!Y$39&gt;=$C$14, $C$29
)</f>
        <v>0</v>
      </c>
      <c r="Z44" s="54" cm="1">
        <f t="array" ref="Z44">_xlfn.IFS(
  $C$14=0, 0,
  'Site 15'!Z$39&lt;$C$14, 0,
  'Site 15'!Z$39&gt;=$C$14, $C$29
)</f>
        <v>0</v>
      </c>
      <c r="AA44" s="54" cm="1">
        <f t="array" ref="AA44">_xlfn.IFS(
  $C$14=0, 0,
  'Site 15'!AA$39&lt;$C$14, 0,
  'Site 15'!AA$39&gt;=$C$14, $C$29
)</f>
        <v>0</v>
      </c>
      <c r="AB44" s="54" cm="1">
        <f t="array" ref="AB44">_xlfn.IFS(
  $C$14=0, 0,
  'Site 15'!AB$39&lt;$C$14, 0,
  'Site 15'!AB$39&gt;=$C$14, $C$29
)</f>
        <v>0</v>
      </c>
      <c r="AC44" s="54" cm="1">
        <f t="array" ref="AC44">_xlfn.IFS(
  $C$14=0, 0,
  'Site 15'!AC$39&lt;$C$14, 0,
  'Site 15'!AC$39&gt;=$C$14, $C$29
)</f>
        <v>0</v>
      </c>
      <c r="AD44" s="54" cm="1">
        <f t="array" ref="AD44">_xlfn.IFS(
  $C$14=0, 0,
  'Site 15'!AD$39&lt;$C$14, 0,
  'Site 15'!AD$39&gt;=$C$14, $C$29
)</f>
        <v>0</v>
      </c>
      <c r="AE44" s="54" cm="1">
        <f t="array" ref="AE44">_xlfn.IFS(
  $C$14=0, 0,
  'Site 15'!AE$39&lt;$C$14, 0,
  'Site 15'!AE$39&gt;=$C$14, $C$29
)</f>
        <v>0</v>
      </c>
      <c r="AF44" s="54" cm="1">
        <f t="array" ref="AF44">_xlfn.IFS(
  $C$14=0, 0,
  'Site 15'!AF$39&lt;$C$14, 0,
  'Site 15'!AF$39&gt;=$C$14, $C$29
)</f>
        <v>0</v>
      </c>
      <c r="AG44" s="54" cm="1">
        <f t="array" ref="AG44">_xlfn.IFS(
  $C$14=0, 0,
  'Site 15'!AG$39&lt;$C$14, 0,
  'Site 15'!AG$39&gt;=$C$14, $C$29
)</f>
        <v>0</v>
      </c>
      <c r="AH44" s="54" cm="1">
        <f t="array" ref="AH44">_xlfn.IFS(
  $C$14=0, 0,
  'Site 15'!AH$39&lt;$C$14, 0,
  'Site 15'!AH$39&gt;=$C$14, $C$29
)</f>
        <v>0</v>
      </c>
      <c r="AI44" s="54" cm="1">
        <f t="array" ref="AI44">_xlfn.IFS(
  $C$14=0, 0,
  'Site 15'!AI$39&lt;$C$14, 0,
  'Site 15'!AI$39&gt;=$C$14, $C$29
)</f>
        <v>0</v>
      </c>
      <c r="AJ44" s="72" cm="1">
        <f t="array" ref="AJ44">_xlfn.IFS(
  $C$14=0, 0,
  'Site 15'!AJ$39&lt;$C$14, 0,
  'Site 15'!AJ$39&gt;=$C$14,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15'!E$39&lt;$C$14, 0,
  'Site 15'!E$39&gt;=$C$14, $C$30
)</f>
        <v>0</v>
      </c>
      <c r="F52" s="56" cm="1">
        <f t="array" ref="F52">_xlfn.IFS(
  $C$14=0, 0,
  'Site 15'!F$39&lt;$C$14, 0,
  'Site 15'!F$39&gt;=$C$14, $C$30
)</f>
        <v>0</v>
      </c>
      <c r="G52" s="56" cm="1">
        <f t="array" ref="G52">_xlfn.IFS(
  $C$14=0, 0,
  'Site 15'!G$39&lt;$C$14, 0,
  'Site 15'!G$39&gt;=$C$14, $C$30
)</f>
        <v>0</v>
      </c>
      <c r="H52" s="56" cm="1">
        <f t="array" ref="H52">_xlfn.IFS(
  $C$14=0, 0,
  'Site 15'!H$39&lt;$C$14, 0,
  'Site 15'!H$39&gt;=$C$14, $C$30
)</f>
        <v>0</v>
      </c>
      <c r="I52" s="56" cm="1">
        <f t="array" ref="I52">_xlfn.IFS(
  $C$14=0, 0,
  'Site 15'!I$39&lt;$C$14, 0,
  'Site 15'!I$39&gt;=$C$14, $C$30
)</f>
        <v>0</v>
      </c>
      <c r="J52" s="56" cm="1">
        <f t="array" ref="J52">_xlfn.IFS(
  $C$14=0, 0,
  'Site 15'!J$39&lt;$C$14, 0,
  'Site 15'!J$39&gt;=$C$14, $C$30
)</f>
        <v>0</v>
      </c>
      <c r="K52" s="56" cm="1">
        <f t="array" ref="K52">_xlfn.IFS(
  $C$14=0, 0,
  'Site 15'!K$39&lt;$C$14, 0,
  'Site 15'!K$39&gt;=$C$14, $C$30
)</f>
        <v>0</v>
      </c>
      <c r="L52" s="56" cm="1">
        <f t="array" ref="L52">_xlfn.IFS(
  $C$14=0, 0,
  'Site 15'!L$39&lt;$C$14, 0,
  'Site 15'!L$39&gt;=$C$14, $C$30
)</f>
        <v>0</v>
      </c>
      <c r="M52" s="56" cm="1">
        <f t="array" ref="M52">_xlfn.IFS(
  $C$14=0, 0,
  'Site 15'!M$39&lt;$C$14, 0,
  'Site 15'!M$39&gt;=$C$14, $C$30
)</f>
        <v>0</v>
      </c>
      <c r="N52" s="56" cm="1">
        <f t="array" ref="N52">_xlfn.IFS(
  $C$14=0, 0,
  'Site 15'!N$39&lt;$C$14, 0,
  'Site 15'!N$39&gt;=$C$14, $C$30
)</f>
        <v>0</v>
      </c>
      <c r="O52" s="56" cm="1">
        <f t="array" ref="O52">_xlfn.IFS(
  $C$14=0, 0,
  'Site 15'!O$39&lt;$C$14, 0,
  'Site 15'!O$39&gt;=$C$14, $C$30
)</f>
        <v>0</v>
      </c>
      <c r="P52" s="56" cm="1">
        <f t="array" ref="P52">_xlfn.IFS(
  $C$14=0, 0,
  'Site 15'!P$39&lt;$C$14, 0,
  'Site 15'!P$39&gt;=$C$14, $C$30
)</f>
        <v>0</v>
      </c>
      <c r="Q52" s="56" cm="1">
        <f t="array" ref="Q52">_xlfn.IFS(
  $C$14=0, 0,
  'Site 15'!Q$39&lt;$C$14, 0,
  'Site 15'!Q$39&gt;=$C$14, $C$30
)</f>
        <v>0</v>
      </c>
      <c r="R52" s="56" cm="1">
        <f t="array" ref="R52">_xlfn.IFS(
  $C$14=0, 0,
  'Site 15'!R$39&lt;$C$14, 0,
  'Site 15'!R$39&gt;=$C$14, $C$30
)</f>
        <v>0</v>
      </c>
      <c r="S52" s="56" cm="1">
        <f t="array" ref="S52">_xlfn.IFS(
  $C$14=0, 0,
  'Site 15'!S$39&lt;$C$14, 0,
  'Site 15'!S$39&gt;=$C$14, $C$30
)</f>
        <v>0</v>
      </c>
      <c r="T52" s="56" cm="1">
        <f t="array" ref="T52">_xlfn.IFS(
  $C$14=0, 0,
  'Site 15'!T$39&lt;$C$14, 0,
  'Site 15'!T$39&gt;=$C$14, $C$30
)</f>
        <v>0</v>
      </c>
      <c r="U52" s="56" cm="1">
        <f t="array" ref="U52">_xlfn.IFS(
  $C$14=0, 0,
  'Site 15'!U$39&lt;$C$14, 0,
  'Site 15'!U$39&gt;=$C$14, $C$30
)</f>
        <v>0</v>
      </c>
      <c r="V52" s="56" cm="1">
        <f t="array" ref="V52">_xlfn.IFS(
  $C$14=0, 0,
  'Site 15'!V$39&lt;$C$14, 0,
  'Site 15'!V$39&gt;=$C$14, $C$30
)</f>
        <v>0</v>
      </c>
      <c r="W52" s="56" cm="1">
        <f t="array" ref="W52">_xlfn.IFS(
  $C$14=0, 0,
  'Site 15'!W$39&lt;$C$14, 0,
  'Site 15'!W$39&gt;=$C$14, $C$30
)</f>
        <v>0</v>
      </c>
      <c r="X52" s="56" cm="1">
        <f t="array" ref="X52">_xlfn.IFS(
  $C$14=0, 0,
  'Site 15'!X$39&lt;$C$14, 0,
  'Site 15'!X$39&gt;=$C$14, $C$30
)</f>
        <v>0</v>
      </c>
      <c r="Y52" s="56" cm="1">
        <f t="array" ref="Y52">_xlfn.IFS(
  $C$14=0, 0,
  'Site 15'!Y$39&lt;$C$14, 0,
  'Site 15'!Y$39&gt;=$C$14, $C$30
)</f>
        <v>0</v>
      </c>
      <c r="Z52" s="56" cm="1">
        <f t="array" ref="Z52">_xlfn.IFS(
  $C$14=0, 0,
  'Site 15'!Z$39&lt;$C$14, 0,
  'Site 15'!Z$39&gt;=$C$14, $C$30
)</f>
        <v>0</v>
      </c>
      <c r="AA52" s="56" cm="1">
        <f t="array" ref="AA52">_xlfn.IFS(
  $C$14=0, 0,
  'Site 15'!AA$39&lt;$C$14, 0,
  'Site 15'!AA$39&gt;=$C$14, $C$30
)</f>
        <v>0</v>
      </c>
      <c r="AB52" s="56" cm="1">
        <f t="array" ref="AB52">_xlfn.IFS(
  $C$14=0, 0,
  'Site 15'!AB$39&lt;$C$14, 0,
  'Site 15'!AB$39&gt;=$C$14, $C$30
)</f>
        <v>0</v>
      </c>
      <c r="AC52" s="56" cm="1">
        <f t="array" ref="AC52">_xlfn.IFS(
  $C$14=0, 0,
  'Site 15'!AC$39&lt;$C$14, 0,
  'Site 15'!AC$39&gt;=$C$14, $C$30
)</f>
        <v>0</v>
      </c>
      <c r="AD52" s="56" cm="1">
        <f t="array" ref="AD52">_xlfn.IFS(
  $C$14=0, 0,
  'Site 15'!AD$39&lt;$C$14, 0,
  'Site 15'!AD$39&gt;=$C$14, $C$30
)</f>
        <v>0</v>
      </c>
      <c r="AE52" s="56" cm="1">
        <f t="array" ref="AE52">_xlfn.IFS(
  $C$14=0, 0,
  'Site 15'!AE$39&lt;$C$14, 0,
  'Site 15'!AE$39&gt;=$C$14, $C$30
)</f>
        <v>0</v>
      </c>
      <c r="AF52" s="56" cm="1">
        <f t="array" ref="AF52">_xlfn.IFS(
  $C$14=0, 0,
  'Site 15'!AF$39&lt;$C$14, 0,
  'Site 15'!AF$39&gt;=$C$14, $C$30
)</f>
        <v>0</v>
      </c>
      <c r="AG52" s="56" cm="1">
        <f t="array" ref="AG52">_xlfn.IFS(
  $C$14=0, 0,
  'Site 15'!AG$39&lt;$C$14, 0,
  'Site 15'!AG$39&gt;=$C$14, $C$30
)</f>
        <v>0</v>
      </c>
      <c r="AH52" s="56" cm="1">
        <f t="array" ref="AH52">_xlfn.IFS(
  $C$14=0, 0,
  'Site 15'!AH$39&lt;$C$14, 0,
  'Site 15'!AH$39&gt;=$C$14, $C$30
)</f>
        <v>0</v>
      </c>
      <c r="AI52" s="56" cm="1">
        <f t="array" ref="AI52">_xlfn.IFS(
  $C$14=0, 0,
  'Site 15'!AI$39&lt;$C$14, 0,
  'Site 15'!AI$39&gt;=$C$14, $C$30
)</f>
        <v>0</v>
      </c>
      <c r="AJ52" s="59" cm="1">
        <f t="array" ref="AJ52">_xlfn.IFS(
  $C$14=0, 0,
  'Site 15'!AJ$39&lt;$C$14, 0,
  'Site 15'!AJ$39&gt;=$C$14,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15'!E$58&lt;$C$14, 'Site 15'!E$58&lt;'Site 15'!$C$7), 0,
  AND('Site 15'!E$58&gt;=$C$14, 'Site 15'!E$58&lt;$C$7),
    $C$28,
  'Site 15'!E$58&gt;='Site 15'!$C$7,
    $C$32)</f>
        <v>0</v>
      </c>
      <c r="F59" s="70" cm="1">
        <f t="array" ref="F59">_xlfn.IFS(
  AND('Site 15'!F$58&lt;$C$14, 'Site 15'!F$58&lt;'Site 15'!$C$7), 0,
  AND('Site 15'!F$58&gt;=$C$14, 'Site 15'!F$58&lt;$C$7),
    $C$28,
  'Site 15'!F$58&gt;='Site 15'!$C$7,
    $C$32)</f>
        <v>0</v>
      </c>
      <c r="G59" s="70" cm="1">
        <f t="array" ref="G59">_xlfn.IFS(
  AND('Site 15'!G$58&lt;$C$14, 'Site 15'!G$58&lt;'Site 15'!$C$7), 0,
  AND('Site 15'!G$58&gt;=$C$14, 'Site 15'!G$58&lt;$C$7),
    $C$28,
  'Site 15'!G$58&gt;='Site 15'!$C$7,
    $C$32)</f>
        <v>0</v>
      </c>
      <c r="H59" s="70" cm="1">
        <f t="array" ref="H59">_xlfn.IFS(
  AND('Site 15'!H$58&lt;$C$14, 'Site 15'!H$58&lt;'Site 15'!$C$7), 0,
  AND('Site 15'!H$58&gt;=$C$14, 'Site 15'!H$58&lt;$C$7),
    $C$28,
  'Site 15'!H$58&gt;='Site 15'!$C$7,
    $C$32)</f>
        <v>0</v>
      </c>
      <c r="I59" s="70" cm="1">
        <f t="array" ref="I59">_xlfn.IFS(
  AND('Site 15'!I$58&lt;$C$14, 'Site 15'!I$58&lt;'Site 15'!$C$7), 0,
  AND('Site 15'!I$58&gt;=$C$14, 'Site 15'!I$58&lt;$C$7),
    $C$28,
  'Site 15'!I$58&gt;='Site 15'!$C$7,
    $C$32)</f>
        <v>0</v>
      </c>
      <c r="J59" s="70" cm="1">
        <f t="array" ref="J59">_xlfn.IFS(
  AND('Site 15'!J$58&lt;$C$14, 'Site 15'!J$58&lt;'Site 15'!$C$7), 0,
  AND('Site 15'!J$58&gt;=$C$14, 'Site 15'!J$58&lt;$C$7),
    $C$28,
  'Site 15'!J$58&gt;='Site 15'!$C$7,
    $C$32)</f>
        <v>0</v>
      </c>
      <c r="K59" s="70" cm="1">
        <f t="array" ref="K59">_xlfn.IFS(
  AND('Site 15'!K$58&lt;$C$14, 'Site 15'!K$58&lt;'Site 15'!$C$7), 0,
  AND('Site 15'!K$58&gt;=$C$14, 'Site 15'!K$58&lt;$C$7),
    $C$28,
  'Site 15'!K$58&gt;='Site 15'!$C$7,
    $C$32)</f>
        <v>0</v>
      </c>
      <c r="L59" s="70" cm="1">
        <f t="array" ref="L59">_xlfn.IFS(
  AND('Site 15'!L$58&lt;$C$14, 'Site 15'!L$58&lt;'Site 15'!$C$7), 0,
  AND('Site 15'!L$58&gt;=$C$14, 'Site 15'!L$58&lt;$C$7),
    $C$28,
  'Site 15'!L$58&gt;='Site 15'!$C$7,
    $C$32)</f>
        <v>0</v>
      </c>
      <c r="M59" s="70" cm="1">
        <f t="array" ref="M59">_xlfn.IFS(
  AND('Site 15'!M$58&lt;$C$14, 'Site 15'!M$58&lt;'Site 15'!$C$7), 0,
  AND('Site 15'!M$58&gt;=$C$14, 'Site 15'!M$58&lt;$C$7),
    $C$28,
  'Site 15'!M$58&gt;='Site 15'!$C$7,
    $C$32)</f>
        <v>0</v>
      </c>
      <c r="N59" s="70" cm="1">
        <f t="array" ref="N59">_xlfn.IFS(
  AND('Site 15'!N$58&lt;$C$14, 'Site 15'!N$58&lt;'Site 15'!$C$7), 0,
  AND('Site 15'!N$58&gt;=$C$14, 'Site 15'!N$58&lt;$C$7),
    $C$28,
  'Site 15'!N$58&gt;='Site 15'!$C$7,
    $C$32)</f>
        <v>0</v>
      </c>
      <c r="O59" s="70" cm="1">
        <f t="array" ref="O59">_xlfn.IFS(
  AND('Site 15'!O$58&lt;$C$14, 'Site 15'!O$58&lt;'Site 15'!$C$7), 0,
  AND('Site 15'!O$58&gt;=$C$14, 'Site 15'!O$58&lt;$C$7),
    $C$28,
  'Site 15'!O$58&gt;='Site 15'!$C$7,
    $C$32)</f>
        <v>0</v>
      </c>
      <c r="P59" s="70" cm="1">
        <f t="array" ref="P59">_xlfn.IFS(
  AND('Site 15'!P$58&lt;$C$14, 'Site 15'!P$58&lt;'Site 15'!$C$7), 0,
  AND('Site 15'!P$58&gt;=$C$14, 'Site 15'!P$58&lt;$C$7),
    $C$28,
  'Site 15'!P$58&gt;='Site 15'!$C$7,
    $C$32)</f>
        <v>0</v>
      </c>
      <c r="Q59" s="70" cm="1">
        <f t="array" ref="Q59">_xlfn.IFS(
  AND('Site 15'!Q$58&lt;$C$14, 'Site 15'!Q$58&lt;'Site 15'!$C$7), 0,
  AND('Site 15'!Q$58&gt;=$C$14, 'Site 15'!Q$58&lt;$C$7),
    $C$28,
  'Site 15'!Q$58&gt;='Site 15'!$C$7,
    $C$32)</f>
        <v>0</v>
      </c>
      <c r="R59" s="70" cm="1">
        <f t="array" ref="R59">_xlfn.IFS(
  AND('Site 15'!R$58&lt;$C$14, 'Site 15'!R$58&lt;'Site 15'!$C$7), 0,
  AND('Site 15'!R$58&gt;=$C$14, 'Site 15'!R$58&lt;$C$7),
    $C$28,
  'Site 15'!R$58&gt;='Site 15'!$C$7,
    $C$32)</f>
        <v>0</v>
      </c>
      <c r="S59" s="70" cm="1">
        <f t="array" ref="S59">_xlfn.IFS(
  AND('Site 15'!S$58&lt;$C$14, 'Site 15'!S$58&lt;'Site 15'!$C$7), 0,
  AND('Site 15'!S$58&gt;=$C$14, 'Site 15'!S$58&lt;$C$7),
    $C$28,
  'Site 15'!S$58&gt;='Site 15'!$C$7,
    $C$32)</f>
        <v>0</v>
      </c>
      <c r="T59" s="70" cm="1">
        <f t="array" ref="T59">_xlfn.IFS(
  AND('Site 15'!T$58&lt;$C$14, 'Site 15'!T$58&lt;'Site 15'!$C$7), 0,
  AND('Site 15'!T$58&gt;=$C$14, 'Site 15'!T$58&lt;$C$7),
    $C$28,
  'Site 15'!T$58&gt;='Site 15'!$C$7,
    $C$32)</f>
        <v>0</v>
      </c>
      <c r="U59" s="70" cm="1">
        <f t="array" ref="U59">_xlfn.IFS(
  AND('Site 15'!U$58&lt;$C$14, 'Site 15'!U$58&lt;'Site 15'!$C$7), 0,
  AND('Site 15'!U$58&gt;=$C$14, 'Site 15'!U$58&lt;$C$7),
    $C$28,
  'Site 15'!U$58&gt;='Site 15'!$C$7,
    $C$32)</f>
        <v>0</v>
      </c>
      <c r="V59" s="70" cm="1">
        <f t="array" ref="V59">_xlfn.IFS(
  AND('Site 15'!V$58&lt;$C$14, 'Site 15'!V$58&lt;'Site 15'!$C$7), 0,
  AND('Site 15'!V$58&gt;=$C$14, 'Site 15'!V$58&lt;$C$7),
    $C$28,
  'Site 15'!V$58&gt;='Site 15'!$C$7,
    $C$32)</f>
        <v>0</v>
      </c>
      <c r="W59" s="70" cm="1">
        <f t="array" ref="W59">_xlfn.IFS(
  AND('Site 15'!W$58&lt;$C$14, 'Site 15'!W$58&lt;'Site 15'!$C$7), 0,
  AND('Site 15'!W$58&gt;=$C$14, 'Site 15'!W$58&lt;$C$7),
    $C$28,
  'Site 15'!W$58&gt;='Site 15'!$C$7,
    $C$32)</f>
        <v>0</v>
      </c>
      <c r="X59" s="70" cm="1">
        <f t="array" ref="X59">_xlfn.IFS(
  AND('Site 15'!X$58&lt;$C$14, 'Site 15'!X$58&lt;'Site 15'!$C$7), 0,
  AND('Site 15'!X$58&gt;=$C$14, 'Site 15'!X$58&lt;$C$7),
    $C$28,
  'Site 15'!X$58&gt;='Site 15'!$C$7,
    $C$32)</f>
        <v>0</v>
      </c>
      <c r="Y59" s="70" cm="1">
        <f t="array" ref="Y59">_xlfn.IFS(
  AND('Site 15'!Y$58&lt;$C$14, 'Site 15'!Y$58&lt;'Site 15'!$C$7), 0,
  AND('Site 15'!Y$58&gt;=$C$14, 'Site 15'!Y$58&lt;$C$7),
    $C$28,
  'Site 15'!Y$58&gt;='Site 15'!$C$7,
    $C$32)</f>
        <v>0</v>
      </c>
      <c r="Z59" s="70" cm="1">
        <f t="array" ref="Z59">_xlfn.IFS(
  AND('Site 15'!Z$58&lt;$C$14, 'Site 15'!Z$58&lt;'Site 15'!$C$7), 0,
  AND('Site 15'!Z$58&gt;=$C$14, 'Site 15'!Z$58&lt;$C$7),
    $C$28,
  'Site 15'!Z$58&gt;='Site 15'!$C$7,
    $C$32)</f>
        <v>0</v>
      </c>
      <c r="AA59" s="70" cm="1">
        <f t="array" ref="AA59">_xlfn.IFS(
  AND('Site 15'!AA$58&lt;$C$14, 'Site 15'!AA$58&lt;'Site 15'!$C$7), 0,
  AND('Site 15'!AA$58&gt;=$C$14, 'Site 15'!AA$58&lt;$C$7),
    $C$28,
  'Site 15'!AA$58&gt;='Site 15'!$C$7,
    $C$32)</f>
        <v>0</v>
      </c>
      <c r="AB59" s="70" cm="1">
        <f t="array" ref="AB59">_xlfn.IFS(
  AND('Site 15'!AB$58&lt;$C$14, 'Site 15'!AB$58&lt;'Site 15'!$C$7), 0,
  AND('Site 15'!AB$58&gt;=$C$14, 'Site 15'!AB$58&lt;$C$7),
    $C$28,
  'Site 15'!AB$58&gt;='Site 15'!$C$7,
    $C$32)</f>
        <v>0</v>
      </c>
      <c r="AC59" s="70" cm="1">
        <f t="array" ref="AC59">_xlfn.IFS(
  AND('Site 15'!AC$58&lt;$C$14, 'Site 15'!AC$58&lt;'Site 15'!$C$7), 0,
  AND('Site 15'!AC$58&gt;=$C$14, 'Site 15'!AC$58&lt;$C$7),
    $C$28,
  'Site 15'!AC$58&gt;='Site 15'!$C$7,
    $C$32)</f>
        <v>0</v>
      </c>
      <c r="AD59" s="70" cm="1">
        <f t="array" ref="AD59">_xlfn.IFS(
  AND('Site 15'!AD$58&lt;$C$14, 'Site 15'!AD$58&lt;'Site 15'!$C$7), 0,
  AND('Site 15'!AD$58&gt;=$C$14, 'Site 15'!AD$58&lt;$C$7),
    $C$28,
  'Site 15'!AD$58&gt;='Site 15'!$C$7,
    $C$32)</f>
        <v>0</v>
      </c>
      <c r="AE59" s="70" cm="1">
        <f t="array" ref="AE59">_xlfn.IFS(
  AND('Site 15'!AE$58&lt;$C$14, 'Site 15'!AE$58&lt;'Site 15'!$C$7), 0,
  AND('Site 15'!AE$58&gt;=$C$14, 'Site 15'!AE$58&lt;$C$7),
    $C$28,
  'Site 15'!AE$58&gt;='Site 15'!$C$7,
    $C$32)</f>
        <v>0</v>
      </c>
      <c r="AF59" s="70" cm="1">
        <f t="array" ref="AF59">_xlfn.IFS(
  AND('Site 15'!AF$58&lt;$C$14, 'Site 15'!AF$58&lt;'Site 15'!$C$7), 0,
  AND('Site 15'!AF$58&gt;=$C$14, 'Site 15'!AF$58&lt;$C$7),
    $C$28,
  'Site 15'!AF$58&gt;='Site 15'!$C$7,
    $C$32)</f>
        <v>0</v>
      </c>
      <c r="AG59" s="70" cm="1">
        <f t="array" ref="AG59">_xlfn.IFS(
  AND('Site 15'!AG$58&lt;$C$14, 'Site 15'!AG$58&lt;'Site 15'!$C$7), 0,
  AND('Site 15'!AG$58&gt;=$C$14, 'Site 15'!AG$58&lt;$C$7),
    $C$28,
  'Site 15'!AG$58&gt;='Site 15'!$C$7,
    $C$32)</f>
        <v>0</v>
      </c>
      <c r="AH59" s="70" cm="1">
        <f t="array" ref="AH59">_xlfn.IFS(
  AND('Site 15'!AH$58&lt;$C$14, 'Site 15'!AH$58&lt;'Site 15'!$C$7), 0,
  AND('Site 15'!AH$58&gt;=$C$14, 'Site 15'!AH$58&lt;$C$7),
    $C$28,
  'Site 15'!AH$58&gt;='Site 15'!$C$7,
    $C$32)</f>
        <v>0</v>
      </c>
      <c r="AI59" s="70" cm="1">
        <f t="array" ref="AI59">_xlfn.IFS(
  AND('Site 15'!AI$58&lt;$C$14, 'Site 15'!AI$58&lt;'Site 15'!$C$7), 0,
  AND('Site 15'!AI$58&gt;=$C$14, 'Site 15'!AI$58&lt;$C$7),
    $C$28,
  'Site 15'!AI$58&gt;='Site 15'!$C$7,
    $C$32)</f>
        <v>0</v>
      </c>
      <c r="AJ59" s="71" cm="1">
        <f t="array" ref="AJ59">_xlfn.IFS(
  AND('Site 15'!AJ$58&lt;$C$14, 'Site 15'!AJ$58&lt;'Site 15'!$C$7), 0,
  AND('Site 15'!AJ$58&gt;=$C$14, 'Site 15'!AJ$58&lt;$C$7),
    $C$28,
  'Site 15'!AJ$58&gt;='Site 15'!$C$7,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15'!E$58&lt;$C$14,'Site 15'!E$58&lt;'Site 15'!$C$7),0,
AND('Site 15'!E$58&gt;=$C$14,'Site 15'!E$58&lt;$C$7),
$C$29,
'Site 15'!E$58&gt;='Site 15'!$C$7,
$C$33)</f>
        <v>0</v>
      </c>
      <c r="F63" s="54" cm="1">
        <f t="array" ref="F63">_xlfn.IFS(
AND('Site 15'!F$58&lt;$C$14,'Site 15'!F$58&lt;'Site 15'!$C$7),0,
AND('Site 15'!F$58&gt;=$C$14,'Site 15'!F$58&lt;$C$7),
$C$29,
'Site 15'!F$58&gt;='Site 15'!$C$7,
$C$33)</f>
        <v>0</v>
      </c>
      <c r="G63" s="54" cm="1">
        <f t="array" ref="G63">_xlfn.IFS(
AND('Site 15'!G$58&lt;$C$14,'Site 15'!G$58&lt;'Site 15'!$C$7),0,
AND('Site 15'!G$58&gt;=$C$14,'Site 15'!G$58&lt;$C$7),
$C$29,
'Site 15'!G$58&gt;='Site 15'!$C$7,
$C$33)</f>
        <v>0</v>
      </c>
      <c r="H63" s="54" cm="1">
        <f t="array" ref="H63">_xlfn.IFS(
AND('Site 15'!H$58&lt;$C$14,'Site 15'!H$58&lt;'Site 15'!$C$7),0,
AND('Site 15'!H$58&gt;=$C$14,'Site 15'!H$58&lt;$C$7),
$C$29,
'Site 15'!H$58&gt;='Site 15'!$C$7,
$C$33)</f>
        <v>0</v>
      </c>
      <c r="I63" s="54" cm="1">
        <f t="array" ref="I63">_xlfn.IFS(
AND('Site 15'!I$58&lt;$C$14,'Site 15'!I$58&lt;'Site 15'!$C$7),0,
AND('Site 15'!I$58&gt;=$C$14,'Site 15'!I$58&lt;$C$7),
$C$29,
'Site 15'!I$58&gt;='Site 15'!$C$7,
$C$33)</f>
        <v>0</v>
      </c>
      <c r="J63" s="54" cm="1">
        <f t="array" ref="J63">_xlfn.IFS(
AND('Site 15'!J$58&lt;$C$14,'Site 15'!J$58&lt;'Site 15'!$C$7),0,
AND('Site 15'!J$58&gt;=$C$14,'Site 15'!J$58&lt;$C$7),
$C$29,
'Site 15'!J$58&gt;='Site 15'!$C$7,
$C$33)</f>
        <v>0</v>
      </c>
      <c r="K63" s="54" cm="1">
        <f t="array" ref="K63">_xlfn.IFS(
AND('Site 15'!K$58&lt;$C$14,'Site 15'!K$58&lt;'Site 15'!$C$7),0,
AND('Site 15'!K$58&gt;=$C$14,'Site 15'!K$58&lt;$C$7),
$C$29,
'Site 15'!K$58&gt;='Site 15'!$C$7,
$C$33)</f>
        <v>0</v>
      </c>
      <c r="L63" s="54" cm="1">
        <f t="array" ref="L63">_xlfn.IFS(
AND('Site 15'!L$58&lt;$C$14,'Site 15'!L$58&lt;'Site 15'!$C$7),0,
AND('Site 15'!L$58&gt;=$C$14,'Site 15'!L$58&lt;$C$7),
$C$29,
'Site 15'!L$58&gt;='Site 15'!$C$7,
$C$33)</f>
        <v>0</v>
      </c>
      <c r="M63" s="54" cm="1">
        <f t="array" ref="M63">_xlfn.IFS(
AND('Site 15'!M$58&lt;$C$14,'Site 15'!M$58&lt;'Site 15'!$C$7),0,
AND('Site 15'!M$58&gt;=$C$14,'Site 15'!M$58&lt;$C$7),
$C$29,
'Site 15'!M$58&gt;='Site 15'!$C$7,
$C$33)</f>
        <v>0</v>
      </c>
      <c r="N63" s="54" cm="1">
        <f t="array" ref="N63">_xlfn.IFS(
AND('Site 15'!N$58&lt;$C$14,'Site 15'!N$58&lt;'Site 15'!$C$7),0,
AND('Site 15'!N$58&gt;=$C$14,'Site 15'!N$58&lt;$C$7),
$C$29,
'Site 15'!N$58&gt;='Site 15'!$C$7,
$C$33)</f>
        <v>0</v>
      </c>
      <c r="O63" s="54" cm="1">
        <f t="array" ref="O63">_xlfn.IFS(
AND('Site 15'!O$58&lt;$C$14,'Site 15'!O$58&lt;'Site 15'!$C$7),0,
AND('Site 15'!O$58&gt;=$C$14,'Site 15'!O$58&lt;$C$7),
$C$29,
'Site 15'!O$58&gt;='Site 15'!$C$7,
$C$33)</f>
        <v>0</v>
      </c>
      <c r="P63" s="54" cm="1">
        <f t="array" ref="P63">_xlfn.IFS(
AND('Site 15'!P$58&lt;$C$14,'Site 15'!P$58&lt;'Site 15'!$C$7),0,
AND('Site 15'!P$58&gt;=$C$14,'Site 15'!P$58&lt;$C$7),
$C$29,
'Site 15'!P$58&gt;='Site 15'!$C$7,
$C$33)</f>
        <v>0</v>
      </c>
      <c r="Q63" s="54" cm="1">
        <f t="array" ref="Q63">_xlfn.IFS(
AND('Site 15'!Q$58&lt;$C$14,'Site 15'!Q$58&lt;'Site 15'!$C$7),0,
AND('Site 15'!Q$58&gt;=$C$14,'Site 15'!Q$58&lt;$C$7),
$C$29,
'Site 15'!Q$58&gt;='Site 15'!$C$7,
$C$33)</f>
        <v>0</v>
      </c>
      <c r="R63" s="54" cm="1">
        <f t="array" ref="R63">_xlfn.IFS(
AND('Site 15'!R$58&lt;$C$14,'Site 15'!R$58&lt;'Site 15'!$C$7),0,
AND('Site 15'!R$58&gt;=$C$14,'Site 15'!R$58&lt;$C$7),
$C$29,
'Site 15'!R$58&gt;='Site 15'!$C$7,
$C$33)</f>
        <v>0</v>
      </c>
      <c r="S63" s="54" cm="1">
        <f t="array" ref="S63">_xlfn.IFS(
AND('Site 15'!S$58&lt;$C$14,'Site 15'!S$58&lt;'Site 15'!$C$7),0,
AND('Site 15'!S$58&gt;=$C$14,'Site 15'!S$58&lt;$C$7),
$C$29,
'Site 15'!S$58&gt;='Site 15'!$C$7,
$C$33)</f>
        <v>0</v>
      </c>
      <c r="T63" s="54" cm="1">
        <f t="array" ref="T63">_xlfn.IFS(
AND('Site 15'!T$58&lt;$C$14,'Site 15'!T$58&lt;'Site 15'!$C$7),0,
AND('Site 15'!T$58&gt;=$C$14,'Site 15'!T$58&lt;$C$7),
$C$29,
'Site 15'!T$58&gt;='Site 15'!$C$7,
$C$33)</f>
        <v>0</v>
      </c>
      <c r="U63" s="54" cm="1">
        <f t="array" ref="U63">_xlfn.IFS(
AND('Site 15'!U$58&lt;$C$14,'Site 15'!U$58&lt;'Site 15'!$C$7),0,
AND('Site 15'!U$58&gt;=$C$14,'Site 15'!U$58&lt;$C$7),
$C$29,
'Site 15'!U$58&gt;='Site 15'!$C$7,
$C$33)</f>
        <v>0</v>
      </c>
      <c r="V63" s="54" cm="1">
        <f t="array" ref="V63">_xlfn.IFS(
AND('Site 15'!V$58&lt;$C$14,'Site 15'!V$58&lt;'Site 15'!$C$7),0,
AND('Site 15'!V$58&gt;=$C$14,'Site 15'!V$58&lt;$C$7),
$C$29,
'Site 15'!V$58&gt;='Site 15'!$C$7,
$C$33)</f>
        <v>0</v>
      </c>
      <c r="W63" s="54" cm="1">
        <f t="array" ref="W63">_xlfn.IFS(
AND('Site 15'!W$58&lt;$C$14,'Site 15'!W$58&lt;'Site 15'!$C$7),0,
AND('Site 15'!W$58&gt;=$C$14,'Site 15'!W$58&lt;$C$7),
$C$29,
'Site 15'!W$58&gt;='Site 15'!$C$7,
$C$33)</f>
        <v>0</v>
      </c>
      <c r="X63" s="54" cm="1">
        <f t="array" ref="X63">_xlfn.IFS(
AND('Site 15'!X$58&lt;$C$14,'Site 15'!X$58&lt;'Site 15'!$C$7),0,
AND('Site 15'!X$58&gt;=$C$14,'Site 15'!X$58&lt;$C$7),
$C$29,
'Site 15'!X$58&gt;='Site 15'!$C$7,
$C$33)</f>
        <v>0</v>
      </c>
      <c r="Y63" s="54" cm="1">
        <f t="array" ref="Y63">_xlfn.IFS(
AND('Site 15'!Y$58&lt;$C$14,'Site 15'!Y$58&lt;'Site 15'!$C$7),0,
AND('Site 15'!Y$58&gt;=$C$14,'Site 15'!Y$58&lt;$C$7),
$C$29,
'Site 15'!Y$58&gt;='Site 15'!$C$7,
$C$33)</f>
        <v>0</v>
      </c>
      <c r="Z63" s="54" cm="1">
        <f t="array" ref="Z63">_xlfn.IFS(
AND('Site 15'!Z$58&lt;$C$14,'Site 15'!Z$58&lt;'Site 15'!$C$7),0,
AND('Site 15'!Z$58&gt;=$C$14,'Site 15'!Z$58&lt;$C$7),
$C$29,
'Site 15'!Z$58&gt;='Site 15'!$C$7,
$C$33)</f>
        <v>0</v>
      </c>
      <c r="AA63" s="54" cm="1">
        <f t="array" ref="AA63">_xlfn.IFS(
AND('Site 15'!AA$58&lt;$C$14,'Site 15'!AA$58&lt;'Site 15'!$C$7),0,
AND('Site 15'!AA$58&gt;=$C$14,'Site 15'!AA$58&lt;$C$7),
$C$29,
'Site 15'!AA$58&gt;='Site 15'!$C$7,
$C$33)</f>
        <v>0</v>
      </c>
      <c r="AB63" s="54" cm="1">
        <f t="array" ref="AB63">_xlfn.IFS(
AND('Site 15'!AB$58&lt;$C$14,'Site 15'!AB$58&lt;'Site 15'!$C$7),0,
AND('Site 15'!AB$58&gt;=$C$14,'Site 15'!AB$58&lt;$C$7),
$C$29,
'Site 15'!AB$58&gt;='Site 15'!$C$7,
$C$33)</f>
        <v>0</v>
      </c>
      <c r="AC63" s="54" cm="1">
        <f t="array" ref="AC63">_xlfn.IFS(
AND('Site 15'!AC$58&lt;$C$14,'Site 15'!AC$58&lt;'Site 15'!$C$7),0,
AND('Site 15'!AC$58&gt;=$C$14,'Site 15'!AC$58&lt;$C$7),
$C$29,
'Site 15'!AC$58&gt;='Site 15'!$C$7,
$C$33)</f>
        <v>0</v>
      </c>
      <c r="AD63" s="54" cm="1">
        <f t="array" ref="AD63">_xlfn.IFS(
AND('Site 15'!AD$58&lt;$C$14,'Site 15'!AD$58&lt;'Site 15'!$C$7),0,
AND('Site 15'!AD$58&gt;=$C$14,'Site 15'!AD$58&lt;$C$7),
$C$29,
'Site 15'!AD$58&gt;='Site 15'!$C$7,
$C$33)</f>
        <v>0</v>
      </c>
      <c r="AE63" s="54" cm="1">
        <f t="array" ref="AE63">_xlfn.IFS(
AND('Site 15'!AE$58&lt;$C$14,'Site 15'!AE$58&lt;'Site 15'!$C$7),0,
AND('Site 15'!AE$58&gt;=$C$14,'Site 15'!AE$58&lt;$C$7),
$C$29,
'Site 15'!AE$58&gt;='Site 15'!$C$7,
$C$33)</f>
        <v>0</v>
      </c>
      <c r="AF63" s="54" cm="1">
        <f t="array" ref="AF63">_xlfn.IFS(
AND('Site 15'!AF$58&lt;$C$14,'Site 15'!AF$58&lt;'Site 15'!$C$7),0,
AND('Site 15'!AF$58&gt;=$C$14,'Site 15'!AF$58&lt;$C$7),
$C$29,
'Site 15'!AF$58&gt;='Site 15'!$C$7,
$C$33)</f>
        <v>0</v>
      </c>
      <c r="AG63" s="54" cm="1">
        <f t="array" ref="AG63">_xlfn.IFS(
AND('Site 15'!AG$58&lt;$C$14,'Site 15'!AG$58&lt;'Site 15'!$C$7),0,
AND('Site 15'!AG$58&gt;=$C$14,'Site 15'!AG$58&lt;$C$7),
$C$29,
'Site 15'!AG$58&gt;='Site 15'!$C$7,
$C$33)</f>
        <v>0</v>
      </c>
      <c r="AH63" s="54" cm="1">
        <f t="array" ref="AH63">_xlfn.IFS(
AND('Site 15'!AH$58&lt;$C$14,'Site 15'!AH$58&lt;'Site 15'!$C$7),0,
AND('Site 15'!AH$58&gt;=$C$14,'Site 15'!AH$58&lt;$C$7),
$C$29,
'Site 15'!AH$58&gt;='Site 15'!$C$7,
$C$33)</f>
        <v>0</v>
      </c>
      <c r="AI63" s="54" cm="1">
        <f t="array" ref="AI63">_xlfn.IFS(
AND('Site 15'!AI$58&lt;$C$14,'Site 15'!AI$58&lt;'Site 15'!$C$7),0,
AND('Site 15'!AI$58&gt;=$C$14,'Site 15'!AI$58&lt;$C$7),
$C$29,
'Site 15'!AI$58&gt;='Site 15'!$C$7,
$C$33)</f>
        <v>0</v>
      </c>
      <c r="AJ63" s="72" cm="1">
        <f t="array" ref="AJ63">_xlfn.IFS(
AND('Site 15'!AJ$58&lt;$C$14,'Site 15'!AJ$58&lt;'Site 15'!$C$7),0,
AND('Site 15'!AJ$58&gt;=$C$14,'Site 15'!AJ$58&lt;$C$7),
$C$29,
'Site 15'!AJ$58&gt;='Site 15'!$C$7,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15'!E$58&lt;$C$14,'Site 15'!E$58&lt;'Site 15'!$C$7),0,
AND('Site 15'!E$58&gt;=$C$14,'Site 15'!E$58&lt;$C$7),
$C$30,
'Site 15'!E$58&gt;='Site 15'!$C$7,
$C$34)</f>
        <v>0</v>
      </c>
      <c r="F71" s="56" cm="1">
        <f t="array" ref="F71">_xlfn.IFS(
AND('Site 15'!F$58&lt;$C$14,'Site 15'!F$58&lt;'Site 15'!$C$7),0,
AND('Site 15'!F$58&gt;=$C$14,'Site 15'!F$58&lt;$C$7),
$C$30,
'Site 15'!F$58&gt;='Site 15'!$C$7,
$C$34)</f>
        <v>0</v>
      </c>
      <c r="G71" s="56" cm="1">
        <f t="array" ref="G71">_xlfn.IFS(
AND('Site 15'!G$58&lt;$C$14,'Site 15'!G$58&lt;'Site 15'!$C$7),0,
AND('Site 15'!G$58&gt;=$C$14,'Site 15'!G$58&lt;$C$7),
$C$30,
'Site 15'!G$58&gt;='Site 15'!$C$7,
$C$34)</f>
        <v>0</v>
      </c>
      <c r="H71" s="56" cm="1">
        <f t="array" ref="H71">_xlfn.IFS(
AND('Site 15'!H$58&lt;$C$14,'Site 15'!H$58&lt;'Site 15'!$C$7),0,
AND('Site 15'!H$58&gt;=$C$14,'Site 15'!H$58&lt;$C$7),
$C$30,
'Site 15'!H$58&gt;='Site 15'!$C$7,
$C$34)</f>
        <v>0</v>
      </c>
      <c r="I71" s="56" cm="1">
        <f t="array" ref="I71">_xlfn.IFS(
AND('Site 15'!I$58&lt;$C$14,'Site 15'!I$58&lt;'Site 15'!$C$7),0,
AND('Site 15'!I$58&gt;=$C$14,'Site 15'!I$58&lt;$C$7),
$C$30,
'Site 15'!I$58&gt;='Site 15'!$C$7,
$C$34)</f>
        <v>0</v>
      </c>
      <c r="J71" s="56" cm="1">
        <f t="array" ref="J71">_xlfn.IFS(
AND('Site 15'!J$58&lt;$C$14,'Site 15'!J$58&lt;'Site 15'!$C$7),0,
AND('Site 15'!J$58&gt;=$C$14,'Site 15'!J$58&lt;$C$7),
$C$30,
'Site 15'!J$58&gt;='Site 15'!$C$7,
$C$34)</f>
        <v>0</v>
      </c>
      <c r="K71" s="56" cm="1">
        <f t="array" ref="K71">_xlfn.IFS(
AND('Site 15'!K$58&lt;$C$14,'Site 15'!K$58&lt;'Site 15'!$C$7),0,
AND('Site 15'!K$58&gt;=$C$14,'Site 15'!K$58&lt;$C$7),
$C$30,
'Site 15'!K$58&gt;='Site 15'!$C$7,
$C$34)</f>
        <v>0</v>
      </c>
      <c r="L71" s="56" cm="1">
        <f t="array" ref="L71">_xlfn.IFS(
AND('Site 15'!L$58&lt;$C$14,'Site 15'!L$58&lt;'Site 15'!$C$7),0,
AND('Site 15'!L$58&gt;=$C$14,'Site 15'!L$58&lt;$C$7),
$C$30,
'Site 15'!L$58&gt;='Site 15'!$C$7,
$C$34)</f>
        <v>0</v>
      </c>
      <c r="M71" s="56" cm="1">
        <f t="array" ref="M71">_xlfn.IFS(
AND('Site 15'!M$58&lt;$C$14,'Site 15'!M$58&lt;'Site 15'!$C$7),0,
AND('Site 15'!M$58&gt;=$C$14,'Site 15'!M$58&lt;$C$7),
$C$30,
'Site 15'!M$58&gt;='Site 15'!$C$7,
$C$34)</f>
        <v>0</v>
      </c>
      <c r="N71" s="56" cm="1">
        <f t="array" ref="N71">_xlfn.IFS(
AND('Site 15'!N$58&lt;$C$14,'Site 15'!N$58&lt;'Site 15'!$C$7),0,
AND('Site 15'!N$58&gt;=$C$14,'Site 15'!N$58&lt;$C$7),
$C$30,
'Site 15'!N$58&gt;='Site 15'!$C$7,
$C$34)</f>
        <v>0</v>
      </c>
      <c r="O71" s="56" cm="1">
        <f t="array" ref="O71">_xlfn.IFS(
AND('Site 15'!O$58&lt;$C$14,'Site 15'!O$58&lt;'Site 15'!$C$7),0,
AND('Site 15'!O$58&gt;=$C$14,'Site 15'!O$58&lt;$C$7),
$C$30,
'Site 15'!O$58&gt;='Site 15'!$C$7,
$C$34)</f>
        <v>0</v>
      </c>
      <c r="P71" s="56" cm="1">
        <f t="array" ref="P71">_xlfn.IFS(
AND('Site 15'!P$58&lt;$C$14,'Site 15'!P$58&lt;'Site 15'!$C$7),0,
AND('Site 15'!P$58&gt;=$C$14,'Site 15'!P$58&lt;$C$7),
$C$30,
'Site 15'!P$58&gt;='Site 15'!$C$7,
$C$34)</f>
        <v>0</v>
      </c>
      <c r="Q71" s="56" cm="1">
        <f t="array" ref="Q71">_xlfn.IFS(
AND('Site 15'!Q$58&lt;$C$14,'Site 15'!Q$58&lt;'Site 15'!$C$7),0,
AND('Site 15'!Q$58&gt;=$C$14,'Site 15'!Q$58&lt;$C$7),
$C$30,
'Site 15'!Q$58&gt;='Site 15'!$C$7,
$C$34)</f>
        <v>0</v>
      </c>
      <c r="R71" s="56" cm="1">
        <f t="array" ref="R71">_xlfn.IFS(
AND('Site 15'!R$58&lt;$C$14,'Site 15'!R$58&lt;'Site 15'!$C$7),0,
AND('Site 15'!R$58&gt;=$C$14,'Site 15'!R$58&lt;$C$7),
$C$30,
'Site 15'!R$58&gt;='Site 15'!$C$7,
$C$34)</f>
        <v>0</v>
      </c>
      <c r="S71" s="56" cm="1">
        <f t="array" ref="S71">_xlfn.IFS(
AND('Site 15'!S$58&lt;$C$14,'Site 15'!S$58&lt;'Site 15'!$C$7),0,
AND('Site 15'!S$58&gt;=$C$14,'Site 15'!S$58&lt;$C$7),
$C$30,
'Site 15'!S$58&gt;='Site 15'!$C$7,
$C$34)</f>
        <v>0</v>
      </c>
      <c r="T71" s="56" cm="1">
        <f t="array" ref="T71">_xlfn.IFS(
AND('Site 15'!T$58&lt;$C$14,'Site 15'!T$58&lt;'Site 15'!$C$7),0,
AND('Site 15'!T$58&gt;=$C$14,'Site 15'!T$58&lt;$C$7),
$C$30,
'Site 15'!T$58&gt;='Site 15'!$C$7,
$C$34)</f>
        <v>0</v>
      </c>
      <c r="U71" s="56" cm="1">
        <f t="array" ref="U71">_xlfn.IFS(
AND('Site 15'!U$58&lt;$C$14,'Site 15'!U$58&lt;'Site 15'!$C$7),0,
AND('Site 15'!U$58&gt;=$C$14,'Site 15'!U$58&lt;$C$7),
$C$30,
'Site 15'!U$58&gt;='Site 15'!$C$7,
$C$34)</f>
        <v>0</v>
      </c>
      <c r="V71" s="56" cm="1">
        <f t="array" ref="V71">_xlfn.IFS(
AND('Site 15'!V$58&lt;$C$14,'Site 15'!V$58&lt;'Site 15'!$C$7),0,
AND('Site 15'!V$58&gt;=$C$14,'Site 15'!V$58&lt;$C$7),
$C$30,
'Site 15'!V$58&gt;='Site 15'!$C$7,
$C$34)</f>
        <v>0</v>
      </c>
      <c r="W71" s="56" cm="1">
        <f t="array" ref="W71">_xlfn.IFS(
AND('Site 15'!W$58&lt;$C$14,'Site 15'!W$58&lt;'Site 15'!$C$7),0,
AND('Site 15'!W$58&gt;=$C$14,'Site 15'!W$58&lt;$C$7),
$C$30,
'Site 15'!W$58&gt;='Site 15'!$C$7,
$C$34)</f>
        <v>0</v>
      </c>
      <c r="X71" s="56" cm="1">
        <f t="array" ref="X71">_xlfn.IFS(
AND('Site 15'!X$58&lt;$C$14,'Site 15'!X$58&lt;'Site 15'!$C$7),0,
AND('Site 15'!X$58&gt;=$C$14,'Site 15'!X$58&lt;$C$7),
$C$30,
'Site 15'!X$58&gt;='Site 15'!$C$7,
$C$34)</f>
        <v>0</v>
      </c>
      <c r="Y71" s="56" cm="1">
        <f t="array" ref="Y71">_xlfn.IFS(
AND('Site 15'!Y$58&lt;$C$14,'Site 15'!Y$58&lt;'Site 15'!$C$7),0,
AND('Site 15'!Y$58&gt;=$C$14,'Site 15'!Y$58&lt;$C$7),
$C$30,
'Site 15'!Y$58&gt;='Site 15'!$C$7,
$C$34)</f>
        <v>0</v>
      </c>
      <c r="Z71" s="56" cm="1">
        <f t="array" ref="Z71">_xlfn.IFS(
AND('Site 15'!Z$58&lt;$C$14,'Site 15'!Z$58&lt;'Site 15'!$C$7),0,
AND('Site 15'!Z$58&gt;=$C$14,'Site 15'!Z$58&lt;$C$7),
$C$30,
'Site 15'!Z$58&gt;='Site 15'!$C$7,
$C$34)</f>
        <v>0</v>
      </c>
      <c r="AA71" s="56" cm="1">
        <f t="array" ref="AA71">_xlfn.IFS(
AND('Site 15'!AA$58&lt;$C$14,'Site 15'!AA$58&lt;'Site 15'!$C$7),0,
AND('Site 15'!AA$58&gt;=$C$14,'Site 15'!AA$58&lt;$C$7),
$C$30,
'Site 15'!AA$58&gt;='Site 15'!$C$7,
$C$34)</f>
        <v>0</v>
      </c>
      <c r="AB71" s="56" cm="1">
        <f t="array" ref="AB71">_xlfn.IFS(
AND('Site 15'!AB$58&lt;$C$14,'Site 15'!AB$58&lt;'Site 15'!$C$7),0,
AND('Site 15'!AB$58&gt;=$C$14,'Site 15'!AB$58&lt;$C$7),
$C$30,
'Site 15'!AB$58&gt;='Site 15'!$C$7,
$C$34)</f>
        <v>0</v>
      </c>
      <c r="AC71" s="56" cm="1">
        <f t="array" ref="AC71">_xlfn.IFS(
AND('Site 15'!AC$58&lt;$C$14,'Site 15'!AC$58&lt;'Site 15'!$C$7),0,
AND('Site 15'!AC$58&gt;=$C$14,'Site 15'!AC$58&lt;$C$7),
$C$30,
'Site 15'!AC$58&gt;='Site 15'!$C$7,
$C$34)</f>
        <v>0</v>
      </c>
      <c r="AD71" s="56" cm="1">
        <f t="array" ref="AD71">_xlfn.IFS(
AND('Site 15'!AD$58&lt;$C$14,'Site 15'!AD$58&lt;'Site 15'!$C$7),0,
AND('Site 15'!AD$58&gt;=$C$14,'Site 15'!AD$58&lt;$C$7),
$C$30,
'Site 15'!AD$58&gt;='Site 15'!$C$7,
$C$34)</f>
        <v>0</v>
      </c>
      <c r="AE71" s="56" cm="1">
        <f t="array" ref="AE71">_xlfn.IFS(
AND('Site 15'!AE$58&lt;$C$14,'Site 15'!AE$58&lt;'Site 15'!$C$7),0,
AND('Site 15'!AE$58&gt;=$C$14,'Site 15'!AE$58&lt;$C$7),
$C$30,
'Site 15'!AE$58&gt;='Site 15'!$C$7,
$C$34)</f>
        <v>0</v>
      </c>
      <c r="AF71" s="56" cm="1">
        <f t="array" ref="AF71">_xlfn.IFS(
AND('Site 15'!AF$58&lt;$C$14,'Site 15'!AF$58&lt;'Site 15'!$C$7),0,
AND('Site 15'!AF$58&gt;=$C$14,'Site 15'!AF$58&lt;$C$7),
$C$30,
'Site 15'!AF$58&gt;='Site 15'!$C$7,
$C$34)</f>
        <v>0</v>
      </c>
      <c r="AG71" s="56" cm="1">
        <f t="array" ref="AG71">_xlfn.IFS(
AND('Site 15'!AG$58&lt;$C$14,'Site 15'!AG$58&lt;'Site 15'!$C$7),0,
AND('Site 15'!AG$58&gt;=$C$14,'Site 15'!AG$58&lt;$C$7),
$C$30,
'Site 15'!AG$58&gt;='Site 15'!$C$7,
$C$34)</f>
        <v>0</v>
      </c>
      <c r="AH71" s="56" cm="1">
        <f t="array" ref="AH71">_xlfn.IFS(
AND('Site 15'!AH$58&lt;$C$14,'Site 15'!AH$58&lt;'Site 15'!$C$7),0,
AND('Site 15'!AH$58&gt;=$C$14,'Site 15'!AH$58&lt;$C$7),
$C$30,
'Site 15'!AH$58&gt;='Site 15'!$C$7,
$C$34)</f>
        <v>0</v>
      </c>
      <c r="AI71" s="56" cm="1">
        <f t="array" ref="AI71">_xlfn.IFS(
AND('Site 15'!AI$58&lt;$C$14,'Site 15'!AI$58&lt;'Site 15'!$C$7),0,
AND('Site 15'!AI$58&gt;=$C$14,'Site 15'!AI$58&lt;$C$7),
$C$30,
'Site 15'!AI$58&gt;='Site 15'!$C$7,
$C$34)</f>
        <v>0</v>
      </c>
      <c r="AJ71" s="59" cm="1">
        <f t="array" ref="AJ71">_xlfn.IFS(
AND('Site 15'!AJ$58&lt;$C$14,'Site 15'!AJ$58&lt;'Site 15'!$C$7),0,
AND('Site 15'!AJ$58&gt;=$C$14,'Site 15'!AJ$58&lt;$C$7),
$C$30,
'Site 15'!AJ$58&gt;='Site 15'!$C$7,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15'!E$77&lt;$C$14, 0,
  'Site 15'!E$77=$C$14, E59,
  AND('Site 15'!E$77&gt;$C$14, 'Site 15'!E$77&lt;'Site 15'!$C$7), E59 * (1 + $C$8)^('Site 15'!E$77 - $C$14),
  'Site 15'!E$77='Site 15'!$C$7, E59,
  'Site 15'!E$77&gt;'Site 15'!$C$7, E59 * (1 + $C$8)^('Site 15'!E$77 - 'Site 15'!$C$7)
)</f>
        <v>0</v>
      </c>
      <c r="F78" s="70" cm="1">
        <f t="array" ref="F78">_xlfn.IFS(
  'Site 15'!F$77&lt;$C$14, 0,
  'Site 15'!F$77=$C$14, F59,
  AND('Site 15'!F$77&gt;$C$14, 'Site 15'!F$77&lt;'Site 15'!$C$7), F59 * (1 + $C$8)^('Site 15'!F$77 - $C$14),
  'Site 15'!F$77='Site 15'!$C$7, F59,
  'Site 15'!F$77&gt;'Site 15'!$C$7, F59 * (1 + $C$8)^('Site 15'!F$77 - 'Site 15'!$C$7)
)</f>
        <v>0</v>
      </c>
      <c r="G78" s="70" cm="1">
        <f t="array" ref="G78">_xlfn.IFS(
  'Site 15'!G$77&lt;$C$14, 0,
  'Site 15'!G$77=$C$14, G59,
  AND('Site 15'!G$77&gt;$C$14, 'Site 15'!G$77&lt;'Site 15'!$C$7), G59 * (1 + $C$8)^('Site 15'!G$77 - $C$14),
  'Site 15'!G$77='Site 15'!$C$7, G59,
  'Site 15'!G$77&gt;'Site 15'!$C$7, G59 * (1 + $C$8)^('Site 15'!G$77 - 'Site 15'!$C$7)
)</f>
        <v>0</v>
      </c>
      <c r="H78" s="70" cm="1">
        <f t="array" ref="H78">_xlfn.IFS(
  'Site 15'!H$77&lt;$C$14, 0,
  'Site 15'!H$77=$C$14, H59,
  AND('Site 15'!H$77&gt;$C$14, 'Site 15'!H$77&lt;'Site 15'!$C$7), H59 * (1 + $C$8)^('Site 15'!H$77 - $C$14),
  'Site 15'!H$77='Site 15'!$C$7, H59,
  'Site 15'!H$77&gt;'Site 15'!$C$7, H59 * (1 + $C$8)^('Site 15'!H$77 - 'Site 15'!$C$7)
)</f>
        <v>0</v>
      </c>
      <c r="I78" s="70" cm="1">
        <f t="array" ref="I78">_xlfn.IFS(
  'Site 15'!I$77&lt;$C$14, 0,
  'Site 15'!I$77=$C$14, I59,
  AND('Site 15'!I$77&gt;$C$14, 'Site 15'!I$77&lt;'Site 15'!$C$7), I59 * (1 + $C$8)^('Site 15'!I$77 - $C$14),
  'Site 15'!I$77='Site 15'!$C$7, I59,
  'Site 15'!I$77&gt;'Site 15'!$C$7, I59 * (1 + $C$8)^('Site 15'!I$77 - 'Site 15'!$C$7)
)</f>
        <v>0</v>
      </c>
      <c r="J78" s="70" cm="1">
        <f t="array" ref="J78">_xlfn.IFS(
  'Site 15'!J$77&lt;$C$14, 0,
  'Site 15'!J$77=$C$14, J59,
  AND('Site 15'!J$77&gt;$C$14, 'Site 15'!J$77&lt;'Site 15'!$C$7), J59 * (1 + $C$8)^('Site 15'!J$77 - $C$14),
  'Site 15'!J$77='Site 15'!$C$7, J59,
  'Site 15'!J$77&gt;'Site 15'!$C$7, J59 * (1 + $C$8)^('Site 15'!J$77 - 'Site 15'!$C$7)
)</f>
        <v>0</v>
      </c>
      <c r="K78" s="70" cm="1">
        <f t="array" ref="K78">_xlfn.IFS(
  'Site 15'!K$77&lt;$C$14, 0,
  'Site 15'!K$77=$C$14, K59,
  AND('Site 15'!K$77&gt;$C$14, 'Site 15'!K$77&lt;'Site 15'!$C$7), K59 * (1 + $C$8)^('Site 15'!K$77 - $C$14),
  'Site 15'!K$77='Site 15'!$C$7, K59,
  'Site 15'!K$77&gt;'Site 15'!$C$7, K59 * (1 + $C$8)^('Site 15'!K$77 - 'Site 15'!$C$7)
)</f>
        <v>0</v>
      </c>
      <c r="L78" s="70" cm="1">
        <f t="array" ref="L78">_xlfn.IFS(
  'Site 15'!L$77&lt;$C$14, 0,
  'Site 15'!L$77=$C$14, L59,
  AND('Site 15'!L$77&gt;$C$14, 'Site 15'!L$77&lt;'Site 15'!$C$7), L59 * (1 + $C$8)^('Site 15'!L$77 - $C$14),
  'Site 15'!L$77='Site 15'!$C$7, L59,
  'Site 15'!L$77&gt;'Site 15'!$C$7, L59 * (1 + $C$8)^('Site 15'!L$77 - 'Site 15'!$C$7)
)</f>
        <v>0</v>
      </c>
      <c r="M78" s="70" cm="1">
        <f t="array" ref="M78">_xlfn.IFS(
  'Site 15'!M$77&lt;$C$14, 0,
  'Site 15'!M$77=$C$14, M59,
  AND('Site 15'!M$77&gt;$C$14, 'Site 15'!M$77&lt;'Site 15'!$C$7), M59 * (1 + $C$8)^('Site 15'!M$77 - $C$14),
  'Site 15'!M$77='Site 15'!$C$7, M59,
  'Site 15'!M$77&gt;'Site 15'!$C$7, M59 * (1 + $C$8)^('Site 15'!M$77 - 'Site 15'!$C$7)
)</f>
        <v>0</v>
      </c>
      <c r="N78" s="70" cm="1">
        <f t="array" ref="N78">_xlfn.IFS(
  'Site 15'!N$77&lt;$C$14, 0,
  'Site 15'!N$77=$C$14, N59,
  AND('Site 15'!N$77&gt;$C$14, 'Site 15'!N$77&lt;'Site 15'!$C$7), N59 * (1 + $C$8)^('Site 15'!N$77 - $C$14),
  'Site 15'!N$77='Site 15'!$C$7, N59,
  'Site 15'!N$77&gt;'Site 15'!$C$7, N59 * (1 + $C$8)^('Site 15'!N$77 - 'Site 15'!$C$7)
)</f>
        <v>0</v>
      </c>
      <c r="O78" s="70" cm="1">
        <f t="array" ref="O78">_xlfn.IFS(
  'Site 15'!O$77&lt;$C$14, 0,
  'Site 15'!O$77=$C$14, O59,
  AND('Site 15'!O$77&gt;$C$14, 'Site 15'!O$77&lt;'Site 15'!$C$7), O59 * (1 + $C$8)^('Site 15'!O$77 - $C$14),
  'Site 15'!O$77='Site 15'!$C$7, O59,
  'Site 15'!O$77&gt;'Site 15'!$C$7, O59 * (1 + $C$8)^('Site 15'!O$77 - 'Site 15'!$C$7)
)</f>
        <v>0</v>
      </c>
      <c r="P78" s="70" cm="1">
        <f t="array" ref="P78">_xlfn.IFS(
  'Site 15'!P$77&lt;$C$14, 0,
  'Site 15'!P$77=$C$14, P59,
  AND('Site 15'!P$77&gt;$C$14, 'Site 15'!P$77&lt;'Site 15'!$C$7), P59 * (1 + $C$8)^('Site 15'!P$77 - $C$14),
  'Site 15'!P$77='Site 15'!$C$7, P59,
  'Site 15'!P$77&gt;'Site 15'!$C$7, P59 * (1 + $C$8)^('Site 15'!P$77 - 'Site 15'!$C$7)
)</f>
        <v>0</v>
      </c>
      <c r="Q78" s="70" cm="1">
        <f t="array" ref="Q78">_xlfn.IFS(
  'Site 15'!Q$77&lt;$C$14, 0,
  'Site 15'!Q$77=$C$14, Q59,
  AND('Site 15'!Q$77&gt;$C$14, 'Site 15'!Q$77&lt;'Site 15'!$C$7), Q59 * (1 + $C$8)^('Site 15'!Q$77 - $C$14),
  'Site 15'!Q$77='Site 15'!$C$7, Q59,
  'Site 15'!Q$77&gt;'Site 15'!$C$7, Q59 * (1 + $C$8)^('Site 15'!Q$77 - 'Site 15'!$C$7)
)</f>
        <v>0</v>
      </c>
      <c r="R78" s="70" cm="1">
        <f t="array" ref="R78">_xlfn.IFS(
  'Site 15'!R$77&lt;$C$14, 0,
  'Site 15'!R$77=$C$14, R59,
  AND('Site 15'!R$77&gt;$C$14, 'Site 15'!R$77&lt;'Site 15'!$C$7), R59 * (1 + $C$8)^('Site 15'!R$77 - $C$14),
  'Site 15'!R$77='Site 15'!$C$7, R59,
  'Site 15'!R$77&gt;'Site 15'!$C$7, R59 * (1 + $C$8)^('Site 15'!R$77 - 'Site 15'!$C$7)
)</f>
        <v>0</v>
      </c>
      <c r="S78" s="70" cm="1">
        <f t="array" ref="S78">_xlfn.IFS(
  'Site 15'!S$77&lt;$C$14, 0,
  'Site 15'!S$77=$C$14, S59,
  AND('Site 15'!S$77&gt;$C$14, 'Site 15'!S$77&lt;'Site 15'!$C$7), S59 * (1 + $C$8)^('Site 15'!S$77 - $C$14),
  'Site 15'!S$77='Site 15'!$C$7, S59,
  'Site 15'!S$77&gt;'Site 15'!$C$7, S59 * (1 + $C$8)^('Site 15'!S$77 - 'Site 15'!$C$7)
)</f>
        <v>0</v>
      </c>
      <c r="T78" s="70" cm="1">
        <f t="array" ref="T78">_xlfn.IFS(
  'Site 15'!T$77&lt;$C$14, 0,
  'Site 15'!T$77=$C$14, T59,
  AND('Site 15'!T$77&gt;$C$14, 'Site 15'!T$77&lt;'Site 15'!$C$7), T59 * (1 + $C$8)^('Site 15'!T$77 - $C$14),
  'Site 15'!T$77='Site 15'!$C$7, T59,
  'Site 15'!T$77&gt;'Site 15'!$C$7, T59 * (1 + $C$8)^('Site 15'!T$77 - 'Site 15'!$C$7)
)</f>
        <v>0</v>
      </c>
      <c r="U78" s="70" cm="1">
        <f t="array" ref="U78">_xlfn.IFS(
  'Site 15'!U$77&lt;$C$14, 0,
  'Site 15'!U$77=$C$14, U59,
  AND('Site 15'!U$77&gt;$C$14, 'Site 15'!U$77&lt;'Site 15'!$C$7), U59 * (1 + $C$8)^('Site 15'!U$77 - $C$14),
  'Site 15'!U$77='Site 15'!$C$7, U59,
  'Site 15'!U$77&gt;'Site 15'!$C$7, U59 * (1 + $C$8)^('Site 15'!U$77 - 'Site 15'!$C$7)
)</f>
        <v>0</v>
      </c>
      <c r="V78" s="70" cm="1">
        <f t="array" ref="V78">_xlfn.IFS(
  'Site 15'!V$77&lt;$C$14, 0,
  'Site 15'!V$77=$C$14, V59,
  AND('Site 15'!V$77&gt;$C$14, 'Site 15'!V$77&lt;'Site 15'!$C$7), V59 * (1 + $C$8)^('Site 15'!V$77 - $C$14),
  'Site 15'!V$77='Site 15'!$C$7, V59,
  'Site 15'!V$77&gt;'Site 15'!$C$7, V59 * (1 + $C$8)^('Site 15'!V$77 - 'Site 15'!$C$7)
)</f>
        <v>0</v>
      </c>
      <c r="W78" s="70" cm="1">
        <f t="array" ref="W78">_xlfn.IFS(
  'Site 15'!W$77&lt;$C$14, 0,
  'Site 15'!W$77=$C$14, W59,
  AND('Site 15'!W$77&gt;$C$14, 'Site 15'!W$77&lt;'Site 15'!$C$7), W59 * (1 + $C$8)^('Site 15'!W$77 - $C$14),
  'Site 15'!W$77='Site 15'!$C$7, W59,
  'Site 15'!W$77&gt;'Site 15'!$C$7, W59 * (1 + $C$8)^('Site 15'!W$77 - 'Site 15'!$C$7)
)</f>
        <v>0</v>
      </c>
      <c r="X78" s="70" cm="1">
        <f t="array" ref="X78">_xlfn.IFS(
  'Site 15'!X$77&lt;$C$14, 0,
  'Site 15'!X$77=$C$14, X59,
  AND('Site 15'!X$77&gt;$C$14, 'Site 15'!X$77&lt;'Site 15'!$C$7), X59 * (1 + $C$8)^('Site 15'!X$77 - $C$14),
  'Site 15'!X$77='Site 15'!$C$7, X59,
  'Site 15'!X$77&gt;'Site 15'!$C$7, X59 * (1 + $C$8)^('Site 15'!X$77 - 'Site 15'!$C$7)
)</f>
        <v>0</v>
      </c>
      <c r="Y78" s="70" cm="1">
        <f t="array" ref="Y78">_xlfn.IFS(
  'Site 15'!Y$77&lt;$C$14, 0,
  'Site 15'!Y$77=$C$14, Y59,
  AND('Site 15'!Y$77&gt;$C$14, 'Site 15'!Y$77&lt;'Site 15'!$C$7), Y59 * (1 + $C$8)^('Site 15'!Y$77 - $C$14),
  'Site 15'!Y$77='Site 15'!$C$7, Y59,
  'Site 15'!Y$77&gt;'Site 15'!$C$7, Y59 * (1 + $C$8)^('Site 15'!Y$77 - 'Site 15'!$C$7)
)</f>
        <v>0</v>
      </c>
      <c r="Z78" s="70" cm="1">
        <f t="array" ref="Z78">_xlfn.IFS(
  'Site 15'!Z$77&lt;$C$14, 0,
  'Site 15'!Z$77=$C$14, Z59,
  AND('Site 15'!Z$77&gt;$C$14, 'Site 15'!Z$77&lt;'Site 15'!$C$7), Z59 * (1 + $C$8)^('Site 15'!Z$77 - $C$14),
  'Site 15'!Z$77='Site 15'!$C$7, Z59,
  'Site 15'!Z$77&gt;'Site 15'!$C$7, Z59 * (1 + $C$8)^('Site 15'!Z$77 - 'Site 15'!$C$7)
)</f>
        <v>0</v>
      </c>
      <c r="AA78" s="70" cm="1">
        <f t="array" ref="AA78">_xlfn.IFS(
  'Site 15'!AA$77&lt;$C$14, 0,
  'Site 15'!AA$77=$C$14, AA59,
  AND('Site 15'!AA$77&gt;$C$14, 'Site 15'!AA$77&lt;'Site 15'!$C$7), AA59 * (1 + $C$8)^('Site 15'!AA$77 - $C$14),
  'Site 15'!AA$77='Site 15'!$C$7, AA59,
  'Site 15'!AA$77&gt;'Site 15'!$C$7, AA59 * (1 + $C$8)^('Site 15'!AA$77 - 'Site 15'!$C$7)
)</f>
        <v>0</v>
      </c>
      <c r="AB78" s="70" cm="1">
        <f t="array" ref="AB78">_xlfn.IFS(
  'Site 15'!AB$77&lt;$C$14, 0,
  'Site 15'!AB$77=$C$14, AB59,
  AND('Site 15'!AB$77&gt;$C$14, 'Site 15'!AB$77&lt;'Site 15'!$C$7), AB59 * (1 + $C$8)^('Site 15'!AB$77 - $C$14),
  'Site 15'!AB$77='Site 15'!$C$7, AB59,
  'Site 15'!AB$77&gt;'Site 15'!$C$7, AB59 * (1 + $C$8)^('Site 15'!AB$77 - 'Site 15'!$C$7)
)</f>
        <v>0</v>
      </c>
      <c r="AC78" s="70" cm="1">
        <f t="array" ref="AC78">_xlfn.IFS(
  'Site 15'!AC$77&lt;$C$14, 0,
  'Site 15'!AC$77=$C$14, AC59,
  AND('Site 15'!AC$77&gt;$C$14, 'Site 15'!AC$77&lt;'Site 15'!$C$7), AC59 * (1 + $C$8)^('Site 15'!AC$77 - $C$14),
  'Site 15'!AC$77='Site 15'!$C$7, AC59,
  'Site 15'!AC$77&gt;'Site 15'!$C$7, AC59 * (1 + $C$8)^('Site 15'!AC$77 - 'Site 15'!$C$7)
)</f>
        <v>0</v>
      </c>
      <c r="AD78" s="70" cm="1">
        <f t="array" ref="AD78">_xlfn.IFS(
  'Site 15'!AD$77&lt;$C$14, 0,
  'Site 15'!AD$77=$C$14, AD59,
  AND('Site 15'!AD$77&gt;$C$14, 'Site 15'!AD$77&lt;'Site 15'!$C$7), AD59 * (1 + $C$8)^('Site 15'!AD$77 - $C$14),
  'Site 15'!AD$77='Site 15'!$C$7, AD59,
  'Site 15'!AD$77&gt;'Site 15'!$C$7, AD59 * (1 + $C$8)^('Site 15'!AD$77 - 'Site 15'!$C$7)
)</f>
        <v>0</v>
      </c>
      <c r="AE78" s="70" cm="1">
        <f t="array" ref="AE78">_xlfn.IFS(
  'Site 15'!AE$77&lt;$C$14, 0,
  'Site 15'!AE$77=$C$14, AE59,
  AND('Site 15'!AE$77&gt;$C$14, 'Site 15'!AE$77&lt;'Site 15'!$C$7), AE59 * (1 + $C$8)^('Site 15'!AE$77 - $C$14),
  'Site 15'!AE$77='Site 15'!$C$7, AE59,
  'Site 15'!AE$77&gt;'Site 15'!$C$7, AE59 * (1 + $C$8)^('Site 15'!AE$77 - 'Site 15'!$C$7)
)</f>
        <v>0</v>
      </c>
      <c r="AF78" s="70" cm="1">
        <f t="array" ref="AF78">_xlfn.IFS(
  'Site 15'!AF$77&lt;$C$14, 0,
  'Site 15'!AF$77=$C$14, AF59,
  AND('Site 15'!AF$77&gt;$C$14, 'Site 15'!AF$77&lt;'Site 15'!$C$7), AF59 * (1 + $C$8)^('Site 15'!AF$77 - $C$14),
  'Site 15'!AF$77='Site 15'!$C$7, AF59,
  'Site 15'!AF$77&gt;'Site 15'!$C$7, AF59 * (1 + $C$8)^('Site 15'!AF$77 - 'Site 15'!$C$7)
)</f>
        <v>0</v>
      </c>
      <c r="AG78" s="70" cm="1">
        <f t="array" ref="AG78">_xlfn.IFS(
  'Site 15'!AG$77&lt;$C$14, 0,
  'Site 15'!AG$77=$C$14, AG59,
  AND('Site 15'!AG$77&gt;$C$14, 'Site 15'!AG$77&lt;'Site 15'!$C$7), AG59 * (1 + $C$8)^('Site 15'!AG$77 - $C$14),
  'Site 15'!AG$77='Site 15'!$C$7, AG59,
  'Site 15'!AG$77&gt;'Site 15'!$C$7, AG59 * (1 + $C$8)^('Site 15'!AG$77 - 'Site 15'!$C$7)
)</f>
        <v>0</v>
      </c>
      <c r="AH78" s="70" cm="1">
        <f t="array" ref="AH78">_xlfn.IFS(
  'Site 15'!AH$77&lt;$C$14, 0,
  'Site 15'!AH$77=$C$14, AH59,
  AND('Site 15'!AH$77&gt;$C$14, 'Site 15'!AH$77&lt;'Site 15'!$C$7), AH59 * (1 + $C$8)^('Site 15'!AH$77 - $C$14),
  'Site 15'!AH$77='Site 15'!$C$7, AH59,
  'Site 15'!AH$77&gt;'Site 15'!$C$7, AH59 * (1 + $C$8)^('Site 15'!AH$77 - 'Site 15'!$C$7)
)</f>
        <v>0</v>
      </c>
      <c r="AI78" s="70" cm="1">
        <f t="array" ref="AI78">_xlfn.IFS(
  'Site 15'!AI$77&lt;$C$14, 0,
  'Site 15'!AI$77=$C$14, AI59,
  AND('Site 15'!AI$77&gt;$C$14, 'Site 15'!AI$77&lt;'Site 15'!$C$7), AI59 * (1 + $C$8)^('Site 15'!AI$77 - $C$14),
  'Site 15'!AI$77='Site 15'!$C$7, AI59,
  'Site 15'!AI$77&gt;'Site 15'!$C$7, AI59 * (1 + $C$8)^('Site 15'!AI$77 - 'Site 15'!$C$7)
)</f>
        <v>0</v>
      </c>
      <c r="AJ78" s="71" cm="1">
        <f t="array" ref="AJ78">_xlfn.IFS(
  'Site 15'!AJ$77&lt;$C$14, 0,
  'Site 15'!AJ$77=$C$14, AJ59,
  AND('Site 15'!AJ$77&gt;$C$14, 'Site 15'!AJ$77&lt;'Site 15'!$C$7), AJ59 * (1 + $C$8)^('Site 15'!AJ$77 - $C$14),
  'Site 15'!AJ$77='Site 15'!$C$7, AJ59,
  'Site 15'!AJ$77&gt;'Site 15'!$C$7, AJ59 * (1 + $C$8)^('Site 15'!AJ$77 - 'Site 15'!$C$7)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15'!E$77&lt;$C$14, 0,
  'Site 15'!E$77=$C$14, E63,
  AND('Site 15'!E$77&gt;$C$14, 'Site 15'!E$77&lt;'Site 15'!$C$7), E63 * (1 + $C$8)^('Site 15'!E$77 - $C$14),
  'Site 15'!E$77='Site 15'!$C$7, E63,
  'Site 15'!E$77&gt;'Site 15'!$C$7, E63 * (1 + $C$8)^('Site 15'!E$77 - 'Site 15'!$C$7)
)</f>
        <v>0</v>
      </c>
      <c r="F82" s="54" cm="1">
        <f t="array" ref="F82">_xlfn.IFS(
  'Site 15'!F$77&lt;$C$14, 0,
  'Site 15'!F$77=$C$14, F63,
  AND('Site 15'!F$77&gt;$C$14, 'Site 15'!F$77&lt;'Site 15'!$C$7), F63 * (1 + $C$8)^('Site 15'!F$77 - $C$14),
  'Site 15'!F$77='Site 15'!$C$7, F63,
  'Site 15'!F$77&gt;'Site 15'!$C$7, F63 * (1 + $C$8)^('Site 15'!F$77 - 'Site 15'!$C$7)
)</f>
        <v>0</v>
      </c>
      <c r="G82" s="54" cm="1">
        <f t="array" ref="G82">_xlfn.IFS(
  'Site 15'!G$77&lt;$C$14, 0,
  'Site 15'!G$77=$C$14, G63,
  AND('Site 15'!G$77&gt;$C$14, 'Site 15'!G$77&lt;'Site 15'!$C$7), G63 * (1 + $C$8)^('Site 15'!G$77 - $C$14),
  'Site 15'!G$77='Site 15'!$C$7, G63,
  'Site 15'!G$77&gt;'Site 15'!$C$7, G63 * (1 + $C$8)^('Site 15'!G$77 - 'Site 15'!$C$7)
)</f>
        <v>0</v>
      </c>
      <c r="H82" s="54" cm="1">
        <f t="array" ref="H82">_xlfn.IFS(
  'Site 15'!H$77&lt;$C$14, 0,
  'Site 15'!H$77=$C$14, H63,
  AND('Site 15'!H$77&gt;$C$14, 'Site 15'!H$77&lt;'Site 15'!$C$7), H63 * (1 + $C$8)^('Site 15'!H$77 - $C$14),
  'Site 15'!H$77='Site 15'!$C$7, H63,
  'Site 15'!H$77&gt;'Site 15'!$C$7, H63 * (1 + $C$8)^('Site 15'!H$77 - 'Site 15'!$C$7)
)</f>
        <v>0</v>
      </c>
      <c r="I82" s="54" cm="1">
        <f t="array" ref="I82">_xlfn.IFS(
  'Site 15'!I$77&lt;$C$14, 0,
  'Site 15'!I$77=$C$14, I63,
  AND('Site 15'!I$77&gt;$C$14, 'Site 15'!I$77&lt;'Site 15'!$C$7), I63 * (1 + $C$8)^('Site 15'!I$77 - $C$14),
  'Site 15'!I$77='Site 15'!$C$7, I63,
  'Site 15'!I$77&gt;'Site 15'!$C$7, I63 * (1 + $C$8)^('Site 15'!I$77 - 'Site 15'!$C$7)
)</f>
        <v>0</v>
      </c>
      <c r="J82" s="54" cm="1">
        <f t="array" ref="J82">_xlfn.IFS(
  'Site 15'!J$77&lt;$C$14, 0,
  'Site 15'!J$77=$C$14, J63,
  AND('Site 15'!J$77&gt;$C$14, 'Site 15'!J$77&lt;'Site 15'!$C$7), J63 * (1 + $C$8)^('Site 15'!J$77 - $C$14),
  'Site 15'!J$77='Site 15'!$C$7, J63,
  'Site 15'!J$77&gt;'Site 15'!$C$7, J63 * (1 + $C$8)^('Site 15'!J$77 - 'Site 15'!$C$7)
)</f>
        <v>0</v>
      </c>
      <c r="K82" s="54" cm="1">
        <f t="array" ref="K82">_xlfn.IFS(
  'Site 15'!K$77&lt;$C$14, 0,
  'Site 15'!K$77=$C$14, K63,
  AND('Site 15'!K$77&gt;$C$14, 'Site 15'!K$77&lt;'Site 15'!$C$7), K63 * (1 + $C$8)^('Site 15'!K$77 - $C$14),
  'Site 15'!K$77='Site 15'!$C$7, K63,
  'Site 15'!K$77&gt;'Site 15'!$C$7, K63 * (1 + $C$8)^('Site 15'!K$77 - 'Site 15'!$C$7)
)</f>
        <v>0</v>
      </c>
      <c r="L82" s="54" cm="1">
        <f t="array" ref="L82">_xlfn.IFS(
  'Site 15'!L$77&lt;$C$14, 0,
  'Site 15'!L$77=$C$14, L63,
  AND('Site 15'!L$77&gt;$C$14, 'Site 15'!L$77&lt;'Site 15'!$C$7), L63 * (1 + $C$8)^('Site 15'!L$77 - $C$14),
  'Site 15'!L$77='Site 15'!$C$7, L63,
  'Site 15'!L$77&gt;'Site 15'!$C$7, L63 * (1 + $C$8)^('Site 15'!L$77 - 'Site 15'!$C$7)
)</f>
        <v>0</v>
      </c>
      <c r="M82" s="54" cm="1">
        <f t="array" ref="M82">_xlfn.IFS(
  'Site 15'!M$77&lt;$C$14, 0,
  'Site 15'!M$77=$C$14, M63,
  AND('Site 15'!M$77&gt;$C$14, 'Site 15'!M$77&lt;'Site 15'!$C$7), M63 * (1 + $C$8)^('Site 15'!M$77 - $C$14),
  'Site 15'!M$77='Site 15'!$C$7, M63,
  'Site 15'!M$77&gt;'Site 15'!$C$7, M63 * (1 + $C$8)^('Site 15'!M$77 - 'Site 15'!$C$7)
)</f>
        <v>0</v>
      </c>
      <c r="N82" s="54" cm="1">
        <f t="array" ref="N82">_xlfn.IFS(
  'Site 15'!N$77&lt;$C$14, 0,
  'Site 15'!N$77=$C$14, N63,
  AND('Site 15'!N$77&gt;$C$14, 'Site 15'!N$77&lt;'Site 15'!$C$7), N63 * (1 + $C$8)^('Site 15'!N$77 - $C$14),
  'Site 15'!N$77='Site 15'!$C$7, N63,
  'Site 15'!N$77&gt;'Site 15'!$C$7, N63 * (1 + $C$8)^('Site 15'!N$77 - 'Site 15'!$C$7)
)</f>
        <v>0</v>
      </c>
      <c r="O82" s="54" cm="1">
        <f t="array" ref="O82">_xlfn.IFS(
  'Site 15'!O$77&lt;$C$14, 0,
  'Site 15'!O$77=$C$14, O63,
  AND('Site 15'!O$77&gt;$C$14, 'Site 15'!O$77&lt;'Site 15'!$C$7), O63 * (1 + $C$8)^('Site 15'!O$77 - $C$14),
  'Site 15'!O$77='Site 15'!$C$7, O63,
  'Site 15'!O$77&gt;'Site 15'!$C$7, O63 * (1 + $C$8)^('Site 15'!O$77 - 'Site 15'!$C$7)
)</f>
        <v>0</v>
      </c>
      <c r="P82" s="54" cm="1">
        <f t="array" ref="P82">_xlfn.IFS(
  'Site 15'!P$77&lt;$C$14, 0,
  'Site 15'!P$77=$C$14, P63,
  AND('Site 15'!P$77&gt;$C$14, 'Site 15'!P$77&lt;'Site 15'!$C$7), P63 * (1 + $C$8)^('Site 15'!P$77 - $C$14),
  'Site 15'!P$77='Site 15'!$C$7, P63,
  'Site 15'!P$77&gt;'Site 15'!$C$7, P63 * (1 + $C$8)^('Site 15'!P$77 - 'Site 15'!$C$7)
)</f>
        <v>0</v>
      </c>
      <c r="Q82" s="54" cm="1">
        <f t="array" ref="Q82">_xlfn.IFS(
  'Site 15'!Q$77&lt;$C$14, 0,
  'Site 15'!Q$77=$C$14, Q63,
  AND('Site 15'!Q$77&gt;$C$14, 'Site 15'!Q$77&lt;'Site 15'!$C$7), Q63 * (1 + $C$8)^('Site 15'!Q$77 - $C$14),
  'Site 15'!Q$77='Site 15'!$C$7, Q63,
  'Site 15'!Q$77&gt;'Site 15'!$C$7, Q63 * (1 + $C$8)^('Site 15'!Q$77 - 'Site 15'!$C$7)
)</f>
        <v>0</v>
      </c>
      <c r="R82" s="54" cm="1">
        <f t="array" ref="R82">_xlfn.IFS(
  'Site 15'!R$77&lt;$C$14, 0,
  'Site 15'!R$77=$C$14, R63,
  AND('Site 15'!R$77&gt;$C$14, 'Site 15'!R$77&lt;'Site 15'!$C$7), R63 * (1 + $C$8)^('Site 15'!R$77 - $C$14),
  'Site 15'!R$77='Site 15'!$C$7, R63,
  'Site 15'!R$77&gt;'Site 15'!$C$7, R63 * (1 + $C$8)^('Site 15'!R$77 - 'Site 15'!$C$7)
)</f>
        <v>0</v>
      </c>
      <c r="S82" s="54" cm="1">
        <f t="array" ref="S82">_xlfn.IFS(
  'Site 15'!S$77&lt;$C$14, 0,
  'Site 15'!S$77=$C$14, S63,
  AND('Site 15'!S$77&gt;$C$14, 'Site 15'!S$77&lt;'Site 15'!$C$7), S63 * (1 + $C$8)^('Site 15'!S$77 - $C$14),
  'Site 15'!S$77='Site 15'!$C$7, S63,
  'Site 15'!S$77&gt;'Site 15'!$C$7, S63 * (1 + $C$8)^('Site 15'!S$77 - 'Site 15'!$C$7)
)</f>
        <v>0</v>
      </c>
      <c r="T82" s="54" cm="1">
        <f t="array" ref="T82">_xlfn.IFS(
  'Site 15'!T$77&lt;$C$14, 0,
  'Site 15'!T$77=$C$14, T63,
  AND('Site 15'!T$77&gt;$C$14, 'Site 15'!T$77&lt;'Site 15'!$C$7), T63 * (1 + $C$8)^('Site 15'!T$77 - $C$14),
  'Site 15'!T$77='Site 15'!$C$7, T63,
  'Site 15'!T$77&gt;'Site 15'!$C$7, T63 * (1 + $C$8)^('Site 15'!T$77 - 'Site 15'!$C$7)
)</f>
        <v>0</v>
      </c>
      <c r="U82" s="54" cm="1">
        <f t="array" ref="U82">_xlfn.IFS(
  'Site 15'!U$77&lt;$C$14, 0,
  'Site 15'!U$77=$C$14, U63,
  AND('Site 15'!U$77&gt;$C$14, 'Site 15'!U$77&lt;'Site 15'!$C$7), U63 * (1 + $C$8)^('Site 15'!U$77 - $C$14),
  'Site 15'!U$77='Site 15'!$C$7, U63,
  'Site 15'!U$77&gt;'Site 15'!$C$7, U63 * (1 + $C$8)^('Site 15'!U$77 - 'Site 15'!$C$7)
)</f>
        <v>0</v>
      </c>
      <c r="V82" s="54" cm="1">
        <f t="array" ref="V82">_xlfn.IFS(
  'Site 15'!V$77&lt;$C$14, 0,
  'Site 15'!V$77=$C$14, V63,
  AND('Site 15'!V$77&gt;$C$14, 'Site 15'!V$77&lt;'Site 15'!$C$7), V63 * (1 + $C$8)^('Site 15'!V$77 - $C$14),
  'Site 15'!V$77='Site 15'!$C$7, V63,
  'Site 15'!V$77&gt;'Site 15'!$C$7, V63 * (1 + $C$8)^('Site 15'!V$77 - 'Site 15'!$C$7)
)</f>
        <v>0</v>
      </c>
      <c r="W82" s="54" cm="1">
        <f t="array" ref="W82">_xlfn.IFS(
  'Site 15'!W$77&lt;$C$14, 0,
  'Site 15'!W$77=$C$14, W63,
  AND('Site 15'!W$77&gt;$C$14, 'Site 15'!W$77&lt;'Site 15'!$C$7), W63 * (1 + $C$8)^('Site 15'!W$77 - $C$14),
  'Site 15'!W$77='Site 15'!$C$7, W63,
  'Site 15'!W$77&gt;'Site 15'!$C$7, W63 * (1 + $C$8)^('Site 15'!W$77 - 'Site 15'!$C$7)
)</f>
        <v>0</v>
      </c>
      <c r="X82" s="54" cm="1">
        <f t="array" ref="X82">_xlfn.IFS(
  'Site 15'!X$77&lt;$C$14, 0,
  'Site 15'!X$77=$C$14, X63,
  AND('Site 15'!X$77&gt;$C$14, 'Site 15'!X$77&lt;'Site 15'!$C$7), X63 * (1 + $C$8)^('Site 15'!X$77 - $C$14),
  'Site 15'!X$77='Site 15'!$C$7, X63,
  'Site 15'!X$77&gt;'Site 15'!$C$7, X63 * (1 + $C$8)^('Site 15'!X$77 - 'Site 15'!$C$7)
)</f>
        <v>0</v>
      </c>
      <c r="Y82" s="54" cm="1">
        <f t="array" ref="Y82">_xlfn.IFS(
  'Site 15'!Y$77&lt;$C$14, 0,
  'Site 15'!Y$77=$C$14, Y63,
  AND('Site 15'!Y$77&gt;$C$14, 'Site 15'!Y$77&lt;'Site 15'!$C$7), Y63 * (1 + $C$8)^('Site 15'!Y$77 - $C$14),
  'Site 15'!Y$77='Site 15'!$C$7, Y63,
  'Site 15'!Y$77&gt;'Site 15'!$C$7, Y63 * (1 + $C$8)^('Site 15'!Y$77 - 'Site 15'!$C$7)
)</f>
        <v>0</v>
      </c>
      <c r="Z82" s="54" cm="1">
        <f t="array" ref="Z82">_xlfn.IFS(
  'Site 15'!Z$77&lt;$C$14, 0,
  'Site 15'!Z$77=$C$14, Z63,
  AND('Site 15'!Z$77&gt;$C$14, 'Site 15'!Z$77&lt;'Site 15'!$C$7), Z63 * (1 + $C$8)^('Site 15'!Z$77 - $C$14),
  'Site 15'!Z$77='Site 15'!$C$7, Z63,
  'Site 15'!Z$77&gt;'Site 15'!$C$7, Z63 * (1 + $C$8)^('Site 15'!Z$77 - 'Site 15'!$C$7)
)</f>
        <v>0</v>
      </c>
      <c r="AA82" s="54" cm="1">
        <f t="array" ref="AA82">_xlfn.IFS(
  'Site 15'!AA$77&lt;$C$14, 0,
  'Site 15'!AA$77=$C$14, AA63,
  AND('Site 15'!AA$77&gt;$C$14, 'Site 15'!AA$77&lt;'Site 15'!$C$7), AA63 * (1 + $C$8)^('Site 15'!AA$77 - $C$14),
  'Site 15'!AA$77='Site 15'!$C$7, AA63,
  'Site 15'!AA$77&gt;'Site 15'!$C$7, AA63 * (1 + $C$8)^('Site 15'!AA$77 - 'Site 15'!$C$7)
)</f>
        <v>0</v>
      </c>
      <c r="AB82" s="54" cm="1">
        <f t="array" ref="AB82">_xlfn.IFS(
  'Site 15'!AB$77&lt;$C$14, 0,
  'Site 15'!AB$77=$C$14, AB63,
  AND('Site 15'!AB$77&gt;$C$14, 'Site 15'!AB$77&lt;'Site 15'!$C$7), AB63 * (1 + $C$8)^('Site 15'!AB$77 - $C$14),
  'Site 15'!AB$77='Site 15'!$C$7, AB63,
  'Site 15'!AB$77&gt;'Site 15'!$C$7, AB63 * (1 + $C$8)^('Site 15'!AB$77 - 'Site 15'!$C$7)
)</f>
        <v>0</v>
      </c>
      <c r="AC82" s="54" cm="1">
        <f t="array" ref="AC82">_xlfn.IFS(
  'Site 15'!AC$77&lt;$C$14, 0,
  'Site 15'!AC$77=$C$14, AC63,
  AND('Site 15'!AC$77&gt;$C$14, 'Site 15'!AC$77&lt;'Site 15'!$C$7), AC63 * (1 + $C$8)^('Site 15'!AC$77 - $C$14),
  'Site 15'!AC$77='Site 15'!$C$7, AC63,
  'Site 15'!AC$77&gt;'Site 15'!$C$7, AC63 * (1 + $C$8)^('Site 15'!AC$77 - 'Site 15'!$C$7)
)</f>
        <v>0</v>
      </c>
      <c r="AD82" s="54" cm="1">
        <f t="array" ref="AD82">_xlfn.IFS(
  'Site 15'!AD$77&lt;$C$14, 0,
  'Site 15'!AD$77=$C$14, AD63,
  AND('Site 15'!AD$77&gt;$C$14, 'Site 15'!AD$77&lt;'Site 15'!$C$7), AD63 * (1 + $C$8)^('Site 15'!AD$77 - $C$14),
  'Site 15'!AD$77='Site 15'!$C$7, AD63,
  'Site 15'!AD$77&gt;'Site 15'!$C$7, AD63 * (1 + $C$8)^('Site 15'!AD$77 - 'Site 15'!$C$7)
)</f>
        <v>0</v>
      </c>
      <c r="AE82" s="54" cm="1">
        <f t="array" ref="AE82">_xlfn.IFS(
  'Site 15'!AE$77&lt;$C$14, 0,
  'Site 15'!AE$77=$C$14, AE63,
  AND('Site 15'!AE$77&gt;$C$14, 'Site 15'!AE$77&lt;'Site 15'!$C$7), AE63 * (1 + $C$8)^('Site 15'!AE$77 - $C$14),
  'Site 15'!AE$77='Site 15'!$C$7, AE63,
  'Site 15'!AE$77&gt;'Site 15'!$C$7, AE63 * (1 + $C$8)^('Site 15'!AE$77 - 'Site 15'!$C$7)
)</f>
        <v>0</v>
      </c>
      <c r="AF82" s="54" cm="1">
        <f t="array" ref="AF82">_xlfn.IFS(
  'Site 15'!AF$77&lt;$C$14, 0,
  'Site 15'!AF$77=$C$14, AF63,
  AND('Site 15'!AF$77&gt;$C$14, 'Site 15'!AF$77&lt;'Site 15'!$C$7), AF63 * (1 + $C$8)^('Site 15'!AF$77 - $C$14),
  'Site 15'!AF$77='Site 15'!$C$7, AF63,
  'Site 15'!AF$77&gt;'Site 15'!$C$7, AF63 * (1 + $C$8)^('Site 15'!AF$77 - 'Site 15'!$C$7)
)</f>
        <v>0</v>
      </c>
      <c r="AG82" s="54" cm="1">
        <f t="array" ref="AG82">_xlfn.IFS(
  'Site 15'!AG$77&lt;$C$14, 0,
  'Site 15'!AG$77=$C$14, AG63,
  AND('Site 15'!AG$77&gt;$C$14, 'Site 15'!AG$77&lt;'Site 15'!$C$7), AG63 * (1 + $C$8)^('Site 15'!AG$77 - $C$14),
  'Site 15'!AG$77='Site 15'!$C$7, AG63,
  'Site 15'!AG$77&gt;'Site 15'!$C$7, AG63 * (1 + $C$8)^('Site 15'!AG$77 - 'Site 15'!$C$7)
)</f>
        <v>0</v>
      </c>
      <c r="AH82" s="54" cm="1">
        <f t="array" ref="AH82">_xlfn.IFS(
  'Site 15'!AH$77&lt;$C$14, 0,
  'Site 15'!AH$77=$C$14, AH63,
  AND('Site 15'!AH$77&gt;$C$14, 'Site 15'!AH$77&lt;'Site 15'!$C$7), AH63 * (1 + $C$8)^('Site 15'!AH$77 - $C$14),
  'Site 15'!AH$77='Site 15'!$C$7, AH63,
  'Site 15'!AH$77&gt;'Site 15'!$C$7, AH63 * (1 + $C$8)^('Site 15'!AH$77 - 'Site 15'!$C$7)
)</f>
        <v>0</v>
      </c>
      <c r="AI82" s="54" cm="1">
        <f t="array" ref="AI82">_xlfn.IFS(
  'Site 15'!AI$77&lt;$C$14, 0,
  'Site 15'!AI$77=$C$14, AI63,
  AND('Site 15'!AI$77&gt;$C$14, 'Site 15'!AI$77&lt;'Site 15'!$C$7), AI63 * (1 + $C$8)^('Site 15'!AI$77 - $C$14),
  'Site 15'!AI$77='Site 15'!$C$7, AI63,
  'Site 15'!AI$77&gt;'Site 15'!$C$7, AI63 * (1 + $C$8)^('Site 15'!AI$77 - 'Site 15'!$C$7)
)</f>
        <v>0</v>
      </c>
      <c r="AJ82" s="72" cm="1">
        <f t="array" ref="AJ82">_xlfn.IFS(
  'Site 15'!AJ$77&lt;$C$14, 0,
  'Site 15'!AJ$77=$C$14, AJ63,
  AND('Site 15'!AJ$77&gt;$C$14, 'Site 15'!AJ$77&lt;'Site 15'!$C$7), AJ63 * (1 + $C$8)^('Site 15'!AJ$77 - $C$14),
  'Site 15'!AJ$77='Site 15'!$C$7, AJ63,
  'Site 15'!AJ$77&gt;'Site 15'!$C$7, AJ63 * (1 + $C$8)^('Site 15'!AJ$77 - 'Site 15'!$C$7)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15'!E$77&lt;$C$14, 0,
  'Site 15'!E$77=$C$14, E71,
  AND('Site 15'!E$77&gt;$C$14, 'Site 15'!E$77&lt;'Site 15'!$C$7), E71 * (1 + $C$8)^('Site 15'!E$77 - $C$14),
  'Site 15'!E$77='Site 15'!$C$7, E71,
  'Site 15'!E$77&gt;'Site 15'!$C$7, E71 * (1 + $C$8)^('Site 15'!E$77 - 'Site 15'!$C$7)
)</f>
        <v>0</v>
      </c>
      <c r="F90" s="56" cm="1">
        <f t="array" ref="F90">_xlfn.IFS(
  'Site 15'!F$77&lt;$C$14, 0,
  'Site 15'!F$77=$C$14, F71,
  AND('Site 15'!F$77&gt;$C$14, 'Site 15'!F$77&lt;'Site 15'!$C$7), F71 * (1 + $C$8)^('Site 15'!F$77 - $C$14),
  'Site 15'!F$77='Site 15'!$C$7, F71,
  'Site 15'!F$77&gt;'Site 15'!$C$7, F71 * (1 + $C$8)^('Site 15'!F$77 - 'Site 15'!$C$7)
)</f>
        <v>0</v>
      </c>
      <c r="G90" s="56" cm="1">
        <f t="array" ref="G90">_xlfn.IFS(
  'Site 15'!G$77&lt;$C$14, 0,
  'Site 15'!G$77=$C$14, G71,
  AND('Site 15'!G$77&gt;$C$14, 'Site 15'!G$77&lt;'Site 15'!$C$7), G71 * (1 + $C$8)^('Site 15'!G$77 - $C$14),
  'Site 15'!G$77='Site 15'!$C$7, G71,
  'Site 15'!G$77&gt;'Site 15'!$C$7, G71 * (1 + $C$8)^('Site 15'!G$77 - 'Site 15'!$C$7)
)</f>
        <v>0</v>
      </c>
      <c r="H90" s="56" cm="1">
        <f t="array" ref="H90">_xlfn.IFS(
  'Site 15'!H$77&lt;$C$14, 0,
  'Site 15'!H$77=$C$14, H71,
  AND('Site 15'!H$77&gt;$C$14, 'Site 15'!H$77&lt;'Site 15'!$C$7), H71 * (1 + $C$8)^('Site 15'!H$77 - $C$14),
  'Site 15'!H$77='Site 15'!$C$7, H71,
  'Site 15'!H$77&gt;'Site 15'!$C$7, H71 * (1 + $C$8)^('Site 15'!H$77 - 'Site 15'!$C$7)
)</f>
        <v>0</v>
      </c>
      <c r="I90" s="56" cm="1">
        <f t="array" ref="I90">_xlfn.IFS(
  'Site 15'!I$77&lt;$C$14, 0,
  'Site 15'!I$77=$C$14, I71,
  AND('Site 15'!I$77&gt;$C$14, 'Site 15'!I$77&lt;'Site 15'!$C$7), I71 * (1 + $C$8)^('Site 15'!I$77 - $C$14),
  'Site 15'!I$77='Site 15'!$C$7, I71,
  'Site 15'!I$77&gt;'Site 15'!$C$7, I71 * (1 + $C$8)^('Site 15'!I$77 - 'Site 15'!$C$7)
)</f>
        <v>0</v>
      </c>
      <c r="J90" s="56" cm="1">
        <f t="array" ref="J90">_xlfn.IFS(
  'Site 15'!J$77&lt;$C$14, 0,
  'Site 15'!J$77=$C$14, J71,
  AND('Site 15'!J$77&gt;$C$14, 'Site 15'!J$77&lt;'Site 15'!$C$7), J71 * (1 + $C$8)^('Site 15'!J$77 - $C$14),
  'Site 15'!J$77='Site 15'!$C$7, J71,
  'Site 15'!J$77&gt;'Site 15'!$C$7, J71 * (1 + $C$8)^('Site 15'!J$77 - 'Site 15'!$C$7)
)</f>
        <v>0</v>
      </c>
      <c r="K90" s="56" cm="1">
        <f t="array" ref="K90">_xlfn.IFS(
  'Site 15'!K$77&lt;$C$14, 0,
  'Site 15'!K$77=$C$14, K71,
  AND('Site 15'!K$77&gt;$C$14, 'Site 15'!K$77&lt;'Site 15'!$C$7), K71 * (1 + $C$8)^('Site 15'!K$77 - $C$14),
  'Site 15'!K$77='Site 15'!$C$7, K71,
  'Site 15'!K$77&gt;'Site 15'!$C$7, K71 * (1 + $C$8)^('Site 15'!K$77 - 'Site 15'!$C$7)
)</f>
        <v>0</v>
      </c>
      <c r="L90" s="56" cm="1">
        <f t="array" ref="L90">_xlfn.IFS(
  'Site 15'!L$77&lt;$C$14, 0,
  'Site 15'!L$77=$C$14, L71,
  AND('Site 15'!L$77&gt;$C$14, 'Site 15'!L$77&lt;'Site 15'!$C$7), L71 * (1 + $C$8)^('Site 15'!L$77 - $C$14),
  'Site 15'!L$77='Site 15'!$C$7, L71,
  'Site 15'!L$77&gt;'Site 15'!$C$7, L71 * (1 + $C$8)^('Site 15'!L$77 - 'Site 15'!$C$7)
)</f>
        <v>0</v>
      </c>
      <c r="M90" s="56" cm="1">
        <f t="array" ref="M90">_xlfn.IFS(
  'Site 15'!M$77&lt;$C$14, 0,
  'Site 15'!M$77=$C$14, M71,
  AND('Site 15'!M$77&gt;$C$14, 'Site 15'!M$77&lt;'Site 15'!$C$7), M71 * (1 + $C$8)^('Site 15'!M$77 - $C$14),
  'Site 15'!M$77='Site 15'!$C$7, M71,
  'Site 15'!M$77&gt;'Site 15'!$C$7, M71 * (1 + $C$8)^('Site 15'!M$77 - 'Site 15'!$C$7)
)</f>
        <v>0</v>
      </c>
      <c r="N90" s="56" cm="1">
        <f t="array" ref="N90">_xlfn.IFS(
  'Site 15'!N$77&lt;$C$14, 0,
  'Site 15'!N$77=$C$14, N71,
  AND('Site 15'!N$77&gt;$C$14, 'Site 15'!N$77&lt;'Site 15'!$C$7), N71 * (1 + $C$8)^('Site 15'!N$77 - $C$14),
  'Site 15'!N$77='Site 15'!$C$7, N71,
  'Site 15'!N$77&gt;'Site 15'!$C$7, N71 * (1 + $C$8)^('Site 15'!N$77 - 'Site 15'!$C$7)
)</f>
        <v>0</v>
      </c>
      <c r="O90" s="56" cm="1">
        <f t="array" ref="O90">_xlfn.IFS(
  'Site 15'!O$77&lt;$C$14, 0,
  'Site 15'!O$77=$C$14, O71,
  AND('Site 15'!O$77&gt;$C$14, 'Site 15'!O$77&lt;'Site 15'!$C$7), O71 * (1 + $C$8)^('Site 15'!O$77 - $C$14),
  'Site 15'!O$77='Site 15'!$C$7, O71,
  'Site 15'!O$77&gt;'Site 15'!$C$7, O71 * (1 + $C$8)^('Site 15'!O$77 - 'Site 15'!$C$7)
)</f>
        <v>0</v>
      </c>
      <c r="P90" s="56" cm="1">
        <f t="array" ref="P90">_xlfn.IFS(
  'Site 15'!P$77&lt;$C$14, 0,
  'Site 15'!P$77=$C$14, P71,
  AND('Site 15'!P$77&gt;$C$14, 'Site 15'!P$77&lt;'Site 15'!$C$7), P71 * (1 + $C$8)^('Site 15'!P$77 - $C$14),
  'Site 15'!P$77='Site 15'!$C$7, P71,
  'Site 15'!P$77&gt;'Site 15'!$C$7, P71 * (1 + $C$8)^('Site 15'!P$77 - 'Site 15'!$C$7)
)</f>
        <v>0</v>
      </c>
      <c r="Q90" s="56" cm="1">
        <f t="array" ref="Q90">_xlfn.IFS(
  'Site 15'!Q$77&lt;$C$14, 0,
  'Site 15'!Q$77=$C$14, Q71,
  AND('Site 15'!Q$77&gt;$C$14, 'Site 15'!Q$77&lt;'Site 15'!$C$7), Q71 * (1 + $C$8)^('Site 15'!Q$77 - $C$14),
  'Site 15'!Q$77='Site 15'!$C$7, Q71,
  'Site 15'!Q$77&gt;'Site 15'!$C$7, Q71 * (1 + $C$8)^('Site 15'!Q$77 - 'Site 15'!$C$7)
)</f>
        <v>0</v>
      </c>
      <c r="R90" s="56" cm="1">
        <f t="array" ref="R90">_xlfn.IFS(
  'Site 15'!R$77&lt;$C$14, 0,
  'Site 15'!R$77=$C$14, R71,
  AND('Site 15'!R$77&gt;$C$14, 'Site 15'!R$77&lt;'Site 15'!$C$7), R71 * (1 + $C$8)^('Site 15'!R$77 - $C$14),
  'Site 15'!R$77='Site 15'!$C$7, R71,
  'Site 15'!R$77&gt;'Site 15'!$C$7, R71 * (1 + $C$8)^('Site 15'!R$77 - 'Site 15'!$C$7)
)</f>
        <v>0</v>
      </c>
      <c r="S90" s="56" cm="1">
        <f t="array" ref="S90">_xlfn.IFS(
  'Site 15'!S$77&lt;$C$14, 0,
  'Site 15'!S$77=$C$14, S71,
  AND('Site 15'!S$77&gt;$C$14, 'Site 15'!S$77&lt;'Site 15'!$C$7), S71 * (1 + $C$8)^('Site 15'!S$77 - $C$14),
  'Site 15'!S$77='Site 15'!$C$7, S71,
  'Site 15'!S$77&gt;'Site 15'!$C$7, S71 * (1 + $C$8)^('Site 15'!S$77 - 'Site 15'!$C$7)
)</f>
        <v>0</v>
      </c>
      <c r="T90" s="56" cm="1">
        <f t="array" ref="T90">_xlfn.IFS(
  'Site 15'!T$77&lt;$C$14, 0,
  'Site 15'!T$77=$C$14, T71,
  AND('Site 15'!T$77&gt;$C$14, 'Site 15'!T$77&lt;'Site 15'!$C$7), T71 * (1 + $C$8)^('Site 15'!T$77 - $C$14),
  'Site 15'!T$77='Site 15'!$C$7, T71,
  'Site 15'!T$77&gt;'Site 15'!$C$7, T71 * (1 + $C$8)^('Site 15'!T$77 - 'Site 15'!$C$7)
)</f>
        <v>0</v>
      </c>
      <c r="U90" s="56" cm="1">
        <f t="array" ref="U90">_xlfn.IFS(
  'Site 15'!U$77&lt;$C$14, 0,
  'Site 15'!U$77=$C$14, U71,
  AND('Site 15'!U$77&gt;$C$14, 'Site 15'!U$77&lt;'Site 15'!$C$7), U71 * (1 + $C$8)^('Site 15'!U$77 - $C$14),
  'Site 15'!U$77='Site 15'!$C$7, U71,
  'Site 15'!U$77&gt;'Site 15'!$C$7, U71 * (1 + $C$8)^('Site 15'!U$77 - 'Site 15'!$C$7)
)</f>
        <v>0</v>
      </c>
      <c r="V90" s="56" cm="1">
        <f t="array" ref="V90">_xlfn.IFS(
  'Site 15'!V$77&lt;$C$14, 0,
  'Site 15'!V$77=$C$14, V71,
  AND('Site 15'!V$77&gt;$C$14, 'Site 15'!V$77&lt;'Site 15'!$C$7), V71 * (1 + $C$8)^('Site 15'!V$77 - $C$14),
  'Site 15'!V$77='Site 15'!$C$7, V71,
  'Site 15'!V$77&gt;'Site 15'!$C$7, V71 * (1 + $C$8)^('Site 15'!V$77 - 'Site 15'!$C$7)
)</f>
        <v>0</v>
      </c>
      <c r="W90" s="56" cm="1">
        <f t="array" ref="W90">_xlfn.IFS(
  'Site 15'!W$77&lt;$C$14, 0,
  'Site 15'!W$77=$C$14, W71,
  AND('Site 15'!W$77&gt;$C$14, 'Site 15'!W$77&lt;'Site 15'!$C$7), W71 * (1 + $C$8)^('Site 15'!W$77 - $C$14),
  'Site 15'!W$77='Site 15'!$C$7, W71,
  'Site 15'!W$77&gt;'Site 15'!$C$7, W71 * (1 + $C$8)^('Site 15'!W$77 - 'Site 15'!$C$7)
)</f>
        <v>0</v>
      </c>
      <c r="X90" s="56" cm="1">
        <f t="array" ref="X90">_xlfn.IFS(
  'Site 15'!X$77&lt;$C$14, 0,
  'Site 15'!X$77=$C$14, X71,
  AND('Site 15'!X$77&gt;$C$14, 'Site 15'!X$77&lt;'Site 15'!$C$7), X71 * (1 + $C$8)^('Site 15'!X$77 - $C$14),
  'Site 15'!X$77='Site 15'!$C$7, X71,
  'Site 15'!X$77&gt;'Site 15'!$C$7, X71 * (1 + $C$8)^('Site 15'!X$77 - 'Site 15'!$C$7)
)</f>
        <v>0</v>
      </c>
      <c r="Y90" s="56" cm="1">
        <f t="array" ref="Y90">_xlfn.IFS(
  'Site 15'!Y$77&lt;$C$14, 0,
  'Site 15'!Y$77=$C$14, Y71,
  AND('Site 15'!Y$77&gt;$C$14, 'Site 15'!Y$77&lt;'Site 15'!$C$7), Y71 * (1 + $C$8)^('Site 15'!Y$77 - $C$14),
  'Site 15'!Y$77='Site 15'!$C$7, Y71,
  'Site 15'!Y$77&gt;'Site 15'!$C$7, Y71 * (1 + $C$8)^('Site 15'!Y$77 - 'Site 15'!$C$7)
)</f>
        <v>0</v>
      </c>
      <c r="Z90" s="56" cm="1">
        <f t="array" ref="Z90">_xlfn.IFS(
  'Site 15'!Z$77&lt;$C$14, 0,
  'Site 15'!Z$77=$C$14, Z71,
  AND('Site 15'!Z$77&gt;$C$14, 'Site 15'!Z$77&lt;'Site 15'!$C$7), Z71 * (1 + $C$8)^('Site 15'!Z$77 - $C$14),
  'Site 15'!Z$77='Site 15'!$C$7, Z71,
  'Site 15'!Z$77&gt;'Site 15'!$C$7, Z71 * (1 + $C$8)^('Site 15'!Z$77 - 'Site 15'!$C$7)
)</f>
        <v>0</v>
      </c>
      <c r="AA90" s="56" cm="1">
        <f t="array" ref="AA90">_xlfn.IFS(
  'Site 15'!AA$77&lt;$C$14, 0,
  'Site 15'!AA$77=$C$14, AA71,
  AND('Site 15'!AA$77&gt;$C$14, 'Site 15'!AA$77&lt;'Site 15'!$C$7), AA71 * (1 + $C$8)^('Site 15'!AA$77 - $C$14),
  'Site 15'!AA$77='Site 15'!$C$7, AA71,
  'Site 15'!AA$77&gt;'Site 15'!$C$7, AA71 * (1 + $C$8)^('Site 15'!AA$77 - 'Site 15'!$C$7)
)</f>
        <v>0</v>
      </c>
      <c r="AB90" s="56" cm="1">
        <f t="array" ref="AB90">_xlfn.IFS(
  'Site 15'!AB$77&lt;$C$14, 0,
  'Site 15'!AB$77=$C$14, AB71,
  AND('Site 15'!AB$77&gt;$C$14, 'Site 15'!AB$77&lt;'Site 15'!$C$7), AB71 * (1 + $C$8)^('Site 15'!AB$77 - $C$14),
  'Site 15'!AB$77='Site 15'!$C$7, AB71,
  'Site 15'!AB$77&gt;'Site 15'!$C$7, AB71 * (1 + $C$8)^('Site 15'!AB$77 - 'Site 15'!$C$7)
)</f>
        <v>0</v>
      </c>
      <c r="AC90" s="56" cm="1">
        <f t="array" ref="AC90">_xlfn.IFS(
  'Site 15'!AC$77&lt;$C$14, 0,
  'Site 15'!AC$77=$C$14, AC71,
  AND('Site 15'!AC$77&gt;$C$14, 'Site 15'!AC$77&lt;'Site 15'!$C$7), AC71 * (1 + $C$8)^('Site 15'!AC$77 - $C$14),
  'Site 15'!AC$77='Site 15'!$C$7, AC71,
  'Site 15'!AC$77&gt;'Site 15'!$C$7, AC71 * (1 + $C$8)^('Site 15'!AC$77 - 'Site 15'!$C$7)
)</f>
        <v>0</v>
      </c>
      <c r="AD90" s="56" cm="1">
        <f t="array" ref="AD90">_xlfn.IFS(
  'Site 15'!AD$77&lt;$C$14, 0,
  'Site 15'!AD$77=$C$14, AD71,
  AND('Site 15'!AD$77&gt;$C$14, 'Site 15'!AD$77&lt;'Site 15'!$C$7), AD71 * (1 + $C$8)^('Site 15'!AD$77 - $C$14),
  'Site 15'!AD$77='Site 15'!$C$7, AD71,
  'Site 15'!AD$77&gt;'Site 15'!$C$7, AD71 * (1 + $C$8)^('Site 15'!AD$77 - 'Site 15'!$C$7)
)</f>
        <v>0</v>
      </c>
      <c r="AE90" s="56" cm="1">
        <f t="array" ref="AE90">_xlfn.IFS(
  'Site 15'!AE$77&lt;$C$14, 0,
  'Site 15'!AE$77=$C$14, AE71,
  AND('Site 15'!AE$77&gt;$C$14, 'Site 15'!AE$77&lt;'Site 15'!$C$7), AE71 * (1 + $C$8)^('Site 15'!AE$77 - $C$14),
  'Site 15'!AE$77='Site 15'!$C$7, AE71,
  'Site 15'!AE$77&gt;'Site 15'!$C$7, AE71 * (1 + $C$8)^('Site 15'!AE$77 - 'Site 15'!$C$7)
)</f>
        <v>0</v>
      </c>
      <c r="AF90" s="56" cm="1">
        <f t="array" ref="AF90">_xlfn.IFS(
  'Site 15'!AF$77&lt;$C$14, 0,
  'Site 15'!AF$77=$C$14, AF71,
  AND('Site 15'!AF$77&gt;$C$14, 'Site 15'!AF$77&lt;'Site 15'!$C$7), AF71 * (1 + $C$8)^('Site 15'!AF$77 - $C$14),
  'Site 15'!AF$77='Site 15'!$C$7, AF71,
  'Site 15'!AF$77&gt;'Site 15'!$C$7, AF71 * (1 + $C$8)^('Site 15'!AF$77 - 'Site 15'!$C$7)
)</f>
        <v>0</v>
      </c>
      <c r="AG90" s="56" cm="1">
        <f t="array" ref="AG90">_xlfn.IFS(
  'Site 15'!AG$77&lt;$C$14, 0,
  'Site 15'!AG$77=$C$14, AG71,
  AND('Site 15'!AG$77&gt;$C$14, 'Site 15'!AG$77&lt;'Site 15'!$C$7), AG71 * (1 + $C$8)^('Site 15'!AG$77 - $C$14),
  'Site 15'!AG$77='Site 15'!$C$7, AG71,
  'Site 15'!AG$77&gt;'Site 15'!$C$7, AG71 * (1 + $C$8)^('Site 15'!AG$77 - 'Site 15'!$C$7)
)</f>
        <v>0</v>
      </c>
      <c r="AH90" s="56" cm="1">
        <f t="array" ref="AH90">_xlfn.IFS(
  'Site 15'!AH$77&lt;$C$14, 0,
  'Site 15'!AH$77=$C$14, AH71,
  AND('Site 15'!AH$77&gt;$C$14, 'Site 15'!AH$77&lt;'Site 15'!$C$7), AH71 * (1 + $C$8)^('Site 15'!AH$77 - $C$14),
  'Site 15'!AH$77='Site 15'!$C$7, AH71,
  'Site 15'!AH$77&gt;'Site 15'!$C$7, AH71 * (1 + $C$8)^('Site 15'!AH$77 - 'Site 15'!$C$7)
)</f>
        <v>0</v>
      </c>
      <c r="AI90" s="56" cm="1">
        <f t="array" ref="AI90">_xlfn.IFS(
  'Site 15'!AI$77&lt;$C$14, 0,
  'Site 15'!AI$77=$C$14, AI71,
  AND('Site 15'!AI$77&gt;$C$14, 'Site 15'!AI$77&lt;'Site 15'!$C$7), AI71 * (1 + $C$8)^('Site 15'!AI$77 - $C$14),
  'Site 15'!AI$77='Site 15'!$C$7, AI71,
  'Site 15'!AI$77&gt;'Site 15'!$C$7, AI71 * (1 + $C$8)^('Site 15'!AI$77 - 'Site 15'!$C$7)
)</f>
        <v>0</v>
      </c>
      <c r="AJ90" s="59" cm="1">
        <f t="array" ref="AJ90">_xlfn.IFS(
  'Site 15'!AJ$77&lt;$C$14, 0,
  'Site 15'!AJ$77=$C$14, AJ71,
  AND('Site 15'!AJ$77&gt;$C$14, 'Site 15'!AJ$77&lt;'Site 15'!$C$7), AJ71 * (1 + $C$8)^('Site 15'!AJ$77 - $C$14),
  'Site 15'!AJ$77='Site 15'!$C$7, AJ71,
  'Site 15'!AJ$77&gt;'Site 15'!$C$7, AJ71 * (1 + $C$8)^('Site 15'!AJ$77 - 'Site 15'!$C$7)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9B42-7A38-4BAD-9765-2770A5C2E360}">
  <sheetPr>
    <tabColor theme="8"/>
  </sheetPr>
  <dimension ref="A1:AK191"/>
  <sheetViews>
    <sheetView showGridLines="0" topLeftCell="C1" zoomScale="85" zoomScaleNormal="85" workbookViewId="0">
      <pane ySplit="1" topLeftCell="A93" activePane="bottomLeft" state="frozen"/>
      <selection activeCell="O14" sqref="O14"/>
      <selection pane="bottomLeft" activeCell="Q98" sqref="Q98"/>
    </sheetView>
  </sheetViews>
  <sheetFormatPr defaultColWidth="10.296875" defaultRowHeight="14" x14ac:dyDescent="0.3"/>
  <cols>
    <col min="1" max="1" width="5.69921875" style="18" customWidth="1"/>
    <col min="2" max="2" width="110.69921875" style="18" customWidth="1"/>
    <col min="3" max="5" width="33" style="18" customWidth="1"/>
    <col min="6" max="6" width="13.3984375" style="18" bestFit="1" customWidth="1"/>
    <col min="7" max="8" width="19.3984375" style="18" bestFit="1" customWidth="1"/>
    <col min="9" max="9" width="19.0976562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6.3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Entry'!B80</f>
        <v>0</v>
      </c>
      <c r="G5" s="28"/>
    </row>
    <row r="6" spans="1:7" ht="16.5" x14ac:dyDescent="0.3">
      <c r="B6" s="103" t="s">
        <v>57</v>
      </c>
      <c r="C6" s="105">
        <f>'2. Forecasting Data Entry'!C80</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Entry'!E80</f>
        <v>0</v>
      </c>
      <c r="D24" s="201">
        <f>'2. Forecasting Data Entry'!G80</f>
        <v>0</v>
      </c>
      <c r="E24" s="196">
        <f>'2. Forecasting Data Entry'!I80</f>
        <v>0</v>
      </c>
    </row>
    <row r="25" spans="2:5" ht="17.25" thickBot="1" x14ac:dyDescent="0.35">
      <c r="B25" s="193" t="s">
        <v>228</v>
      </c>
      <c r="C25" s="127">
        <f>'2. Forecasting Data Entry'!F80</f>
        <v>0</v>
      </c>
      <c r="D25" s="132">
        <f>'2. Forecasting Data Entry'!H80</f>
        <v>0</v>
      </c>
      <c r="E25" s="127">
        <f>'2. Forecasting Data Entry'!J80</f>
        <v>0</v>
      </c>
    </row>
    <row r="26" spans="2:5" ht="17.25" thickBot="1" x14ac:dyDescent="0.35">
      <c r="D26" s="30"/>
    </row>
    <row r="27" spans="2:5" ht="16.5" x14ac:dyDescent="0.3">
      <c r="B27" s="108" t="s">
        <v>28</v>
      </c>
      <c r="C27" s="109"/>
      <c r="D27" s="30"/>
    </row>
    <row r="28" spans="2:5" ht="16.5" x14ac:dyDescent="0.3">
      <c r="B28" s="103" t="s">
        <v>99</v>
      </c>
      <c r="C28" s="111">
        <f>'2. Forecasting Data Entry'!K80</f>
        <v>0</v>
      </c>
      <c r="D28" s="30"/>
    </row>
    <row r="29" spans="2:5" ht="16.5" x14ac:dyDescent="0.3">
      <c r="B29" s="103" t="s">
        <v>100</v>
      </c>
      <c r="C29" s="111">
        <f>'2. Forecasting Data Entry'!L80</f>
        <v>0</v>
      </c>
      <c r="D29" s="30"/>
    </row>
    <row r="30" spans="2:5" ht="16.5" x14ac:dyDescent="0.3">
      <c r="B30" s="103" t="s">
        <v>101</v>
      </c>
      <c r="C30" s="111">
        <f>'2. Forecasting Data Entry'!M80</f>
        <v>0</v>
      </c>
      <c r="D30" s="30"/>
    </row>
    <row r="31" spans="2:5" ht="16.5" x14ac:dyDescent="0.3">
      <c r="B31" s="110" t="s">
        <v>34</v>
      </c>
      <c r="C31" s="112"/>
      <c r="D31" s="30"/>
    </row>
    <row r="32" spans="2:5" ht="16.5" x14ac:dyDescent="0.3">
      <c r="B32" s="103" t="s">
        <v>99</v>
      </c>
      <c r="C32" s="111">
        <f>'2. Forecasting Data Entry'!N80</f>
        <v>0</v>
      </c>
      <c r="D32" s="30"/>
    </row>
    <row r="33" spans="1:36" ht="16.5" x14ac:dyDescent="0.3">
      <c r="B33" s="103" t="s">
        <v>100</v>
      </c>
      <c r="C33" s="111">
        <f>'2. Forecasting Data Entry'!O80</f>
        <v>0</v>
      </c>
      <c r="D33" s="30"/>
    </row>
    <row r="34" spans="1:36" ht="17.25" thickBot="1" x14ac:dyDescent="0.35">
      <c r="B34" s="106" t="s">
        <v>101</v>
      </c>
      <c r="C34" s="113">
        <f>'2. Forecasting Data Entry'!P80</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16'!E$39&lt;$C$14, 0,
  'Site 16'!E$39&gt;=$C$14, $C$28
)</f>
        <v>0</v>
      </c>
      <c r="F40" s="70" cm="1">
        <f t="array" ref="F40">_xlfn.IFS(
  $C$14=0, 0,
  'Site 16'!F$39&lt;$C$14, 0,
  'Site 16'!F$39&gt;=$C$14, $C$28
)</f>
        <v>0</v>
      </c>
      <c r="G40" s="70" cm="1">
        <f t="array" ref="G40">_xlfn.IFS(
  $C$14=0, 0,
  'Site 16'!G$39&lt;$C$14, 0,
  'Site 16'!G$39&gt;=$C$14, $C$28
)</f>
        <v>0</v>
      </c>
      <c r="H40" s="70" cm="1">
        <f t="array" ref="H40">_xlfn.IFS(
  $C$14=0, 0,
  'Site 16'!H$39&lt;$C$14, 0,
  'Site 16'!H$39&gt;=$C$14, $C$28
)</f>
        <v>0</v>
      </c>
      <c r="I40" s="70" cm="1">
        <f t="array" ref="I40">_xlfn.IFS(
  $C$14=0, 0,
  'Site 16'!I$39&lt;$C$14, 0,
  'Site 16'!I$39&gt;=$C$14, $C$28
)</f>
        <v>0</v>
      </c>
      <c r="J40" s="70" cm="1">
        <f t="array" ref="J40">_xlfn.IFS(
  $C$14=0, 0,
  'Site 16'!J$39&lt;$C$14, 0,
  'Site 16'!J$39&gt;=$C$14, $C$28
)</f>
        <v>0</v>
      </c>
      <c r="K40" s="70" cm="1">
        <f t="array" ref="K40">_xlfn.IFS(
  $C$14=0, 0,
  'Site 16'!K$39&lt;$C$14, 0,
  'Site 16'!K$39&gt;=$C$14, $C$28
)</f>
        <v>0</v>
      </c>
      <c r="L40" s="70" cm="1">
        <f t="array" ref="L40">_xlfn.IFS(
  $C$14=0, 0,
  'Site 16'!L$39&lt;$C$14, 0,
  'Site 16'!L$39&gt;=$C$14, $C$28
)</f>
        <v>0</v>
      </c>
      <c r="M40" s="70" cm="1">
        <f t="array" ref="M40">_xlfn.IFS(
  $C$14=0, 0,
  'Site 16'!M$39&lt;$C$14, 0,
  'Site 16'!M$39&gt;=$C$14, $C$28
)</f>
        <v>0</v>
      </c>
      <c r="N40" s="70" cm="1">
        <f t="array" ref="N40">_xlfn.IFS(
  $C$14=0, 0,
  'Site 16'!N$39&lt;$C$14, 0,
  'Site 16'!N$39&gt;=$C$14, $C$28
)</f>
        <v>0</v>
      </c>
      <c r="O40" s="70" cm="1">
        <f t="array" ref="O40">_xlfn.IFS(
  $C$14=0, 0,
  'Site 16'!O$39&lt;$C$14, 0,
  'Site 16'!O$39&gt;=$C$14, $C$28
)</f>
        <v>0</v>
      </c>
      <c r="P40" s="70" cm="1">
        <f t="array" ref="P40">_xlfn.IFS(
  $C$14=0, 0,
  'Site 16'!P$39&lt;$C$14, 0,
  'Site 16'!P$39&gt;=$C$14, $C$28
)</f>
        <v>0</v>
      </c>
      <c r="Q40" s="70" cm="1">
        <f t="array" ref="Q40">_xlfn.IFS(
  $C$14=0, 0,
  'Site 16'!Q$39&lt;$C$14, 0,
  'Site 16'!Q$39&gt;=$C$14, $C$28
)</f>
        <v>0</v>
      </c>
      <c r="R40" s="70" cm="1">
        <f t="array" ref="R40">_xlfn.IFS(
  $C$14=0, 0,
  'Site 16'!R$39&lt;$C$14, 0,
  'Site 16'!R$39&gt;=$C$14, $C$28
)</f>
        <v>0</v>
      </c>
      <c r="S40" s="70" cm="1">
        <f t="array" ref="S40">_xlfn.IFS(
  $C$14=0, 0,
  'Site 16'!S$39&lt;$C$14, 0,
  'Site 16'!S$39&gt;=$C$14, $C$28
)</f>
        <v>0</v>
      </c>
      <c r="T40" s="70" cm="1">
        <f t="array" ref="T40">_xlfn.IFS(
  $C$14=0, 0,
  'Site 16'!T$39&lt;$C$14, 0,
  'Site 16'!T$39&gt;=$C$14, $C$28
)</f>
        <v>0</v>
      </c>
      <c r="U40" s="70" cm="1">
        <f t="array" ref="U40">_xlfn.IFS(
  $C$14=0, 0,
  'Site 16'!U$39&lt;$C$14, 0,
  'Site 16'!U$39&gt;=$C$14, $C$28
)</f>
        <v>0</v>
      </c>
      <c r="V40" s="70" cm="1">
        <f t="array" ref="V40">_xlfn.IFS(
  $C$14=0, 0,
  'Site 16'!V$39&lt;$C$14, 0,
  'Site 16'!V$39&gt;=$C$14, $C$28
)</f>
        <v>0</v>
      </c>
      <c r="W40" s="70" cm="1">
        <f t="array" ref="W40">_xlfn.IFS(
  $C$14=0, 0,
  'Site 16'!W$39&lt;$C$14, 0,
  'Site 16'!W$39&gt;=$C$14, $C$28
)</f>
        <v>0</v>
      </c>
      <c r="X40" s="70" cm="1">
        <f t="array" ref="X40">_xlfn.IFS(
  $C$14=0, 0,
  'Site 16'!X$39&lt;$C$14, 0,
  'Site 16'!X$39&gt;=$C$14, $C$28
)</f>
        <v>0</v>
      </c>
      <c r="Y40" s="70" cm="1">
        <f t="array" ref="Y40">_xlfn.IFS(
  $C$14=0, 0,
  'Site 16'!Y$39&lt;$C$14, 0,
  'Site 16'!Y$39&gt;=$C$14, $C$28
)</f>
        <v>0</v>
      </c>
      <c r="Z40" s="70" cm="1">
        <f t="array" ref="Z40">_xlfn.IFS(
  $C$14=0, 0,
  'Site 16'!Z$39&lt;$C$14, 0,
  'Site 16'!Z$39&gt;=$C$14, $C$28
)</f>
        <v>0</v>
      </c>
      <c r="AA40" s="70" cm="1">
        <f t="array" ref="AA40">_xlfn.IFS(
  $C$14=0, 0,
  'Site 16'!AA$39&lt;$C$14, 0,
  'Site 16'!AA$39&gt;=$C$14, $C$28
)</f>
        <v>0</v>
      </c>
      <c r="AB40" s="70" cm="1">
        <f t="array" ref="AB40">_xlfn.IFS(
  $C$14=0, 0,
  'Site 16'!AB$39&lt;$C$14, 0,
  'Site 16'!AB$39&gt;=$C$14, $C$28
)</f>
        <v>0</v>
      </c>
      <c r="AC40" s="70" cm="1">
        <f t="array" ref="AC40">_xlfn.IFS(
  $C$14=0, 0,
  'Site 16'!AC$39&lt;$C$14, 0,
  'Site 16'!AC$39&gt;=$C$14, $C$28
)</f>
        <v>0</v>
      </c>
      <c r="AD40" s="70" cm="1">
        <f t="array" ref="AD40">_xlfn.IFS(
  $C$14=0, 0,
  'Site 16'!AD$39&lt;$C$14, 0,
  'Site 16'!AD$39&gt;=$C$14, $C$28
)</f>
        <v>0</v>
      </c>
      <c r="AE40" s="70" cm="1">
        <f t="array" ref="AE40">_xlfn.IFS(
  $C$14=0, 0,
  'Site 16'!AE$39&lt;$C$14, 0,
  'Site 16'!AE$39&gt;=$C$14, $C$28
)</f>
        <v>0</v>
      </c>
      <c r="AF40" s="70" cm="1">
        <f t="array" ref="AF40">_xlfn.IFS(
  $C$14=0, 0,
  'Site 16'!AF$39&lt;$C$14, 0,
  'Site 16'!AF$39&gt;=$C$14, $C$28
)</f>
        <v>0</v>
      </c>
      <c r="AG40" s="70" cm="1">
        <f t="array" ref="AG40">_xlfn.IFS(
  $C$14=0, 0,
  'Site 16'!AG$39&lt;$C$14, 0,
  'Site 16'!AG$39&gt;=$C$14, $C$28
)</f>
        <v>0</v>
      </c>
      <c r="AH40" s="70" cm="1">
        <f t="array" ref="AH40">_xlfn.IFS(
  $C$14=0, 0,
  'Site 16'!AH$39&lt;$C$14, 0,
  'Site 16'!AH$39&gt;=$C$14, $C$28
)</f>
        <v>0</v>
      </c>
      <c r="AI40" s="70" cm="1">
        <f t="array" ref="AI40">_xlfn.IFS(
  $C$14=0, 0,
  'Site 16'!AI$39&lt;$C$14, 0,
  'Site 16'!AI$39&gt;=$C$14, $C$28
)</f>
        <v>0</v>
      </c>
      <c r="AJ40" s="71" cm="1">
        <f t="array" ref="AJ40">_xlfn.IFS(
  $C$14=0, 0,
  'Site 16'!AJ$39&lt;$C$14, 0,
  'Site 16'!AJ$39&gt;=$C$14,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16'!E$39&lt;$C$14, 0,
  'Site 16'!E$39&gt;=$C$14, $C$29
)</f>
        <v>0</v>
      </c>
      <c r="F44" s="54" cm="1">
        <f t="array" ref="F44">_xlfn.IFS(
  $C$14=0, 0,
  'Site 16'!F$39&lt;$C$14, 0,
  'Site 16'!F$39&gt;=$C$14, $C$29
)</f>
        <v>0</v>
      </c>
      <c r="G44" s="54" cm="1">
        <f t="array" ref="G44">_xlfn.IFS(
  $C$14=0, 0,
  'Site 16'!G$39&lt;$C$14, 0,
  'Site 16'!G$39&gt;=$C$14, $C$29
)</f>
        <v>0</v>
      </c>
      <c r="H44" s="54" cm="1">
        <f t="array" ref="H44">_xlfn.IFS(
  $C$14=0, 0,
  'Site 16'!H$39&lt;$C$14, 0,
  'Site 16'!H$39&gt;=$C$14, $C$29
)</f>
        <v>0</v>
      </c>
      <c r="I44" s="54" cm="1">
        <f t="array" ref="I44">_xlfn.IFS(
  $C$14=0, 0,
  'Site 16'!I$39&lt;$C$14, 0,
  'Site 16'!I$39&gt;=$C$14, $C$29
)</f>
        <v>0</v>
      </c>
      <c r="J44" s="54" cm="1">
        <f t="array" ref="J44">_xlfn.IFS(
  $C$14=0, 0,
  'Site 16'!J$39&lt;$C$14, 0,
  'Site 16'!J$39&gt;=$C$14, $C$29
)</f>
        <v>0</v>
      </c>
      <c r="K44" s="54" cm="1">
        <f t="array" ref="K44">_xlfn.IFS(
  $C$14=0, 0,
  'Site 16'!K$39&lt;$C$14, 0,
  'Site 16'!K$39&gt;=$C$14, $C$29
)</f>
        <v>0</v>
      </c>
      <c r="L44" s="54" cm="1">
        <f t="array" ref="L44">_xlfn.IFS(
  $C$14=0, 0,
  'Site 16'!L$39&lt;$C$14, 0,
  'Site 16'!L$39&gt;=$C$14, $C$29
)</f>
        <v>0</v>
      </c>
      <c r="M44" s="54" cm="1">
        <f t="array" ref="M44">_xlfn.IFS(
  $C$14=0, 0,
  'Site 16'!M$39&lt;$C$14, 0,
  'Site 16'!M$39&gt;=$C$14, $C$29
)</f>
        <v>0</v>
      </c>
      <c r="N44" s="54" cm="1">
        <f t="array" ref="N44">_xlfn.IFS(
  $C$14=0, 0,
  'Site 16'!N$39&lt;$C$14, 0,
  'Site 16'!N$39&gt;=$C$14, $C$29
)</f>
        <v>0</v>
      </c>
      <c r="O44" s="54" cm="1">
        <f t="array" ref="O44">_xlfn.IFS(
  $C$14=0, 0,
  'Site 16'!O$39&lt;$C$14, 0,
  'Site 16'!O$39&gt;=$C$14, $C$29
)</f>
        <v>0</v>
      </c>
      <c r="P44" s="54" cm="1">
        <f t="array" ref="P44">_xlfn.IFS(
  $C$14=0, 0,
  'Site 16'!P$39&lt;$C$14, 0,
  'Site 16'!P$39&gt;=$C$14, $C$29
)</f>
        <v>0</v>
      </c>
      <c r="Q44" s="54" cm="1">
        <f t="array" ref="Q44">_xlfn.IFS(
  $C$14=0, 0,
  'Site 16'!Q$39&lt;$C$14, 0,
  'Site 16'!Q$39&gt;=$C$14, $C$29
)</f>
        <v>0</v>
      </c>
      <c r="R44" s="54" cm="1">
        <f t="array" ref="R44">_xlfn.IFS(
  $C$14=0, 0,
  'Site 16'!R$39&lt;$C$14, 0,
  'Site 16'!R$39&gt;=$C$14, $C$29
)</f>
        <v>0</v>
      </c>
      <c r="S44" s="54" cm="1">
        <f t="array" ref="S44">_xlfn.IFS(
  $C$14=0, 0,
  'Site 16'!S$39&lt;$C$14, 0,
  'Site 16'!S$39&gt;=$C$14, $C$29
)</f>
        <v>0</v>
      </c>
      <c r="T44" s="54" cm="1">
        <f t="array" ref="T44">_xlfn.IFS(
  $C$14=0, 0,
  'Site 16'!T$39&lt;$C$14, 0,
  'Site 16'!T$39&gt;=$C$14, $C$29
)</f>
        <v>0</v>
      </c>
      <c r="U44" s="54" cm="1">
        <f t="array" ref="U44">_xlfn.IFS(
  $C$14=0, 0,
  'Site 16'!U$39&lt;$C$14, 0,
  'Site 16'!U$39&gt;=$C$14, $C$29
)</f>
        <v>0</v>
      </c>
      <c r="V44" s="54" cm="1">
        <f t="array" ref="V44">_xlfn.IFS(
  $C$14=0, 0,
  'Site 16'!V$39&lt;$C$14, 0,
  'Site 16'!V$39&gt;=$C$14, $C$29
)</f>
        <v>0</v>
      </c>
      <c r="W44" s="54" cm="1">
        <f t="array" ref="W44">_xlfn.IFS(
  $C$14=0, 0,
  'Site 16'!W$39&lt;$C$14, 0,
  'Site 16'!W$39&gt;=$C$14, $C$29
)</f>
        <v>0</v>
      </c>
      <c r="X44" s="54" cm="1">
        <f t="array" ref="X44">_xlfn.IFS(
  $C$14=0, 0,
  'Site 16'!X$39&lt;$C$14, 0,
  'Site 16'!X$39&gt;=$C$14, $C$29
)</f>
        <v>0</v>
      </c>
      <c r="Y44" s="54" cm="1">
        <f t="array" ref="Y44">_xlfn.IFS(
  $C$14=0, 0,
  'Site 16'!Y$39&lt;$C$14, 0,
  'Site 16'!Y$39&gt;=$C$14, $C$29
)</f>
        <v>0</v>
      </c>
      <c r="Z44" s="54" cm="1">
        <f t="array" ref="Z44">_xlfn.IFS(
  $C$14=0, 0,
  'Site 16'!Z$39&lt;$C$14, 0,
  'Site 16'!Z$39&gt;=$C$14, $C$29
)</f>
        <v>0</v>
      </c>
      <c r="AA44" s="54" cm="1">
        <f t="array" ref="AA44">_xlfn.IFS(
  $C$14=0, 0,
  'Site 16'!AA$39&lt;$C$14, 0,
  'Site 16'!AA$39&gt;=$C$14, $C$29
)</f>
        <v>0</v>
      </c>
      <c r="AB44" s="54" cm="1">
        <f t="array" ref="AB44">_xlfn.IFS(
  $C$14=0, 0,
  'Site 16'!AB$39&lt;$C$14, 0,
  'Site 16'!AB$39&gt;=$C$14, $C$29
)</f>
        <v>0</v>
      </c>
      <c r="AC44" s="54" cm="1">
        <f t="array" ref="AC44">_xlfn.IFS(
  $C$14=0, 0,
  'Site 16'!AC$39&lt;$C$14, 0,
  'Site 16'!AC$39&gt;=$C$14, $C$29
)</f>
        <v>0</v>
      </c>
      <c r="AD44" s="54" cm="1">
        <f t="array" ref="AD44">_xlfn.IFS(
  $C$14=0, 0,
  'Site 16'!AD$39&lt;$C$14, 0,
  'Site 16'!AD$39&gt;=$C$14, $C$29
)</f>
        <v>0</v>
      </c>
      <c r="AE44" s="54" cm="1">
        <f t="array" ref="AE44">_xlfn.IFS(
  $C$14=0, 0,
  'Site 16'!AE$39&lt;$C$14, 0,
  'Site 16'!AE$39&gt;=$C$14, $C$29
)</f>
        <v>0</v>
      </c>
      <c r="AF44" s="54" cm="1">
        <f t="array" ref="AF44">_xlfn.IFS(
  $C$14=0, 0,
  'Site 16'!AF$39&lt;$C$14, 0,
  'Site 16'!AF$39&gt;=$C$14, $C$29
)</f>
        <v>0</v>
      </c>
      <c r="AG44" s="54" cm="1">
        <f t="array" ref="AG44">_xlfn.IFS(
  $C$14=0, 0,
  'Site 16'!AG$39&lt;$C$14, 0,
  'Site 16'!AG$39&gt;=$C$14, $C$29
)</f>
        <v>0</v>
      </c>
      <c r="AH44" s="54" cm="1">
        <f t="array" ref="AH44">_xlfn.IFS(
  $C$14=0, 0,
  'Site 16'!AH$39&lt;$C$14, 0,
  'Site 16'!AH$39&gt;=$C$14, $C$29
)</f>
        <v>0</v>
      </c>
      <c r="AI44" s="54" cm="1">
        <f t="array" ref="AI44">_xlfn.IFS(
  $C$14=0, 0,
  'Site 16'!AI$39&lt;$C$14, 0,
  'Site 16'!AI$39&gt;=$C$14, $C$29
)</f>
        <v>0</v>
      </c>
      <c r="AJ44" s="72" cm="1">
        <f t="array" ref="AJ44">_xlfn.IFS(
  $C$14=0, 0,
  'Site 16'!AJ$39&lt;$C$14, 0,
  'Site 16'!AJ$39&gt;=$C$14,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16'!E$39&lt;$C$14, 0,
  'Site 16'!E$39&gt;=$C$14, $C$30
)</f>
        <v>0</v>
      </c>
      <c r="F52" s="56" cm="1">
        <f t="array" ref="F52">_xlfn.IFS(
  $C$14=0, 0,
  'Site 16'!F$39&lt;$C$14, 0,
  'Site 16'!F$39&gt;=$C$14, $C$30
)</f>
        <v>0</v>
      </c>
      <c r="G52" s="56" cm="1">
        <f t="array" ref="G52">_xlfn.IFS(
  $C$14=0, 0,
  'Site 16'!G$39&lt;$C$14, 0,
  'Site 16'!G$39&gt;=$C$14, $C$30
)</f>
        <v>0</v>
      </c>
      <c r="H52" s="56" cm="1">
        <f t="array" ref="H52">_xlfn.IFS(
  $C$14=0, 0,
  'Site 16'!H$39&lt;$C$14, 0,
  'Site 16'!H$39&gt;=$C$14, $C$30
)</f>
        <v>0</v>
      </c>
      <c r="I52" s="56" cm="1">
        <f t="array" ref="I52">_xlfn.IFS(
  $C$14=0, 0,
  'Site 16'!I$39&lt;$C$14, 0,
  'Site 16'!I$39&gt;=$C$14, $C$30
)</f>
        <v>0</v>
      </c>
      <c r="J52" s="56" cm="1">
        <f t="array" ref="J52">_xlfn.IFS(
  $C$14=0, 0,
  'Site 16'!J$39&lt;$C$14, 0,
  'Site 16'!J$39&gt;=$C$14, $C$30
)</f>
        <v>0</v>
      </c>
      <c r="K52" s="56" cm="1">
        <f t="array" ref="K52">_xlfn.IFS(
  $C$14=0, 0,
  'Site 16'!K$39&lt;$C$14, 0,
  'Site 16'!K$39&gt;=$C$14, $C$30
)</f>
        <v>0</v>
      </c>
      <c r="L52" s="56" cm="1">
        <f t="array" ref="L52">_xlfn.IFS(
  $C$14=0, 0,
  'Site 16'!L$39&lt;$C$14, 0,
  'Site 16'!L$39&gt;=$C$14, $C$30
)</f>
        <v>0</v>
      </c>
      <c r="M52" s="56" cm="1">
        <f t="array" ref="M52">_xlfn.IFS(
  $C$14=0, 0,
  'Site 16'!M$39&lt;$C$14, 0,
  'Site 16'!M$39&gt;=$C$14, $C$30
)</f>
        <v>0</v>
      </c>
      <c r="N52" s="56" cm="1">
        <f t="array" ref="N52">_xlfn.IFS(
  $C$14=0, 0,
  'Site 16'!N$39&lt;$C$14, 0,
  'Site 16'!N$39&gt;=$C$14, $C$30
)</f>
        <v>0</v>
      </c>
      <c r="O52" s="56" cm="1">
        <f t="array" ref="O52">_xlfn.IFS(
  $C$14=0, 0,
  'Site 16'!O$39&lt;$C$14, 0,
  'Site 16'!O$39&gt;=$C$14, $C$30
)</f>
        <v>0</v>
      </c>
      <c r="P52" s="56" cm="1">
        <f t="array" ref="P52">_xlfn.IFS(
  $C$14=0, 0,
  'Site 16'!P$39&lt;$C$14, 0,
  'Site 16'!P$39&gt;=$C$14, $C$30
)</f>
        <v>0</v>
      </c>
      <c r="Q52" s="56" cm="1">
        <f t="array" ref="Q52">_xlfn.IFS(
  $C$14=0, 0,
  'Site 16'!Q$39&lt;$C$14, 0,
  'Site 16'!Q$39&gt;=$C$14, $C$30
)</f>
        <v>0</v>
      </c>
      <c r="R52" s="56" cm="1">
        <f t="array" ref="R52">_xlfn.IFS(
  $C$14=0, 0,
  'Site 16'!R$39&lt;$C$14, 0,
  'Site 16'!R$39&gt;=$C$14, $C$30
)</f>
        <v>0</v>
      </c>
      <c r="S52" s="56" cm="1">
        <f t="array" ref="S52">_xlfn.IFS(
  $C$14=0, 0,
  'Site 16'!S$39&lt;$C$14, 0,
  'Site 16'!S$39&gt;=$C$14, $C$30
)</f>
        <v>0</v>
      </c>
      <c r="T52" s="56" cm="1">
        <f t="array" ref="T52">_xlfn.IFS(
  $C$14=0, 0,
  'Site 16'!T$39&lt;$C$14, 0,
  'Site 16'!T$39&gt;=$C$14, $C$30
)</f>
        <v>0</v>
      </c>
      <c r="U52" s="56" cm="1">
        <f t="array" ref="U52">_xlfn.IFS(
  $C$14=0, 0,
  'Site 16'!U$39&lt;$C$14, 0,
  'Site 16'!U$39&gt;=$C$14, $C$30
)</f>
        <v>0</v>
      </c>
      <c r="V52" s="56" cm="1">
        <f t="array" ref="V52">_xlfn.IFS(
  $C$14=0, 0,
  'Site 16'!V$39&lt;$C$14, 0,
  'Site 16'!V$39&gt;=$C$14, $C$30
)</f>
        <v>0</v>
      </c>
      <c r="W52" s="56" cm="1">
        <f t="array" ref="W52">_xlfn.IFS(
  $C$14=0, 0,
  'Site 16'!W$39&lt;$C$14, 0,
  'Site 16'!W$39&gt;=$C$14, $C$30
)</f>
        <v>0</v>
      </c>
      <c r="X52" s="56" cm="1">
        <f t="array" ref="X52">_xlfn.IFS(
  $C$14=0, 0,
  'Site 16'!X$39&lt;$C$14, 0,
  'Site 16'!X$39&gt;=$C$14, $C$30
)</f>
        <v>0</v>
      </c>
      <c r="Y52" s="56" cm="1">
        <f t="array" ref="Y52">_xlfn.IFS(
  $C$14=0, 0,
  'Site 16'!Y$39&lt;$C$14, 0,
  'Site 16'!Y$39&gt;=$C$14, $C$30
)</f>
        <v>0</v>
      </c>
      <c r="Z52" s="56" cm="1">
        <f t="array" ref="Z52">_xlfn.IFS(
  $C$14=0, 0,
  'Site 16'!Z$39&lt;$C$14, 0,
  'Site 16'!Z$39&gt;=$C$14, $C$30
)</f>
        <v>0</v>
      </c>
      <c r="AA52" s="56" cm="1">
        <f t="array" ref="AA52">_xlfn.IFS(
  $C$14=0, 0,
  'Site 16'!AA$39&lt;$C$14, 0,
  'Site 16'!AA$39&gt;=$C$14, $C$30
)</f>
        <v>0</v>
      </c>
      <c r="AB52" s="56" cm="1">
        <f t="array" ref="AB52">_xlfn.IFS(
  $C$14=0, 0,
  'Site 16'!AB$39&lt;$C$14, 0,
  'Site 16'!AB$39&gt;=$C$14, $C$30
)</f>
        <v>0</v>
      </c>
      <c r="AC52" s="56" cm="1">
        <f t="array" ref="AC52">_xlfn.IFS(
  $C$14=0, 0,
  'Site 16'!AC$39&lt;$C$14, 0,
  'Site 16'!AC$39&gt;=$C$14, $C$30
)</f>
        <v>0</v>
      </c>
      <c r="AD52" s="56" cm="1">
        <f t="array" ref="AD52">_xlfn.IFS(
  $C$14=0, 0,
  'Site 16'!AD$39&lt;$C$14, 0,
  'Site 16'!AD$39&gt;=$C$14, $C$30
)</f>
        <v>0</v>
      </c>
      <c r="AE52" s="56" cm="1">
        <f t="array" ref="AE52">_xlfn.IFS(
  $C$14=0, 0,
  'Site 16'!AE$39&lt;$C$14, 0,
  'Site 16'!AE$39&gt;=$C$14, $C$30
)</f>
        <v>0</v>
      </c>
      <c r="AF52" s="56" cm="1">
        <f t="array" ref="AF52">_xlfn.IFS(
  $C$14=0, 0,
  'Site 16'!AF$39&lt;$C$14, 0,
  'Site 16'!AF$39&gt;=$C$14, $C$30
)</f>
        <v>0</v>
      </c>
      <c r="AG52" s="56" cm="1">
        <f t="array" ref="AG52">_xlfn.IFS(
  $C$14=0, 0,
  'Site 16'!AG$39&lt;$C$14, 0,
  'Site 16'!AG$39&gt;=$C$14, $C$30
)</f>
        <v>0</v>
      </c>
      <c r="AH52" s="56" cm="1">
        <f t="array" ref="AH52">_xlfn.IFS(
  $C$14=0, 0,
  'Site 16'!AH$39&lt;$C$14, 0,
  'Site 16'!AH$39&gt;=$C$14, $C$30
)</f>
        <v>0</v>
      </c>
      <c r="AI52" s="56" cm="1">
        <f t="array" ref="AI52">_xlfn.IFS(
  $C$14=0, 0,
  'Site 16'!AI$39&lt;$C$14, 0,
  'Site 16'!AI$39&gt;=$C$14, $C$30
)</f>
        <v>0</v>
      </c>
      <c r="AJ52" s="59" cm="1">
        <f t="array" ref="AJ52">_xlfn.IFS(
  $C$14=0, 0,
  'Site 16'!AJ$39&lt;$C$14, 0,
  'Site 16'!AJ$39&gt;=$C$14,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16'!E$58&lt;$C$14, 'Site 16'!E$58&lt;'Site 16'!$C$7), 0,
  AND('Site 16'!E$58&gt;=$C$14, 'Site 16'!E$58&lt;$C$7),
    $C$28,
  'Site 16'!E$58&gt;='Site 16'!$C$7,
    $C$32)</f>
        <v>0</v>
      </c>
      <c r="F59" s="70" cm="1">
        <f t="array" ref="F59">_xlfn.IFS(
  AND('Site 16'!F$58&lt;$C$14, 'Site 16'!F$58&lt;'Site 16'!$C$7), 0,
  AND('Site 16'!F$58&gt;=$C$14, 'Site 16'!F$58&lt;$C$7),
    $C$28,
  'Site 16'!F$58&gt;='Site 16'!$C$7,
    $C$32)</f>
        <v>0</v>
      </c>
      <c r="G59" s="70" cm="1">
        <f t="array" ref="G59">_xlfn.IFS(
  AND('Site 16'!G$58&lt;$C$14, 'Site 16'!G$58&lt;'Site 16'!$C$7), 0,
  AND('Site 16'!G$58&gt;=$C$14, 'Site 16'!G$58&lt;$C$7),
    $C$28,
  'Site 16'!G$58&gt;='Site 16'!$C$7,
    $C$32)</f>
        <v>0</v>
      </c>
      <c r="H59" s="70" cm="1">
        <f t="array" ref="H59">_xlfn.IFS(
  AND('Site 16'!H$58&lt;$C$14, 'Site 16'!H$58&lt;'Site 16'!$C$7), 0,
  AND('Site 16'!H$58&gt;=$C$14, 'Site 16'!H$58&lt;$C$7),
    $C$28,
  'Site 16'!H$58&gt;='Site 16'!$C$7,
    $C$32)</f>
        <v>0</v>
      </c>
      <c r="I59" s="70" cm="1">
        <f t="array" ref="I59">_xlfn.IFS(
  AND('Site 16'!I$58&lt;$C$14, 'Site 16'!I$58&lt;'Site 16'!$C$7), 0,
  AND('Site 16'!I$58&gt;=$C$14, 'Site 16'!I$58&lt;$C$7),
    $C$28,
  'Site 16'!I$58&gt;='Site 16'!$C$7,
    $C$32)</f>
        <v>0</v>
      </c>
      <c r="J59" s="70" cm="1">
        <f t="array" ref="J59">_xlfn.IFS(
  AND('Site 16'!J$58&lt;$C$14, 'Site 16'!J$58&lt;'Site 16'!$C$7), 0,
  AND('Site 16'!J$58&gt;=$C$14, 'Site 16'!J$58&lt;$C$7),
    $C$28,
  'Site 16'!J$58&gt;='Site 16'!$C$7,
    $C$32)</f>
        <v>0</v>
      </c>
      <c r="K59" s="70" cm="1">
        <f t="array" ref="K59">_xlfn.IFS(
  AND('Site 16'!K$58&lt;$C$14, 'Site 16'!K$58&lt;'Site 16'!$C$7), 0,
  AND('Site 16'!K$58&gt;=$C$14, 'Site 16'!K$58&lt;$C$7),
    $C$28,
  'Site 16'!K$58&gt;='Site 16'!$C$7,
    $C$32)</f>
        <v>0</v>
      </c>
      <c r="L59" s="70" cm="1">
        <f t="array" ref="L59">_xlfn.IFS(
  AND('Site 16'!L$58&lt;$C$14, 'Site 16'!L$58&lt;'Site 16'!$C$7), 0,
  AND('Site 16'!L$58&gt;=$C$14, 'Site 16'!L$58&lt;$C$7),
    $C$28,
  'Site 16'!L$58&gt;='Site 16'!$C$7,
    $C$32)</f>
        <v>0</v>
      </c>
      <c r="M59" s="70" cm="1">
        <f t="array" ref="M59">_xlfn.IFS(
  AND('Site 16'!M$58&lt;$C$14, 'Site 16'!M$58&lt;'Site 16'!$C$7), 0,
  AND('Site 16'!M$58&gt;=$C$14, 'Site 16'!M$58&lt;$C$7),
    $C$28,
  'Site 16'!M$58&gt;='Site 16'!$C$7,
    $C$32)</f>
        <v>0</v>
      </c>
      <c r="N59" s="70" cm="1">
        <f t="array" ref="N59">_xlfn.IFS(
  AND('Site 16'!N$58&lt;$C$14, 'Site 16'!N$58&lt;'Site 16'!$C$7), 0,
  AND('Site 16'!N$58&gt;=$C$14, 'Site 16'!N$58&lt;$C$7),
    $C$28,
  'Site 16'!N$58&gt;='Site 16'!$C$7,
    $C$32)</f>
        <v>0</v>
      </c>
      <c r="O59" s="70" cm="1">
        <f t="array" ref="O59">_xlfn.IFS(
  AND('Site 16'!O$58&lt;$C$14, 'Site 16'!O$58&lt;'Site 16'!$C$7), 0,
  AND('Site 16'!O$58&gt;=$C$14, 'Site 16'!O$58&lt;$C$7),
    $C$28,
  'Site 16'!O$58&gt;='Site 16'!$C$7,
    $C$32)</f>
        <v>0</v>
      </c>
      <c r="P59" s="70" cm="1">
        <f t="array" ref="P59">_xlfn.IFS(
  AND('Site 16'!P$58&lt;$C$14, 'Site 16'!P$58&lt;'Site 16'!$C$7), 0,
  AND('Site 16'!P$58&gt;=$C$14, 'Site 16'!P$58&lt;$C$7),
    $C$28,
  'Site 16'!P$58&gt;='Site 16'!$C$7,
    $C$32)</f>
        <v>0</v>
      </c>
      <c r="Q59" s="70" cm="1">
        <f t="array" ref="Q59">_xlfn.IFS(
  AND('Site 16'!Q$58&lt;$C$14, 'Site 16'!Q$58&lt;'Site 16'!$C$7), 0,
  AND('Site 16'!Q$58&gt;=$C$14, 'Site 16'!Q$58&lt;$C$7),
    $C$28,
  'Site 16'!Q$58&gt;='Site 16'!$C$7,
    $C$32)</f>
        <v>0</v>
      </c>
      <c r="R59" s="70" cm="1">
        <f t="array" ref="R59">_xlfn.IFS(
  AND('Site 16'!R$58&lt;$C$14, 'Site 16'!R$58&lt;'Site 16'!$C$7), 0,
  AND('Site 16'!R$58&gt;=$C$14, 'Site 16'!R$58&lt;$C$7),
    $C$28,
  'Site 16'!R$58&gt;='Site 16'!$C$7,
    $C$32)</f>
        <v>0</v>
      </c>
      <c r="S59" s="70" cm="1">
        <f t="array" ref="S59">_xlfn.IFS(
  AND('Site 16'!S$58&lt;$C$14, 'Site 16'!S$58&lt;'Site 16'!$C$7), 0,
  AND('Site 16'!S$58&gt;=$C$14, 'Site 16'!S$58&lt;$C$7),
    $C$28,
  'Site 16'!S$58&gt;='Site 16'!$C$7,
    $C$32)</f>
        <v>0</v>
      </c>
      <c r="T59" s="70" cm="1">
        <f t="array" ref="T59">_xlfn.IFS(
  AND('Site 16'!T$58&lt;$C$14, 'Site 16'!T$58&lt;'Site 16'!$C$7), 0,
  AND('Site 16'!T$58&gt;=$C$14, 'Site 16'!T$58&lt;$C$7),
    $C$28,
  'Site 16'!T$58&gt;='Site 16'!$C$7,
    $C$32)</f>
        <v>0</v>
      </c>
      <c r="U59" s="70" cm="1">
        <f t="array" ref="U59">_xlfn.IFS(
  AND('Site 16'!U$58&lt;$C$14, 'Site 16'!U$58&lt;'Site 16'!$C$7), 0,
  AND('Site 16'!U$58&gt;=$C$14, 'Site 16'!U$58&lt;$C$7),
    $C$28,
  'Site 16'!U$58&gt;='Site 16'!$C$7,
    $C$32)</f>
        <v>0</v>
      </c>
      <c r="V59" s="70" cm="1">
        <f t="array" ref="V59">_xlfn.IFS(
  AND('Site 16'!V$58&lt;$C$14, 'Site 16'!V$58&lt;'Site 16'!$C$7), 0,
  AND('Site 16'!V$58&gt;=$C$14, 'Site 16'!V$58&lt;$C$7),
    $C$28,
  'Site 16'!V$58&gt;='Site 16'!$C$7,
    $C$32)</f>
        <v>0</v>
      </c>
      <c r="W59" s="70" cm="1">
        <f t="array" ref="W59">_xlfn.IFS(
  AND('Site 16'!W$58&lt;$C$14, 'Site 16'!W$58&lt;'Site 16'!$C$7), 0,
  AND('Site 16'!W$58&gt;=$C$14, 'Site 16'!W$58&lt;$C$7),
    $C$28,
  'Site 16'!W$58&gt;='Site 16'!$C$7,
    $C$32)</f>
        <v>0</v>
      </c>
      <c r="X59" s="70" cm="1">
        <f t="array" ref="X59">_xlfn.IFS(
  AND('Site 16'!X$58&lt;$C$14, 'Site 16'!X$58&lt;'Site 16'!$C$7), 0,
  AND('Site 16'!X$58&gt;=$C$14, 'Site 16'!X$58&lt;$C$7),
    $C$28,
  'Site 16'!X$58&gt;='Site 16'!$C$7,
    $C$32)</f>
        <v>0</v>
      </c>
      <c r="Y59" s="70" cm="1">
        <f t="array" ref="Y59">_xlfn.IFS(
  AND('Site 16'!Y$58&lt;$C$14, 'Site 16'!Y$58&lt;'Site 16'!$C$7), 0,
  AND('Site 16'!Y$58&gt;=$C$14, 'Site 16'!Y$58&lt;$C$7),
    $C$28,
  'Site 16'!Y$58&gt;='Site 16'!$C$7,
    $C$32)</f>
        <v>0</v>
      </c>
      <c r="Z59" s="70" cm="1">
        <f t="array" ref="Z59">_xlfn.IFS(
  AND('Site 16'!Z$58&lt;$C$14, 'Site 16'!Z$58&lt;'Site 16'!$C$7), 0,
  AND('Site 16'!Z$58&gt;=$C$14, 'Site 16'!Z$58&lt;$C$7),
    $C$28,
  'Site 16'!Z$58&gt;='Site 16'!$C$7,
    $C$32)</f>
        <v>0</v>
      </c>
      <c r="AA59" s="70" cm="1">
        <f t="array" ref="AA59">_xlfn.IFS(
  AND('Site 16'!AA$58&lt;$C$14, 'Site 16'!AA$58&lt;'Site 16'!$C$7), 0,
  AND('Site 16'!AA$58&gt;=$C$14, 'Site 16'!AA$58&lt;$C$7),
    $C$28,
  'Site 16'!AA$58&gt;='Site 16'!$C$7,
    $C$32)</f>
        <v>0</v>
      </c>
      <c r="AB59" s="70" cm="1">
        <f t="array" ref="AB59">_xlfn.IFS(
  AND('Site 16'!AB$58&lt;$C$14, 'Site 16'!AB$58&lt;'Site 16'!$C$7), 0,
  AND('Site 16'!AB$58&gt;=$C$14, 'Site 16'!AB$58&lt;$C$7),
    $C$28,
  'Site 16'!AB$58&gt;='Site 16'!$C$7,
    $C$32)</f>
        <v>0</v>
      </c>
      <c r="AC59" s="70" cm="1">
        <f t="array" ref="AC59">_xlfn.IFS(
  AND('Site 16'!AC$58&lt;$C$14, 'Site 16'!AC$58&lt;'Site 16'!$C$7), 0,
  AND('Site 16'!AC$58&gt;=$C$14, 'Site 16'!AC$58&lt;$C$7),
    $C$28,
  'Site 16'!AC$58&gt;='Site 16'!$C$7,
    $C$32)</f>
        <v>0</v>
      </c>
      <c r="AD59" s="70" cm="1">
        <f t="array" ref="AD59">_xlfn.IFS(
  AND('Site 16'!AD$58&lt;$C$14, 'Site 16'!AD$58&lt;'Site 16'!$C$7), 0,
  AND('Site 16'!AD$58&gt;=$C$14, 'Site 16'!AD$58&lt;$C$7),
    $C$28,
  'Site 16'!AD$58&gt;='Site 16'!$C$7,
    $C$32)</f>
        <v>0</v>
      </c>
      <c r="AE59" s="70" cm="1">
        <f t="array" ref="AE59">_xlfn.IFS(
  AND('Site 16'!AE$58&lt;$C$14, 'Site 16'!AE$58&lt;'Site 16'!$C$7), 0,
  AND('Site 16'!AE$58&gt;=$C$14, 'Site 16'!AE$58&lt;$C$7),
    $C$28,
  'Site 16'!AE$58&gt;='Site 16'!$C$7,
    $C$32)</f>
        <v>0</v>
      </c>
      <c r="AF59" s="70" cm="1">
        <f t="array" ref="AF59">_xlfn.IFS(
  AND('Site 16'!AF$58&lt;$C$14, 'Site 16'!AF$58&lt;'Site 16'!$C$7), 0,
  AND('Site 16'!AF$58&gt;=$C$14, 'Site 16'!AF$58&lt;$C$7),
    $C$28,
  'Site 16'!AF$58&gt;='Site 16'!$C$7,
    $C$32)</f>
        <v>0</v>
      </c>
      <c r="AG59" s="70" cm="1">
        <f t="array" ref="AG59">_xlfn.IFS(
  AND('Site 16'!AG$58&lt;$C$14, 'Site 16'!AG$58&lt;'Site 16'!$C$7), 0,
  AND('Site 16'!AG$58&gt;=$C$14, 'Site 16'!AG$58&lt;$C$7),
    $C$28,
  'Site 16'!AG$58&gt;='Site 16'!$C$7,
    $C$32)</f>
        <v>0</v>
      </c>
      <c r="AH59" s="70" cm="1">
        <f t="array" ref="AH59">_xlfn.IFS(
  AND('Site 16'!AH$58&lt;$C$14, 'Site 16'!AH$58&lt;'Site 16'!$C$7), 0,
  AND('Site 16'!AH$58&gt;=$C$14, 'Site 16'!AH$58&lt;$C$7),
    $C$28,
  'Site 16'!AH$58&gt;='Site 16'!$C$7,
    $C$32)</f>
        <v>0</v>
      </c>
      <c r="AI59" s="70" cm="1">
        <f t="array" ref="AI59">_xlfn.IFS(
  AND('Site 16'!AI$58&lt;$C$14, 'Site 16'!AI$58&lt;'Site 16'!$C$7), 0,
  AND('Site 16'!AI$58&gt;=$C$14, 'Site 16'!AI$58&lt;$C$7),
    $C$28,
  'Site 16'!AI$58&gt;='Site 16'!$C$7,
    $C$32)</f>
        <v>0</v>
      </c>
      <c r="AJ59" s="71" cm="1">
        <f t="array" ref="AJ59">_xlfn.IFS(
  AND('Site 16'!AJ$58&lt;$C$14, 'Site 16'!AJ$58&lt;'Site 16'!$C$7), 0,
  AND('Site 16'!AJ$58&gt;=$C$14, 'Site 16'!AJ$58&lt;$C$7),
    $C$28,
  'Site 16'!AJ$58&gt;='Site 16'!$C$7,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16'!E$58&lt;$C$14,'Site 16'!E$58&lt;'Site 16'!$C$7),0,
AND('Site 16'!E$58&gt;=$C$14,'Site 16'!E$58&lt;$C$7),
$C$29,
'Site 16'!E$58&gt;='Site 16'!$C$7,
$C$33)</f>
        <v>0</v>
      </c>
      <c r="F63" s="54" cm="1">
        <f t="array" ref="F63">_xlfn.IFS(
AND('Site 16'!F$58&lt;$C$14,'Site 16'!F$58&lt;'Site 16'!$C$7),0,
AND('Site 16'!F$58&gt;=$C$14,'Site 16'!F$58&lt;$C$7),
$C$29,
'Site 16'!F$58&gt;='Site 16'!$C$7,
$C$33)</f>
        <v>0</v>
      </c>
      <c r="G63" s="54" cm="1">
        <f t="array" ref="G63">_xlfn.IFS(
AND('Site 16'!G$58&lt;$C$14,'Site 16'!G$58&lt;'Site 16'!$C$7),0,
AND('Site 16'!G$58&gt;=$C$14,'Site 16'!G$58&lt;$C$7),
$C$29,
'Site 16'!G$58&gt;='Site 16'!$C$7,
$C$33)</f>
        <v>0</v>
      </c>
      <c r="H63" s="54" cm="1">
        <f t="array" ref="H63">_xlfn.IFS(
AND('Site 16'!H$58&lt;$C$14,'Site 16'!H$58&lt;'Site 16'!$C$7),0,
AND('Site 16'!H$58&gt;=$C$14,'Site 16'!H$58&lt;$C$7),
$C$29,
'Site 16'!H$58&gt;='Site 16'!$C$7,
$C$33)</f>
        <v>0</v>
      </c>
      <c r="I63" s="54" cm="1">
        <f t="array" ref="I63">_xlfn.IFS(
AND('Site 16'!I$58&lt;$C$14,'Site 16'!I$58&lt;'Site 16'!$C$7),0,
AND('Site 16'!I$58&gt;=$C$14,'Site 16'!I$58&lt;$C$7),
$C$29,
'Site 16'!I$58&gt;='Site 16'!$C$7,
$C$33)</f>
        <v>0</v>
      </c>
      <c r="J63" s="54" cm="1">
        <f t="array" ref="J63">_xlfn.IFS(
AND('Site 16'!J$58&lt;$C$14,'Site 16'!J$58&lt;'Site 16'!$C$7),0,
AND('Site 16'!J$58&gt;=$C$14,'Site 16'!J$58&lt;$C$7),
$C$29,
'Site 16'!J$58&gt;='Site 16'!$C$7,
$C$33)</f>
        <v>0</v>
      </c>
      <c r="K63" s="54" cm="1">
        <f t="array" ref="K63">_xlfn.IFS(
AND('Site 16'!K$58&lt;$C$14,'Site 16'!K$58&lt;'Site 16'!$C$7),0,
AND('Site 16'!K$58&gt;=$C$14,'Site 16'!K$58&lt;$C$7),
$C$29,
'Site 16'!K$58&gt;='Site 16'!$C$7,
$C$33)</f>
        <v>0</v>
      </c>
      <c r="L63" s="54" cm="1">
        <f t="array" ref="L63">_xlfn.IFS(
AND('Site 16'!L$58&lt;$C$14,'Site 16'!L$58&lt;'Site 16'!$C$7),0,
AND('Site 16'!L$58&gt;=$C$14,'Site 16'!L$58&lt;$C$7),
$C$29,
'Site 16'!L$58&gt;='Site 16'!$C$7,
$C$33)</f>
        <v>0</v>
      </c>
      <c r="M63" s="54" cm="1">
        <f t="array" ref="M63">_xlfn.IFS(
AND('Site 16'!M$58&lt;$C$14,'Site 16'!M$58&lt;'Site 16'!$C$7),0,
AND('Site 16'!M$58&gt;=$C$14,'Site 16'!M$58&lt;$C$7),
$C$29,
'Site 16'!M$58&gt;='Site 16'!$C$7,
$C$33)</f>
        <v>0</v>
      </c>
      <c r="N63" s="54" cm="1">
        <f t="array" ref="N63">_xlfn.IFS(
AND('Site 16'!N$58&lt;$C$14,'Site 16'!N$58&lt;'Site 16'!$C$7),0,
AND('Site 16'!N$58&gt;=$C$14,'Site 16'!N$58&lt;$C$7),
$C$29,
'Site 16'!N$58&gt;='Site 16'!$C$7,
$C$33)</f>
        <v>0</v>
      </c>
      <c r="O63" s="54" cm="1">
        <f t="array" ref="O63">_xlfn.IFS(
AND('Site 16'!O$58&lt;$C$14,'Site 16'!O$58&lt;'Site 16'!$C$7),0,
AND('Site 16'!O$58&gt;=$C$14,'Site 16'!O$58&lt;$C$7),
$C$29,
'Site 16'!O$58&gt;='Site 16'!$C$7,
$C$33)</f>
        <v>0</v>
      </c>
      <c r="P63" s="54" cm="1">
        <f t="array" ref="P63">_xlfn.IFS(
AND('Site 16'!P$58&lt;$C$14,'Site 16'!P$58&lt;'Site 16'!$C$7),0,
AND('Site 16'!P$58&gt;=$C$14,'Site 16'!P$58&lt;$C$7),
$C$29,
'Site 16'!P$58&gt;='Site 16'!$C$7,
$C$33)</f>
        <v>0</v>
      </c>
      <c r="Q63" s="54" cm="1">
        <f t="array" ref="Q63">_xlfn.IFS(
AND('Site 16'!Q$58&lt;$C$14,'Site 16'!Q$58&lt;'Site 16'!$C$7),0,
AND('Site 16'!Q$58&gt;=$C$14,'Site 16'!Q$58&lt;$C$7),
$C$29,
'Site 16'!Q$58&gt;='Site 16'!$C$7,
$C$33)</f>
        <v>0</v>
      </c>
      <c r="R63" s="54" cm="1">
        <f t="array" ref="R63">_xlfn.IFS(
AND('Site 16'!R$58&lt;$C$14,'Site 16'!R$58&lt;'Site 16'!$C$7),0,
AND('Site 16'!R$58&gt;=$C$14,'Site 16'!R$58&lt;$C$7),
$C$29,
'Site 16'!R$58&gt;='Site 16'!$C$7,
$C$33)</f>
        <v>0</v>
      </c>
      <c r="S63" s="54" cm="1">
        <f t="array" ref="S63">_xlfn.IFS(
AND('Site 16'!S$58&lt;$C$14,'Site 16'!S$58&lt;'Site 16'!$C$7),0,
AND('Site 16'!S$58&gt;=$C$14,'Site 16'!S$58&lt;$C$7),
$C$29,
'Site 16'!S$58&gt;='Site 16'!$C$7,
$C$33)</f>
        <v>0</v>
      </c>
      <c r="T63" s="54" cm="1">
        <f t="array" ref="T63">_xlfn.IFS(
AND('Site 16'!T$58&lt;$C$14,'Site 16'!T$58&lt;'Site 16'!$C$7),0,
AND('Site 16'!T$58&gt;=$C$14,'Site 16'!T$58&lt;$C$7),
$C$29,
'Site 16'!T$58&gt;='Site 16'!$C$7,
$C$33)</f>
        <v>0</v>
      </c>
      <c r="U63" s="54" cm="1">
        <f t="array" ref="U63">_xlfn.IFS(
AND('Site 16'!U$58&lt;$C$14,'Site 16'!U$58&lt;'Site 16'!$C$7),0,
AND('Site 16'!U$58&gt;=$C$14,'Site 16'!U$58&lt;$C$7),
$C$29,
'Site 16'!U$58&gt;='Site 16'!$C$7,
$C$33)</f>
        <v>0</v>
      </c>
      <c r="V63" s="54" cm="1">
        <f t="array" ref="V63">_xlfn.IFS(
AND('Site 16'!V$58&lt;$C$14,'Site 16'!V$58&lt;'Site 16'!$C$7),0,
AND('Site 16'!V$58&gt;=$C$14,'Site 16'!V$58&lt;$C$7),
$C$29,
'Site 16'!V$58&gt;='Site 16'!$C$7,
$C$33)</f>
        <v>0</v>
      </c>
      <c r="W63" s="54" cm="1">
        <f t="array" ref="W63">_xlfn.IFS(
AND('Site 16'!W$58&lt;$C$14,'Site 16'!W$58&lt;'Site 16'!$C$7),0,
AND('Site 16'!W$58&gt;=$C$14,'Site 16'!W$58&lt;$C$7),
$C$29,
'Site 16'!W$58&gt;='Site 16'!$C$7,
$C$33)</f>
        <v>0</v>
      </c>
      <c r="X63" s="54" cm="1">
        <f t="array" ref="X63">_xlfn.IFS(
AND('Site 16'!X$58&lt;$C$14,'Site 16'!X$58&lt;'Site 16'!$C$7),0,
AND('Site 16'!X$58&gt;=$C$14,'Site 16'!X$58&lt;$C$7),
$C$29,
'Site 16'!X$58&gt;='Site 16'!$C$7,
$C$33)</f>
        <v>0</v>
      </c>
      <c r="Y63" s="54" cm="1">
        <f t="array" ref="Y63">_xlfn.IFS(
AND('Site 16'!Y$58&lt;$C$14,'Site 16'!Y$58&lt;'Site 16'!$C$7),0,
AND('Site 16'!Y$58&gt;=$C$14,'Site 16'!Y$58&lt;$C$7),
$C$29,
'Site 16'!Y$58&gt;='Site 16'!$C$7,
$C$33)</f>
        <v>0</v>
      </c>
      <c r="Z63" s="54" cm="1">
        <f t="array" ref="Z63">_xlfn.IFS(
AND('Site 16'!Z$58&lt;$C$14,'Site 16'!Z$58&lt;'Site 16'!$C$7),0,
AND('Site 16'!Z$58&gt;=$C$14,'Site 16'!Z$58&lt;$C$7),
$C$29,
'Site 16'!Z$58&gt;='Site 16'!$C$7,
$C$33)</f>
        <v>0</v>
      </c>
      <c r="AA63" s="54" cm="1">
        <f t="array" ref="AA63">_xlfn.IFS(
AND('Site 16'!AA$58&lt;$C$14,'Site 16'!AA$58&lt;'Site 16'!$C$7),0,
AND('Site 16'!AA$58&gt;=$C$14,'Site 16'!AA$58&lt;$C$7),
$C$29,
'Site 16'!AA$58&gt;='Site 16'!$C$7,
$C$33)</f>
        <v>0</v>
      </c>
      <c r="AB63" s="54" cm="1">
        <f t="array" ref="AB63">_xlfn.IFS(
AND('Site 16'!AB$58&lt;$C$14,'Site 16'!AB$58&lt;'Site 16'!$C$7),0,
AND('Site 16'!AB$58&gt;=$C$14,'Site 16'!AB$58&lt;$C$7),
$C$29,
'Site 16'!AB$58&gt;='Site 16'!$C$7,
$C$33)</f>
        <v>0</v>
      </c>
      <c r="AC63" s="54" cm="1">
        <f t="array" ref="AC63">_xlfn.IFS(
AND('Site 16'!AC$58&lt;$C$14,'Site 16'!AC$58&lt;'Site 16'!$C$7),0,
AND('Site 16'!AC$58&gt;=$C$14,'Site 16'!AC$58&lt;$C$7),
$C$29,
'Site 16'!AC$58&gt;='Site 16'!$C$7,
$C$33)</f>
        <v>0</v>
      </c>
      <c r="AD63" s="54" cm="1">
        <f t="array" ref="AD63">_xlfn.IFS(
AND('Site 16'!AD$58&lt;$C$14,'Site 16'!AD$58&lt;'Site 16'!$C$7),0,
AND('Site 16'!AD$58&gt;=$C$14,'Site 16'!AD$58&lt;$C$7),
$C$29,
'Site 16'!AD$58&gt;='Site 16'!$C$7,
$C$33)</f>
        <v>0</v>
      </c>
      <c r="AE63" s="54" cm="1">
        <f t="array" ref="AE63">_xlfn.IFS(
AND('Site 16'!AE$58&lt;$C$14,'Site 16'!AE$58&lt;'Site 16'!$C$7),0,
AND('Site 16'!AE$58&gt;=$C$14,'Site 16'!AE$58&lt;$C$7),
$C$29,
'Site 16'!AE$58&gt;='Site 16'!$C$7,
$C$33)</f>
        <v>0</v>
      </c>
      <c r="AF63" s="54" cm="1">
        <f t="array" ref="AF63">_xlfn.IFS(
AND('Site 16'!AF$58&lt;$C$14,'Site 16'!AF$58&lt;'Site 16'!$C$7),0,
AND('Site 16'!AF$58&gt;=$C$14,'Site 16'!AF$58&lt;$C$7),
$C$29,
'Site 16'!AF$58&gt;='Site 16'!$C$7,
$C$33)</f>
        <v>0</v>
      </c>
      <c r="AG63" s="54" cm="1">
        <f t="array" ref="AG63">_xlfn.IFS(
AND('Site 16'!AG$58&lt;$C$14,'Site 16'!AG$58&lt;'Site 16'!$C$7),0,
AND('Site 16'!AG$58&gt;=$C$14,'Site 16'!AG$58&lt;$C$7),
$C$29,
'Site 16'!AG$58&gt;='Site 16'!$C$7,
$C$33)</f>
        <v>0</v>
      </c>
      <c r="AH63" s="54" cm="1">
        <f t="array" ref="AH63">_xlfn.IFS(
AND('Site 16'!AH$58&lt;$C$14,'Site 16'!AH$58&lt;'Site 16'!$C$7),0,
AND('Site 16'!AH$58&gt;=$C$14,'Site 16'!AH$58&lt;$C$7),
$C$29,
'Site 16'!AH$58&gt;='Site 16'!$C$7,
$C$33)</f>
        <v>0</v>
      </c>
      <c r="AI63" s="54" cm="1">
        <f t="array" ref="AI63">_xlfn.IFS(
AND('Site 16'!AI$58&lt;$C$14,'Site 16'!AI$58&lt;'Site 16'!$C$7),0,
AND('Site 16'!AI$58&gt;=$C$14,'Site 16'!AI$58&lt;$C$7),
$C$29,
'Site 16'!AI$58&gt;='Site 16'!$C$7,
$C$33)</f>
        <v>0</v>
      </c>
      <c r="AJ63" s="72" cm="1">
        <f t="array" ref="AJ63">_xlfn.IFS(
AND('Site 16'!AJ$58&lt;$C$14,'Site 16'!AJ$58&lt;'Site 16'!$C$7),0,
AND('Site 16'!AJ$58&gt;=$C$14,'Site 16'!AJ$58&lt;$C$7),
$C$29,
'Site 16'!AJ$58&gt;='Site 16'!$C$7,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16'!E$58&lt;$C$14,'Site 16'!E$58&lt;'Site 16'!$C$7),0,
AND('Site 16'!E$58&gt;=$C$14,'Site 16'!E$58&lt;$C$7),
$C$30,
'Site 16'!E$58&gt;='Site 16'!$C$7,
$C$34)</f>
        <v>0</v>
      </c>
      <c r="F71" s="56" cm="1">
        <f t="array" ref="F71">_xlfn.IFS(
AND('Site 16'!F$58&lt;$C$14,'Site 16'!F$58&lt;'Site 16'!$C$7),0,
AND('Site 16'!F$58&gt;=$C$14,'Site 16'!F$58&lt;$C$7),
$C$30,
'Site 16'!F$58&gt;='Site 16'!$C$7,
$C$34)</f>
        <v>0</v>
      </c>
      <c r="G71" s="56" cm="1">
        <f t="array" ref="G71">_xlfn.IFS(
AND('Site 16'!G$58&lt;$C$14,'Site 16'!G$58&lt;'Site 16'!$C$7),0,
AND('Site 16'!G$58&gt;=$C$14,'Site 16'!G$58&lt;$C$7),
$C$30,
'Site 16'!G$58&gt;='Site 16'!$C$7,
$C$34)</f>
        <v>0</v>
      </c>
      <c r="H71" s="56" cm="1">
        <f t="array" ref="H71">_xlfn.IFS(
AND('Site 16'!H$58&lt;$C$14,'Site 16'!H$58&lt;'Site 16'!$C$7),0,
AND('Site 16'!H$58&gt;=$C$14,'Site 16'!H$58&lt;$C$7),
$C$30,
'Site 16'!H$58&gt;='Site 16'!$C$7,
$C$34)</f>
        <v>0</v>
      </c>
      <c r="I71" s="56" cm="1">
        <f t="array" ref="I71">_xlfn.IFS(
AND('Site 16'!I$58&lt;$C$14,'Site 16'!I$58&lt;'Site 16'!$C$7),0,
AND('Site 16'!I$58&gt;=$C$14,'Site 16'!I$58&lt;$C$7),
$C$30,
'Site 16'!I$58&gt;='Site 16'!$C$7,
$C$34)</f>
        <v>0</v>
      </c>
      <c r="J71" s="56" cm="1">
        <f t="array" ref="J71">_xlfn.IFS(
AND('Site 16'!J$58&lt;$C$14,'Site 16'!J$58&lt;'Site 16'!$C$7),0,
AND('Site 16'!J$58&gt;=$C$14,'Site 16'!J$58&lt;$C$7),
$C$30,
'Site 16'!J$58&gt;='Site 16'!$C$7,
$C$34)</f>
        <v>0</v>
      </c>
      <c r="K71" s="56" cm="1">
        <f t="array" ref="K71">_xlfn.IFS(
AND('Site 16'!K$58&lt;$C$14,'Site 16'!K$58&lt;'Site 16'!$C$7),0,
AND('Site 16'!K$58&gt;=$C$14,'Site 16'!K$58&lt;$C$7),
$C$30,
'Site 16'!K$58&gt;='Site 16'!$C$7,
$C$34)</f>
        <v>0</v>
      </c>
      <c r="L71" s="56" cm="1">
        <f t="array" ref="L71">_xlfn.IFS(
AND('Site 16'!L$58&lt;$C$14,'Site 16'!L$58&lt;'Site 16'!$C$7),0,
AND('Site 16'!L$58&gt;=$C$14,'Site 16'!L$58&lt;$C$7),
$C$30,
'Site 16'!L$58&gt;='Site 16'!$C$7,
$C$34)</f>
        <v>0</v>
      </c>
      <c r="M71" s="56" cm="1">
        <f t="array" ref="M71">_xlfn.IFS(
AND('Site 16'!M$58&lt;$C$14,'Site 16'!M$58&lt;'Site 16'!$C$7),0,
AND('Site 16'!M$58&gt;=$C$14,'Site 16'!M$58&lt;$C$7),
$C$30,
'Site 16'!M$58&gt;='Site 16'!$C$7,
$C$34)</f>
        <v>0</v>
      </c>
      <c r="N71" s="56" cm="1">
        <f t="array" ref="N71">_xlfn.IFS(
AND('Site 16'!N$58&lt;$C$14,'Site 16'!N$58&lt;'Site 16'!$C$7),0,
AND('Site 16'!N$58&gt;=$C$14,'Site 16'!N$58&lt;$C$7),
$C$30,
'Site 16'!N$58&gt;='Site 16'!$C$7,
$C$34)</f>
        <v>0</v>
      </c>
      <c r="O71" s="56" cm="1">
        <f t="array" ref="O71">_xlfn.IFS(
AND('Site 16'!O$58&lt;$C$14,'Site 16'!O$58&lt;'Site 16'!$C$7),0,
AND('Site 16'!O$58&gt;=$C$14,'Site 16'!O$58&lt;$C$7),
$C$30,
'Site 16'!O$58&gt;='Site 16'!$C$7,
$C$34)</f>
        <v>0</v>
      </c>
      <c r="P71" s="56" cm="1">
        <f t="array" ref="P71">_xlfn.IFS(
AND('Site 16'!P$58&lt;$C$14,'Site 16'!P$58&lt;'Site 16'!$C$7),0,
AND('Site 16'!P$58&gt;=$C$14,'Site 16'!P$58&lt;$C$7),
$C$30,
'Site 16'!P$58&gt;='Site 16'!$C$7,
$C$34)</f>
        <v>0</v>
      </c>
      <c r="Q71" s="56" cm="1">
        <f t="array" ref="Q71">_xlfn.IFS(
AND('Site 16'!Q$58&lt;$C$14,'Site 16'!Q$58&lt;'Site 16'!$C$7),0,
AND('Site 16'!Q$58&gt;=$C$14,'Site 16'!Q$58&lt;$C$7),
$C$30,
'Site 16'!Q$58&gt;='Site 16'!$C$7,
$C$34)</f>
        <v>0</v>
      </c>
      <c r="R71" s="56" cm="1">
        <f t="array" ref="R71">_xlfn.IFS(
AND('Site 16'!R$58&lt;$C$14,'Site 16'!R$58&lt;'Site 16'!$C$7),0,
AND('Site 16'!R$58&gt;=$C$14,'Site 16'!R$58&lt;$C$7),
$C$30,
'Site 16'!R$58&gt;='Site 16'!$C$7,
$C$34)</f>
        <v>0</v>
      </c>
      <c r="S71" s="56" cm="1">
        <f t="array" ref="S71">_xlfn.IFS(
AND('Site 16'!S$58&lt;$C$14,'Site 16'!S$58&lt;'Site 16'!$C$7),0,
AND('Site 16'!S$58&gt;=$C$14,'Site 16'!S$58&lt;$C$7),
$C$30,
'Site 16'!S$58&gt;='Site 16'!$C$7,
$C$34)</f>
        <v>0</v>
      </c>
      <c r="T71" s="56" cm="1">
        <f t="array" ref="T71">_xlfn.IFS(
AND('Site 16'!T$58&lt;$C$14,'Site 16'!T$58&lt;'Site 16'!$C$7),0,
AND('Site 16'!T$58&gt;=$C$14,'Site 16'!T$58&lt;$C$7),
$C$30,
'Site 16'!T$58&gt;='Site 16'!$C$7,
$C$34)</f>
        <v>0</v>
      </c>
      <c r="U71" s="56" cm="1">
        <f t="array" ref="U71">_xlfn.IFS(
AND('Site 16'!U$58&lt;$C$14,'Site 16'!U$58&lt;'Site 16'!$C$7),0,
AND('Site 16'!U$58&gt;=$C$14,'Site 16'!U$58&lt;$C$7),
$C$30,
'Site 16'!U$58&gt;='Site 16'!$C$7,
$C$34)</f>
        <v>0</v>
      </c>
      <c r="V71" s="56" cm="1">
        <f t="array" ref="V71">_xlfn.IFS(
AND('Site 16'!V$58&lt;$C$14,'Site 16'!V$58&lt;'Site 16'!$C$7),0,
AND('Site 16'!V$58&gt;=$C$14,'Site 16'!V$58&lt;$C$7),
$C$30,
'Site 16'!V$58&gt;='Site 16'!$C$7,
$C$34)</f>
        <v>0</v>
      </c>
      <c r="W71" s="56" cm="1">
        <f t="array" ref="W71">_xlfn.IFS(
AND('Site 16'!W$58&lt;$C$14,'Site 16'!W$58&lt;'Site 16'!$C$7),0,
AND('Site 16'!W$58&gt;=$C$14,'Site 16'!W$58&lt;$C$7),
$C$30,
'Site 16'!W$58&gt;='Site 16'!$C$7,
$C$34)</f>
        <v>0</v>
      </c>
      <c r="X71" s="56" cm="1">
        <f t="array" ref="X71">_xlfn.IFS(
AND('Site 16'!X$58&lt;$C$14,'Site 16'!X$58&lt;'Site 16'!$C$7),0,
AND('Site 16'!X$58&gt;=$C$14,'Site 16'!X$58&lt;$C$7),
$C$30,
'Site 16'!X$58&gt;='Site 16'!$C$7,
$C$34)</f>
        <v>0</v>
      </c>
      <c r="Y71" s="56" cm="1">
        <f t="array" ref="Y71">_xlfn.IFS(
AND('Site 16'!Y$58&lt;$C$14,'Site 16'!Y$58&lt;'Site 16'!$C$7),0,
AND('Site 16'!Y$58&gt;=$C$14,'Site 16'!Y$58&lt;$C$7),
$C$30,
'Site 16'!Y$58&gt;='Site 16'!$C$7,
$C$34)</f>
        <v>0</v>
      </c>
      <c r="Z71" s="56" cm="1">
        <f t="array" ref="Z71">_xlfn.IFS(
AND('Site 16'!Z$58&lt;$C$14,'Site 16'!Z$58&lt;'Site 16'!$C$7),0,
AND('Site 16'!Z$58&gt;=$C$14,'Site 16'!Z$58&lt;$C$7),
$C$30,
'Site 16'!Z$58&gt;='Site 16'!$C$7,
$C$34)</f>
        <v>0</v>
      </c>
      <c r="AA71" s="56" cm="1">
        <f t="array" ref="AA71">_xlfn.IFS(
AND('Site 16'!AA$58&lt;$C$14,'Site 16'!AA$58&lt;'Site 16'!$C$7),0,
AND('Site 16'!AA$58&gt;=$C$14,'Site 16'!AA$58&lt;$C$7),
$C$30,
'Site 16'!AA$58&gt;='Site 16'!$C$7,
$C$34)</f>
        <v>0</v>
      </c>
      <c r="AB71" s="56" cm="1">
        <f t="array" ref="AB71">_xlfn.IFS(
AND('Site 16'!AB$58&lt;$C$14,'Site 16'!AB$58&lt;'Site 16'!$C$7),0,
AND('Site 16'!AB$58&gt;=$C$14,'Site 16'!AB$58&lt;$C$7),
$C$30,
'Site 16'!AB$58&gt;='Site 16'!$C$7,
$C$34)</f>
        <v>0</v>
      </c>
      <c r="AC71" s="56" cm="1">
        <f t="array" ref="AC71">_xlfn.IFS(
AND('Site 16'!AC$58&lt;$C$14,'Site 16'!AC$58&lt;'Site 16'!$C$7),0,
AND('Site 16'!AC$58&gt;=$C$14,'Site 16'!AC$58&lt;$C$7),
$C$30,
'Site 16'!AC$58&gt;='Site 16'!$C$7,
$C$34)</f>
        <v>0</v>
      </c>
      <c r="AD71" s="56" cm="1">
        <f t="array" ref="AD71">_xlfn.IFS(
AND('Site 16'!AD$58&lt;$C$14,'Site 16'!AD$58&lt;'Site 16'!$C$7),0,
AND('Site 16'!AD$58&gt;=$C$14,'Site 16'!AD$58&lt;$C$7),
$C$30,
'Site 16'!AD$58&gt;='Site 16'!$C$7,
$C$34)</f>
        <v>0</v>
      </c>
      <c r="AE71" s="56" cm="1">
        <f t="array" ref="AE71">_xlfn.IFS(
AND('Site 16'!AE$58&lt;$C$14,'Site 16'!AE$58&lt;'Site 16'!$C$7),0,
AND('Site 16'!AE$58&gt;=$C$14,'Site 16'!AE$58&lt;$C$7),
$C$30,
'Site 16'!AE$58&gt;='Site 16'!$C$7,
$C$34)</f>
        <v>0</v>
      </c>
      <c r="AF71" s="56" cm="1">
        <f t="array" ref="AF71">_xlfn.IFS(
AND('Site 16'!AF$58&lt;$C$14,'Site 16'!AF$58&lt;'Site 16'!$C$7),0,
AND('Site 16'!AF$58&gt;=$C$14,'Site 16'!AF$58&lt;$C$7),
$C$30,
'Site 16'!AF$58&gt;='Site 16'!$C$7,
$C$34)</f>
        <v>0</v>
      </c>
      <c r="AG71" s="56" cm="1">
        <f t="array" ref="AG71">_xlfn.IFS(
AND('Site 16'!AG$58&lt;$C$14,'Site 16'!AG$58&lt;'Site 16'!$C$7),0,
AND('Site 16'!AG$58&gt;=$C$14,'Site 16'!AG$58&lt;$C$7),
$C$30,
'Site 16'!AG$58&gt;='Site 16'!$C$7,
$C$34)</f>
        <v>0</v>
      </c>
      <c r="AH71" s="56" cm="1">
        <f t="array" ref="AH71">_xlfn.IFS(
AND('Site 16'!AH$58&lt;$C$14,'Site 16'!AH$58&lt;'Site 16'!$C$7),0,
AND('Site 16'!AH$58&gt;=$C$14,'Site 16'!AH$58&lt;$C$7),
$C$30,
'Site 16'!AH$58&gt;='Site 16'!$C$7,
$C$34)</f>
        <v>0</v>
      </c>
      <c r="AI71" s="56" cm="1">
        <f t="array" ref="AI71">_xlfn.IFS(
AND('Site 16'!AI$58&lt;$C$14,'Site 16'!AI$58&lt;'Site 16'!$C$7),0,
AND('Site 16'!AI$58&gt;=$C$14,'Site 16'!AI$58&lt;$C$7),
$C$30,
'Site 16'!AI$58&gt;='Site 16'!$C$7,
$C$34)</f>
        <v>0</v>
      </c>
      <c r="AJ71" s="59" cm="1">
        <f t="array" ref="AJ71">_xlfn.IFS(
AND('Site 16'!AJ$58&lt;$C$14,'Site 16'!AJ$58&lt;'Site 16'!$C$7),0,
AND('Site 16'!AJ$58&gt;=$C$14,'Site 16'!AJ$58&lt;$C$7),
$C$30,
'Site 16'!AJ$58&gt;='Site 16'!$C$7,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16'!E$77&lt;$C$14, 0,
  'Site 16'!E$77=$C$14, E59,
  AND('Site 16'!E$77&gt;$C$14, 'Site 16'!E$77&lt;'Site 16'!$C$7), E59 * (1 + $C$8)^('Site 16'!E$77 - $C$14),
  'Site 16'!E$77='Site 16'!$C$7, E59,
  'Site 16'!E$77&gt;'Site 16'!$C$7, E59 * (1 + $C$8)^('Site 16'!E$77 - 'Site 16'!$C$7)
)</f>
        <v>0</v>
      </c>
      <c r="F78" s="70" cm="1">
        <f t="array" ref="F78">_xlfn.IFS(
  'Site 16'!F$77&lt;$C$14, 0,
  'Site 16'!F$77=$C$14, F59,
  AND('Site 16'!F$77&gt;$C$14, 'Site 16'!F$77&lt;'Site 16'!$C$7), F59 * (1 + $C$8)^('Site 16'!F$77 - $C$14),
  'Site 16'!F$77='Site 16'!$C$7, F59,
  'Site 16'!F$77&gt;'Site 16'!$C$7, F59 * (1 + $C$8)^('Site 16'!F$77 - 'Site 16'!$C$7)
)</f>
        <v>0</v>
      </c>
      <c r="G78" s="70" cm="1">
        <f t="array" ref="G78">_xlfn.IFS(
  'Site 16'!G$77&lt;$C$14, 0,
  'Site 16'!G$77=$C$14, G59,
  AND('Site 16'!G$77&gt;$C$14, 'Site 16'!G$77&lt;'Site 16'!$C$7), G59 * (1 + $C$8)^('Site 16'!G$77 - $C$14),
  'Site 16'!G$77='Site 16'!$C$7, G59,
  'Site 16'!G$77&gt;'Site 16'!$C$7, G59 * (1 + $C$8)^('Site 16'!G$77 - 'Site 16'!$C$7)
)</f>
        <v>0</v>
      </c>
      <c r="H78" s="70" cm="1">
        <f t="array" ref="H78">_xlfn.IFS(
  'Site 16'!H$77&lt;$C$14, 0,
  'Site 16'!H$77=$C$14, H59,
  AND('Site 16'!H$77&gt;$C$14, 'Site 16'!H$77&lt;'Site 16'!$C$7), H59 * (1 + $C$8)^('Site 16'!H$77 - $C$14),
  'Site 16'!H$77='Site 16'!$C$7, H59,
  'Site 16'!H$77&gt;'Site 16'!$C$7, H59 * (1 + $C$8)^('Site 16'!H$77 - 'Site 16'!$C$7)
)</f>
        <v>0</v>
      </c>
      <c r="I78" s="70" cm="1">
        <f t="array" ref="I78">_xlfn.IFS(
  'Site 16'!I$77&lt;$C$14, 0,
  'Site 16'!I$77=$C$14, I59,
  AND('Site 16'!I$77&gt;$C$14, 'Site 16'!I$77&lt;'Site 16'!$C$7), I59 * (1 + $C$8)^('Site 16'!I$77 - $C$14),
  'Site 16'!I$77='Site 16'!$C$7, I59,
  'Site 16'!I$77&gt;'Site 16'!$C$7, I59 * (1 + $C$8)^('Site 16'!I$77 - 'Site 16'!$C$7)
)</f>
        <v>0</v>
      </c>
      <c r="J78" s="70" cm="1">
        <f t="array" ref="J78">_xlfn.IFS(
  'Site 16'!J$77&lt;$C$14, 0,
  'Site 16'!J$77=$C$14, J59,
  AND('Site 16'!J$77&gt;$C$14, 'Site 16'!J$77&lt;'Site 16'!$C$7), J59 * (1 + $C$8)^('Site 16'!J$77 - $C$14),
  'Site 16'!J$77='Site 16'!$C$7, J59,
  'Site 16'!J$77&gt;'Site 16'!$C$7, J59 * (1 + $C$8)^('Site 16'!J$77 - 'Site 16'!$C$7)
)</f>
        <v>0</v>
      </c>
      <c r="K78" s="70" cm="1">
        <f t="array" ref="K78">_xlfn.IFS(
  'Site 16'!K$77&lt;$C$14, 0,
  'Site 16'!K$77=$C$14, K59,
  AND('Site 16'!K$77&gt;$C$14, 'Site 16'!K$77&lt;'Site 16'!$C$7), K59 * (1 + $C$8)^('Site 16'!K$77 - $C$14),
  'Site 16'!K$77='Site 16'!$C$7, K59,
  'Site 16'!K$77&gt;'Site 16'!$C$7, K59 * (1 + $C$8)^('Site 16'!K$77 - 'Site 16'!$C$7)
)</f>
        <v>0</v>
      </c>
      <c r="L78" s="70" cm="1">
        <f t="array" ref="L78">_xlfn.IFS(
  'Site 16'!L$77&lt;$C$14, 0,
  'Site 16'!L$77=$C$14, L59,
  AND('Site 16'!L$77&gt;$C$14, 'Site 16'!L$77&lt;'Site 16'!$C$7), L59 * (1 + $C$8)^('Site 16'!L$77 - $C$14),
  'Site 16'!L$77='Site 16'!$C$7, L59,
  'Site 16'!L$77&gt;'Site 16'!$C$7, L59 * (1 + $C$8)^('Site 16'!L$77 - 'Site 16'!$C$7)
)</f>
        <v>0</v>
      </c>
      <c r="M78" s="70" cm="1">
        <f t="array" ref="M78">_xlfn.IFS(
  'Site 16'!M$77&lt;$C$14, 0,
  'Site 16'!M$77=$C$14, M59,
  AND('Site 16'!M$77&gt;$C$14, 'Site 16'!M$77&lt;'Site 16'!$C$7), M59 * (1 + $C$8)^('Site 16'!M$77 - $C$14),
  'Site 16'!M$77='Site 16'!$C$7, M59,
  'Site 16'!M$77&gt;'Site 16'!$C$7, M59 * (1 + $C$8)^('Site 16'!M$77 - 'Site 16'!$C$7)
)</f>
        <v>0</v>
      </c>
      <c r="N78" s="70" cm="1">
        <f t="array" ref="N78">_xlfn.IFS(
  'Site 16'!N$77&lt;$C$14, 0,
  'Site 16'!N$77=$C$14, N59,
  AND('Site 16'!N$77&gt;$C$14, 'Site 16'!N$77&lt;'Site 16'!$C$7), N59 * (1 + $C$8)^('Site 16'!N$77 - $C$14),
  'Site 16'!N$77='Site 16'!$C$7, N59,
  'Site 16'!N$77&gt;'Site 16'!$C$7, N59 * (1 + $C$8)^('Site 16'!N$77 - 'Site 16'!$C$7)
)</f>
        <v>0</v>
      </c>
      <c r="O78" s="70" cm="1">
        <f t="array" ref="O78">_xlfn.IFS(
  'Site 16'!O$77&lt;$C$14, 0,
  'Site 16'!O$77=$C$14, O59,
  AND('Site 16'!O$77&gt;$C$14, 'Site 16'!O$77&lt;'Site 16'!$C$7), O59 * (1 + $C$8)^('Site 16'!O$77 - $C$14),
  'Site 16'!O$77='Site 16'!$C$7, O59,
  'Site 16'!O$77&gt;'Site 16'!$C$7, O59 * (1 + $C$8)^('Site 16'!O$77 - 'Site 16'!$C$7)
)</f>
        <v>0</v>
      </c>
      <c r="P78" s="70" cm="1">
        <f t="array" ref="P78">_xlfn.IFS(
  'Site 16'!P$77&lt;$C$14, 0,
  'Site 16'!P$77=$C$14, P59,
  AND('Site 16'!P$77&gt;$C$14, 'Site 16'!P$77&lt;'Site 16'!$C$7), P59 * (1 + $C$8)^('Site 16'!P$77 - $C$14),
  'Site 16'!P$77='Site 16'!$C$7, P59,
  'Site 16'!P$77&gt;'Site 16'!$C$7, P59 * (1 + $C$8)^('Site 16'!P$77 - 'Site 16'!$C$7)
)</f>
        <v>0</v>
      </c>
      <c r="Q78" s="70" cm="1">
        <f t="array" ref="Q78">_xlfn.IFS(
  'Site 16'!Q$77&lt;$C$14, 0,
  'Site 16'!Q$77=$C$14, Q59,
  AND('Site 16'!Q$77&gt;$C$14, 'Site 16'!Q$77&lt;'Site 16'!$C$7), Q59 * (1 + $C$8)^('Site 16'!Q$77 - $C$14),
  'Site 16'!Q$77='Site 16'!$C$7, Q59,
  'Site 16'!Q$77&gt;'Site 16'!$C$7, Q59 * (1 + $C$8)^('Site 16'!Q$77 - 'Site 16'!$C$7)
)</f>
        <v>0</v>
      </c>
      <c r="R78" s="70" cm="1">
        <f t="array" ref="R78">_xlfn.IFS(
  'Site 16'!R$77&lt;$C$14, 0,
  'Site 16'!R$77=$C$14, R59,
  AND('Site 16'!R$77&gt;$C$14, 'Site 16'!R$77&lt;'Site 16'!$C$7), R59 * (1 + $C$8)^('Site 16'!R$77 - $C$14),
  'Site 16'!R$77='Site 16'!$C$7, R59,
  'Site 16'!R$77&gt;'Site 16'!$C$7, R59 * (1 + $C$8)^('Site 16'!R$77 - 'Site 16'!$C$7)
)</f>
        <v>0</v>
      </c>
      <c r="S78" s="70" cm="1">
        <f t="array" ref="S78">_xlfn.IFS(
  'Site 16'!S$77&lt;$C$14, 0,
  'Site 16'!S$77=$C$14, S59,
  AND('Site 16'!S$77&gt;$C$14, 'Site 16'!S$77&lt;'Site 16'!$C$7), S59 * (1 + $C$8)^('Site 16'!S$77 - $C$14),
  'Site 16'!S$77='Site 16'!$C$7, S59,
  'Site 16'!S$77&gt;'Site 16'!$C$7, S59 * (1 + $C$8)^('Site 16'!S$77 - 'Site 16'!$C$7)
)</f>
        <v>0</v>
      </c>
      <c r="T78" s="70" cm="1">
        <f t="array" ref="T78">_xlfn.IFS(
  'Site 16'!T$77&lt;$C$14, 0,
  'Site 16'!T$77=$C$14, T59,
  AND('Site 16'!T$77&gt;$C$14, 'Site 16'!T$77&lt;'Site 16'!$C$7), T59 * (1 + $C$8)^('Site 16'!T$77 - $C$14),
  'Site 16'!T$77='Site 16'!$C$7, T59,
  'Site 16'!T$77&gt;'Site 16'!$C$7, T59 * (1 + $C$8)^('Site 16'!T$77 - 'Site 16'!$C$7)
)</f>
        <v>0</v>
      </c>
      <c r="U78" s="70" cm="1">
        <f t="array" ref="U78">_xlfn.IFS(
  'Site 16'!U$77&lt;$C$14, 0,
  'Site 16'!U$77=$C$14, U59,
  AND('Site 16'!U$77&gt;$C$14, 'Site 16'!U$77&lt;'Site 16'!$C$7), U59 * (1 + $C$8)^('Site 16'!U$77 - $C$14),
  'Site 16'!U$77='Site 16'!$C$7, U59,
  'Site 16'!U$77&gt;'Site 16'!$C$7, U59 * (1 + $C$8)^('Site 16'!U$77 - 'Site 16'!$C$7)
)</f>
        <v>0</v>
      </c>
      <c r="V78" s="70" cm="1">
        <f t="array" ref="V78">_xlfn.IFS(
  'Site 16'!V$77&lt;$C$14, 0,
  'Site 16'!V$77=$C$14, V59,
  AND('Site 16'!V$77&gt;$C$14, 'Site 16'!V$77&lt;'Site 16'!$C$7), V59 * (1 + $C$8)^('Site 16'!V$77 - $C$14),
  'Site 16'!V$77='Site 16'!$C$7, V59,
  'Site 16'!V$77&gt;'Site 16'!$C$7, V59 * (1 + $C$8)^('Site 16'!V$77 - 'Site 16'!$C$7)
)</f>
        <v>0</v>
      </c>
      <c r="W78" s="70" cm="1">
        <f t="array" ref="W78">_xlfn.IFS(
  'Site 16'!W$77&lt;$C$14, 0,
  'Site 16'!W$77=$C$14, W59,
  AND('Site 16'!W$77&gt;$C$14, 'Site 16'!W$77&lt;'Site 16'!$C$7), W59 * (1 + $C$8)^('Site 16'!W$77 - $C$14),
  'Site 16'!W$77='Site 16'!$C$7, W59,
  'Site 16'!W$77&gt;'Site 16'!$C$7, W59 * (1 + $C$8)^('Site 16'!W$77 - 'Site 16'!$C$7)
)</f>
        <v>0</v>
      </c>
      <c r="X78" s="70" cm="1">
        <f t="array" ref="X78">_xlfn.IFS(
  'Site 16'!X$77&lt;$C$14, 0,
  'Site 16'!X$77=$C$14, X59,
  AND('Site 16'!X$77&gt;$C$14, 'Site 16'!X$77&lt;'Site 16'!$C$7), X59 * (1 + $C$8)^('Site 16'!X$77 - $C$14),
  'Site 16'!X$77='Site 16'!$C$7, X59,
  'Site 16'!X$77&gt;'Site 16'!$C$7, X59 * (1 + $C$8)^('Site 16'!X$77 - 'Site 16'!$C$7)
)</f>
        <v>0</v>
      </c>
      <c r="Y78" s="70" cm="1">
        <f t="array" ref="Y78">_xlfn.IFS(
  'Site 16'!Y$77&lt;$C$14, 0,
  'Site 16'!Y$77=$C$14, Y59,
  AND('Site 16'!Y$77&gt;$C$14, 'Site 16'!Y$77&lt;'Site 16'!$C$7), Y59 * (1 + $C$8)^('Site 16'!Y$77 - $C$14),
  'Site 16'!Y$77='Site 16'!$C$7, Y59,
  'Site 16'!Y$77&gt;'Site 16'!$C$7, Y59 * (1 + $C$8)^('Site 16'!Y$77 - 'Site 16'!$C$7)
)</f>
        <v>0</v>
      </c>
      <c r="Z78" s="70" cm="1">
        <f t="array" ref="Z78">_xlfn.IFS(
  'Site 16'!Z$77&lt;$C$14, 0,
  'Site 16'!Z$77=$C$14, Z59,
  AND('Site 16'!Z$77&gt;$C$14, 'Site 16'!Z$77&lt;'Site 16'!$C$7), Z59 * (1 + $C$8)^('Site 16'!Z$77 - $C$14),
  'Site 16'!Z$77='Site 16'!$C$7, Z59,
  'Site 16'!Z$77&gt;'Site 16'!$C$7, Z59 * (1 + $C$8)^('Site 16'!Z$77 - 'Site 16'!$C$7)
)</f>
        <v>0</v>
      </c>
      <c r="AA78" s="70" cm="1">
        <f t="array" ref="AA78">_xlfn.IFS(
  'Site 16'!AA$77&lt;$C$14, 0,
  'Site 16'!AA$77=$C$14, AA59,
  AND('Site 16'!AA$77&gt;$C$14, 'Site 16'!AA$77&lt;'Site 16'!$C$7), AA59 * (1 + $C$8)^('Site 16'!AA$77 - $C$14),
  'Site 16'!AA$77='Site 16'!$C$7, AA59,
  'Site 16'!AA$77&gt;'Site 16'!$C$7, AA59 * (1 + $C$8)^('Site 16'!AA$77 - 'Site 16'!$C$7)
)</f>
        <v>0</v>
      </c>
      <c r="AB78" s="70" cm="1">
        <f t="array" ref="AB78">_xlfn.IFS(
  'Site 16'!AB$77&lt;$C$14, 0,
  'Site 16'!AB$77=$C$14, AB59,
  AND('Site 16'!AB$77&gt;$C$14, 'Site 16'!AB$77&lt;'Site 16'!$C$7), AB59 * (1 + $C$8)^('Site 16'!AB$77 - $C$14),
  'Site 16'!AB$77='Site 16'!$C$7, AB59,
  'Site 16'!AB$77&gt;'Site 16'!$C$7, AB59 * (1 + $C$8)^('Site 16'!AB$77 - 'Site 16'!$C$7)
)</f>
        <v>0</v>
      </c>
      <c r="AC78" s="70" cm="1">
        <f t="array" ref="AC78">_xlfn.IFS(
  'Site 16'!AC$77&lt;$C$14, 0,
  'Site 16'!AC$77=$C$14, AC59,
  AND('Site 16'!AC$77&gt;$C$14, 'Site 16'!AC$77&lt;'Site 16'!$C$7), AC59 * (1 + $C$8)^('Site 16'!AC$77 - $C$14),
  'Site 16'!AC$77='Site 16'!$C$7, AC59,
  'Site 16'!AC$77&gt;'Site 16'!$C$7, AC59 * (1 + $C$8)^('Site 16'!AC$77 - 'Site 16'!$C$7)
)</f>
        <v>0</v>
      </c>
      <c r="AD78" s="70" cm="1">
        <f t="array" ref="AD78">_xlfn.IFS(
  'Site 16'!AD$77&lt;$C$14, 0,
  'Site 16'!AD$77=$C$14, AD59,
  AND('Site 16'!AD$77&gt;$C$14, 'Site 16'!AD$77&lt;'Site 16'!$C$7), AD59 * (1 + $C$8)^('Site 16'!AD$77 - $C$14),
  'Site 16'!AD$77='Site 16'!$C$7, AD59,
  'Site 16'!AD$77&gt;'Site 16'!$C$7, AD59 * (1 + $C$8)^('Site 16'!AD$77 - 'Site 16'!$C$7)
)</f>
        <v>0</v>
      </c>
      <c r="AE78" s="70" cm="1">
        <f t="array" ref="AE78">_xlfn.IFS(
  'Site 16'!AE$77&lt;$C$14, 0,
  'Site 16'!AE$77=$C$14, AE59,
  AND('Site 16'!AE$77&gt;$C$14, 'Site 16'!AE$77&lt;'Site 16'!$C$7), AE59 * (1 + $C$8)^('Site 16'!AE$77 - $C$14),
  'Site 16'!AE$77='Site 16'!$C$7, AE59,
  'Site 16'!AE$77&gt;'Site 16'!$C$7, AE59 * (1 + $C$8)^('Site 16'!AE$77 - 'Site 16'!$C$7)
)</f>
        <v>0</v>
      </c>
      <c r="AF78" s="70" cm="1">
        <f t="array" ref="AF78">_xlfn.IFS(
  'Site 16'!AF$77&lt;$C$14, 0,
  'Site 16'!AF$77=$C$14, AF59,
  AND('Site 16'!AF$77&gt;$C$14, 'Site 16'!AF$77&lt;'Site 16'!$C$7), AF59 * (1 + $C$8)^('Site 16'!AF$77 - $C$14),
  'Site 16'!AF$77='Site 16'!$C$7, AF59,
  'Site 16'!AF$77&gt;'Site 16'!$C$7, AF59 * (1 + $C$8)^('Site 16'!AF$77 - 'Site 16'!$C$7)
)</f>
        <v>0</v>
      </c>
      <c r="AG78" s="70" cm="1">
        <f t="array" ref="AG78">_xlfn.IFS(
  'Site 16'!AG$77&lt;$C$14, 0,
  'Site 16'!AG$77=$C$14, AG59,
  AND('Site 16'!AG$77&gt;$C$14, 'Site 16'!AG$77&lt;'Site 16'!$C$7), AG59 * (1 + $C$8)^('Site 16'!AG$77 - $C$14),
  'Site 16'!AG$77='Site 16'!$C$7, AG59,
  'Site 16'!AG$77&gt;'Site 16'!$C$7, AG59 * (1 + $C$8)^('Site 16'!AG$77 - 'Site 16'!$C$7)
)</f>
        <v>0</v>
      </c>
      <c r="AH78" s="70" cm="1">
        <f t="array" ref="AH78">_xlfn.IFS(
  'Site 16'!AH$77&lt;$C$14, 0,
  'Site 16'!AH$77=$C$14, AH59,
  AND('Site 16'!AH$77&gt;$C$14, 'Site 16'!AH$77&lt;'Site 16'!$C$7), AH59 * (1 + $C$8)^('Site 16'!AH$77 - $C$14),
  'Site 16'!AH$77='Site 16'!$C$7, AH59,
  'Site 16'!AH$77&gt;'Site 16'!$C$7, AH59 * (1 + $C$8)^('Site 16'!AH$77 - 'Site 16'!$C$7)
)</f>
        <v>0</v>
      </c>
      <c r="AI78" s="70" cm="1">
        <f t="array" ref="AI78">_xlfn.IFS(
  'Site 16'!AI$77&lt;$C$14, 0,
  'Site 16'!AI$77=$C$14, AI59,
  AND('Site 16'!AI$77&gt;$C$14, 'Site 16'!AI$77&lt;'Site 16'!$C$7), AI59 * (1 + $C$8)^('Site 16'!AI$77 - $C$14),
  'Site 16'!AI$77='Site 16'!$C$7, AI59,
  'Site 16'!AI$77&gt;'Site 16'!$C$7, AI59 * (1 + $C$8)^('Site 16'!AI$77 - 'Site 16'!$C$7)
)</f>
        <v>0</v>
      </c>
      <c r="AJ78" s="71" cm="1">
        <f t="array" ref="AJ78">_xlfn.IFS(
  'Site 16'!AJ$77&lt;$C$14, 0,
  'Site 16'!AJ$77=$C$14, AJ59,
  AND('Site 16'!AJ$77&gt;$C$14, 'Site 16'!AJ$77&lt;'Site 16'!$C$7), AJ59 * (1 + $C$8)^('Site 16'!AJ$77 - $C$14),
  'Site 16'!AJ$77='Site 16'!$C$7, AJ59,
  'Site 16'!AJ$77&gt;'Site 16'!$C$7, AJ59 * (1 + $C$8)^('Site 16'!AJ$77 - 'Site 16'!$C$7)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16'!E$77&lt;$C$14, 0,
  'Site 16'!E$77=$C$14, E63,
  AND('Site 16'!E$77&gt;$C$14, 'Site 16'!E$77&lt;'Site 16'!$C$7), E63 * (1 + $C$8)^('Site 16'!E$77 - $C$14),
  'Site 16'!E$77='Site 16'!$C$7, E63,
  'Site 16'!E$77&gt;'Site 16'!$C$7, E63 * (1 + $C$8)^('Site 16'!E$77 - 'Site 16'!$C$7)
)</f>
        <v>0</v>
      </c>
      <c r="F82" s="54" cm="1">
        <f t="array" ref="F82">_xlfn.IFS(
  'Site 16'!F$77&lt;$C$14, 0,
  'Site 16'!F$77=$C$14, F63,
  AND('Site 16'!F$77&gt;$C$14, 'Site 16'!F$77&lt;'Site 16'!$C$7), F63 * (1 + $C$8)^('Site 16'!F$77 - $C$14),
  'Site 16'!F$77='Site 16'!$C$7, F63,
  'Site 16'!F$77&gt;'Site 16'!$C$7, F63 * (1 + $C$8)^('Site 16'!F$77 - 'Site 16'!$C$7)
)</f>
        <v>0</v>
      </c>
      <c r="G82" s="54" cm="1">
        <f t="array" ref="G82">_xlfn.IFS(
  'Site 16'!G$77&lt;$C$14, 0,
  'Site 16'!G$77=$C$14, G63,
  AND('Site 16'!G$77&gt;$C$14, 'Site 16'!G$77&lt;'Site 16'!$C$7), G63 * (1 + $C$8)^('Site 16'!G$77 - $C$14),
  'Site 16'!G$77='Site 16'!$C$7, G63,
  'Site 16'!G$77&gt;'Site 16'!$C$7, G63 * (1 + $C$8)^('Site 16'!G$77 - 'Site 16'!$C$7)
)</f>
        <v>0</v>
      </c>
      <c r="H82" s="54" cm="1">
        <f t="array" ref="H82">_xlfn.IFS(
  'Site 16'!H$77&lt;$C$14, 0,
  'Site 16'!H$77=$C$14, H63,
  AND('Site 16'!H$77&gt;$C$14, 'Site 16'!H$77&lt;'Site 16'!$C$7), H63 * (1 + $C$8)^('Site 16'!H$77 - $C$14),
  'Site 16'!H$77='Site 16'!$C$7, H63,
  'Site 16'!H$77&gt;'Site 16'!$C$7, H63 * (1 + $C$8)^('Site 16'!H$77 - 'Site 16'!$C$7)
)</f>
        <v>0</v>
      </c>
      <c r="I82" s="54" cm="1">
        <f t="array" ref="I82">_xlfn.IFS(
  'Site 16'!I$77&lt;$C$14, 0,
  'Site 16'!I$77=$C$14, I63,
  AND('Site 16'!I$77&gt;$C$14, 'Site 16'!I$77&lt;'Site 16'!$C$7), I63 * (1 + $C$8)^('Site 16'!I$77 - $C$14),
  'Site 16'!I$77='Site 16'!$C$7, I63,
  'Site 16'!I$77&gt;'Site 16'!$C$7, I63 * (1 + $C$8)^('Site 16'!I$77 - 'Site 16'!$C$7)
)</f>
        <v>0</v>
      </c>
      <c r="J82" s="54" cm="1">
        <f t="array" ref="J82">_xlfn.IFS(
  'Site 16'!J$77&lt;$C$14, 0,
  'Site 16'!J$77=$C$14, J63,
  AND('Site 16'!J$77&gt;$C$14, 'Site 16'!J$77&lt;'Site 16'!$C$7), J63 * (1 + $C$8)^('Site 16'!J$77 - $C$14),
  'Site 16'!J$77='Site 16'!$C$7, J63,
  'Site 16'!J$77&gt;'Site 16'!$C$7, J63 * (1 + $C$8)^('Site 16'!J$77 - 'Site 16'!$C$7)
)</f>
        <v>0</v>
      </c>
      <c r="K82" s="54" cm="1">
        <f t="array" ref="K82">_xlfn.IFS(
  'Site 16'!K$77&lt;$C$14, 0,
  'Site 16'!K$77=$C$14, K63,
  AND('Site 16'!K$77&gt;$C$14, 'Site 16'!K$77&lt;'Site 16'!$C$7), K63 * (1 + $C$8)^('Site 16'!K$77 - $C$14),
  'Site 16'!K$77='Site 16'!$C$7, K63,
  'Site 16'!K$77&gt;'Site 16'!$C$7, K63 * (1 + $C$8)^('Site 16'!K$77 - 'Site 16'!$C$7)
)</f>
        <v>0</v>
      </c>
      <c r="L82" s="54" cm="1">
        <f t="array" ref="L82">_xlfn.IFS(
  'Site 16'!L$77&lt;$C$14, 0,
  'Site 16'!L$77=$C$14, L63,
  AND('Site 16'!L$77&gt;$C$14, 'Site 16'!L$77&lt;'Site 16'!$C$7), L63 * (1 + $C$8)^('Site 16'!L$77 - $C$14),
  'Site 16'!L$77='Site 16'!$C$7, L63,
  'Site 16'!L$77&gt;'Site 16'!$C$7, L63 * (1 + $C$8)^('Site 16'!L$77 - 'Site 16'!$C$7)
)</f>
        <v>0</v>
      </c>
      <c r="M82" s="54" cm="1">
        <f t="array" ref="M82">_xlfn.IFS(
  'Site 16'!M$77&lt;$C$14, 0,
  'Site 16'!M$77=$C$14, M63,
  AND('Site 16'!M$77&gt;$C$14, 'Site 16'!M$77&lt;'Site 16'!$C$7), M63 * (1 + $C$8)^('Site 16'!M$77 - $C$14),
  'Site 16'!M$77='Site 16'!$C$7, M63,
  'Site 16'!M$77&gt;'Site 16'!$C$7, M63 * (1 + $C$8)^('Site 16'!M$77 - 'Site 16'!$C$7)
)</f>
        <v>0</v>
      </c>
      <c r="N82" s="54" cm="1">
        <f t="array" ref="N82">_xlfn.IFS(
  'Site 16'!N$77&lt;$C$14, 0,
  'Site 16'!N$77=$C$14, N63,
  AND('Site 16'!N$77&gt;$C$14, 'Site 16'!N$77&lt;'Site 16'!$C$7), N63 * (1 + $C$8)^('Site 16'!N$77 - $C$14),
  'Site 16'!N$77='Site 16'!$C$7, N63,
  'Site 16'!N$77&gt;'Site 16'!$C$7, N63 * (1 + $C$8)^('Site 16'!N$77 - 'Site 16'!$C$7)
)</f>
        <v>0</v>
      </c>
      <c r="O82" s="54" cm="1">
        <f t="array" ref="O82">_xlfn.IFS(
  'Site 16'!O$77&lt;$C$14, 0,
  'Site 16'!O$77=$C$14, O63,
  AND('Site 16'!O$77&gt;$C$14, 'Site 16'!O$77&lt;'Site 16'!$C$7), O63 * (1 + $C$8)^('Site 16'!O$77 - $C$14),
  'Site 16'!O$77='Site 16'!$C$7, O63,
  'Site 16'!O$77&gt;'Site 16'!$C$7, O63 * (1 + $C$8)^('Site 16'!O$77 - 'Site 16'!$C$7)
)</f>
        <v>0</v>
      </c>
      <c r="P82" s="54" cm="1">
        <f t="array" ref="P82">_xlfn.IFS(
  'Site 16'!P$77&lt;$C$14, 0,
  'Site 16'!P$77=$C$14, P63,
  AND('Site 16'!P$77&gt;$C$14, 'Site 16'!P$77&lt;'Site 16'!$C$7), P63 * (1 + $C$8)^('Site 16'!P$77 - $C$14),
  'Site 16'!P$77='Site 16'!$C$7, P63,
  'Site 16'!P$77&gt;'Site 16'!$C$7, P63 * (1 + $C$8)^('Site 16'!P$77 - 'Site 16'!$C$7)
)</f>
        <v>0</v>
      </c>
      <c r="Q82" s="54" cm="1">
        <f t="array" ref="Q82">_xlfn.IFS(
  'Site 16'!Q$77&lt;$C$14, 0,
  'Site 16'!Q$77=$C$14, Q63,
  AND('Site 16'!Q$77&gt;$C$14, 'Site 16'!Q$77&lt;'Site 16'!$C$7), Q63 * (1 + $C$8)^('Site 16'!Q$77 - $C$14),
  'Site 16'!Q$77='Site 16'!$C$7, Q63,
  'Site 16'!Q$77&gt;'Site 16'!$C$7, Q63 * (1 + $C$8)^('Site 16'!Q$77 - 'Site 16'!$C$7)
)</f>
        <v>0</v>
      </c>
      <c r="R82" s="54" cm="1">
        <f t="array" ref="R82">_xlfn.IFS(
  'Site 16'!R$77&lt;$C$14, 0,
  'Site 16'!R$77=$C$14, R63,
  AND('Site 16'!R$77&gt;$C$14, 'Site 16'!R$77&lt;'Site 16'!$C$7), R63 * (1 + $C$8)^('Site 16'!R$77 - $C$14),
  'Site 16'!R$77='Site 16'!$C$7, R63,
  'Site 16'!R$77&gt;'Site 16'!$C$7, R63 * (1 + $C$8)^('Site 16'!R$77 - 'Site 16'!$C$7)
)</f>
        <v>0</v>
      </c>
      <c r="S82" s="54" cm="1">
        <f t="array" ref="S82">_xlfn.IFS(
  'Site 16'!S$77&lt;$C$14, 0,
  'Site 16'!S$77=$C$14, S63,
  AND('Site 16'!S$77&gt;$C$14, 'Site 16'!S$77&lt;'Site 16'!$C$7), S63 * (1 + $C$8)^('Site 16'!S$77 - $C$14),
  'Site 16'!S$77='Site 16'!$C$7, S63,
  'Site 16'!S$77&gt;'Site 16'!$C$7, S63 * (1 + $C$8)^('Site 16'!S$77 - 'Site 16'!$C$7)
)</f>
        <v>0</v>
      </c>
      <c r="T82" s="54" cm="1">
        <f t="array" ref="T82">_xlfn.IFS(
  'Site 16'!T$77&lt;$C$14, 0,
  'Site 16'!T$77=$C$14, T63,
  AND('Site 16'!T$77&gt;$C$14, 'Site 16'!T$77&lt;'Site 16'!$C$7), T63 * (1 + $C$8)^('Site 16'!T$77 - $C$14),
  'Site 16'!T$77='Site 16'!$C$7, T63,
  'Site 16'!T$77&gt;'Site 16'!$C$7, T63 * (1 + $C$8)^('Site 16'!T$77 - 'Site 16'!$C$7)
)</f>
        <v>0</v>
      </c>
      <c r="U82" s="54" cm="1">
        <f t="array" ref="U82">_xlfn.IFS(
  'Site 16'!U$77&lt;$C$14, 0,
  'Site 16'!U$77=$C$14, U63,
  AND('Site 16'!U$77&gt;$C$14, 'Site 16'!U$77&lt;'Site 16'!$C$7), U63 * (1 + $C$8)^('Site 16'!U$77 - $C$14),
  'Site 16'!U$77='Site 16'!$C$7, U63,
  'Site 16'!U$77&gt;'Site 16'!$C$7, U63 * (1 + $C$8)^('Site 16'!U$77 - 'Site 16'!$C$7)
)</f>
        <v>0</v>
      </c>
      <c r="V82" s="54" cm="1">
        <f t="array" ref="V82">_xlfn.IFS(
  'Site 16'!V$77&lt;$C$14, 0,
  'Site 16'!V$77=$C$14, V63,
  AND('Site 16'!V$77&gt;$C$14, 'Site 16'!V$77&lt;'Site 16'!$C$7), V63 * (1 + $C$8)^('Site 16'!V$77 - $C$14),
  'Site 16'!V$77='Site 16'!$C$7, V63,
  'Site 16'!V$77&gt;'Site 16'!$C$7, V63 * (1 + $C$8)^('Site 16'!V$77 - 'Site 16'!$C$7)
)</f>
        <v>0</v>
      </c>
      <c r="W82" s="54" cm="1">
        <f t="array" ref="W82">_xlfn.IFS(
  'Site 16'!W$77&lt;$C$14, 0,
  'Site 16'!W$77=$C$14, W63,
  AND('Site 16'!W$77&gt;$C$14, 'Site 16'!W$77&lt;'Site 16'!$C$7), W63 * (1 + $C$8)^('Site 16'!W$77 - $C$14),
  'Site 16'!W$77='Site 16'!$C$7, W63,
  'Site 16'!W$77&gt;'Site 16'!$C$7, W63 * (1 + $C$8)^('Site 16'!W$77 - 'Site 16'!$C$7)
)</f>
        <v>0</v>
      </c>
      <c r="X82" s="54" cm="1">
        <f t="array" ref="X82">_xlfn.IFS(
  'Site 16'!X$77&lt;$C$14, 0,
  'Site 16'!X$77=$C$14, X63,
  AND('Site 16'!X$77&gt;$C$14, 'Site 16'!X$77&lt;'Site 16'!$C$7), X63 * (1 + $C$8)^('Site 16'!X$77 - $C$14),
  'Site 16'!X$77='Site 16'!$C$7, X63,
  'Site 16'!X$77&gt;'Site 16'!$C$7, X63 * (1 + $C$8)^('Site 16'!X$77 - 'Site 16'!$C$7)
)</f>
        <v>0</v>
      </c>
      <c r="Y82" s="54" cm="1">
        <f t="array" ref="Y82">_xlfn.IFS(
  'Site 16'!Y$77&lt;$C$14, 0,
  'Site 16'!Y$77=$C$14, Y63,
  AND('Site 16'!Y$77&gt;$C$14, 'Site 16'!Y$77&lt;'Site 16'!$C$7), Y63 * (1 + $C$8)^('Site 16'!Y$77 - $C$14),
  'Site 16'!Y$77='Site 16'!$C$7, Y63,
  'Site 16'!Y$77&gt;'Site 16'!$C$7, Y63 * (1 + $C$8)^('Site 16'!Y$77 - 'Site 16'!$C$7)
)</f>
        <v>0</v>
      </c>
      <c r="Z82" s="54" cm="1">
        <f t="array" ref="Z82">_xlfn.IFS(
  'Site 16'!Z$77&lt;$C$14, 0,
  'Site 16'!Z$77=$C$14, Z63,
  AND('Site 16'!Z$77&gt;$C$14, 'Site 16'!Z$77&lt;'Site 16'!$C$7), Z63 * (1 + $C$8)^('Site 16'!Z$77 - $C$14),
  'Site 16'!Z$77='Site 16'!$C$7, Z63,
  'Site 16'!Z$77&gt;'Site 16'!$C$7, Z63 * (1 + $C$8)^('Site 16'!Z$77 - 'Site 16'!$C$7)
)</f>
        <v>0</v>
      </c>
      <c r="AA82" s="54" cm="1">
        <f t="array" ref="AA82">_xlfn.IFS(
  'Site 16'!AA$77&lt;$C$14, 0,
  'Site 16'!AA$77=$C$14, AA63,
  AND('Site 16'!AA$77&gt;$C$14, 'Site 16'!AA$77&lt;'Site 16'!$C$7), AA63 * (1 + $C$8)^('Site 16'!AA$77 - $C$14),
  'Site 16'!AA$77='Site 16'!$C$7, AA63,
  'Site 16'!AA$77&gt;'Site 16'!$C$7, AA63 * (1 + $C$8)^('Site 16'!AA$77 - 'Site 16'!$C$7)
)</f>
        <v>0</v>
      </c>
      <c r="AB82" s="54" cm="1">
        <f t="array" ref="AB82">_xlfn.IFS(
  'Site 16'!AB$77&lt;$C$14, 0,
  'Site 16'!AB$77=$C$14, AB63,
  AND('Site 16'!AB$77&gt;$C$14, 'Site 16'!AB$77&lt;'Site 16'!$C$7), AB63 * (1 + $C$8)^('Site 16'!AB$77 - $C$14),
  'Site 16'!AB$77='Site 16'!$C$7, AB63,
  'Site 16'!AB$77&gt;'Site 16'!$C$7, AB63 * (1 + $C$8)^('Site 16'!AB$77 - 'Site 16'!$C$7)
)</f>
        <v>0</v>
      </c>
      <c r="AC82" s="54" cm="1">
        <f t="array" ref="AC82">_xlfn.IFS(
  'Site 16'!AC$77&lt;$C$14, 0,
  'Site 16'!AC$77=$C$14, AC63,
  AND('Site 16'!AC$77&gt;$C$14, 'Site 16'!AC$77&lt;'Site 16'!$C$7), AC63 * (1 + $C$8)^('Site 16'!AC$77 - $C$14),
  'Site 16'!AC$77='Site 16'!$C$7, AC63,
  'Site 16'!AC$77&gt;'Site 16'!$C$7, AC63 * (1 + $C$8)^('Site 16'!AC$77 - 'Site 16'!$C$7)
)</f>
        <v>0</v>
      </c>
      <c r="AD82" s="54" cm="1">
        <f t="array" ref="AD82">_xlfn.IFS(
  'Site 16'!AD$77&lt;$C$14, 0,
  'Site 16'!AD$77=$C$14, AD63,
  AND('Site 16'!AD$77&gt;$C$14, 'Site 16'!AD$77&lt;'Site 16'!$C$7), AD63 * (1 + $C$8)^('Site 16'!AD$77 - $C$14),
  'Site 16'!AD$77='Site 16'!$C$7, AD63,
  'Site 16'!AD$77&gt;'Site 16'!$C$7, AD63 * (1 + $C$8)^('Site 16'!AD$77 - 'Site 16'!$C$7)
)</f>
        <v>0</v>
      </c>
      <c r="AE82" s="54" cm="1">
        <f t="array" ref="AE82">_xlfn.IFS(
  'Site 16'!AE$77&lt;$C$14, 0,
  'Site 16'!AE$77=$C$14, AE63,
  AND('Site 16'!AE$77&gt;$C$14, 'Site 16'!AE$77&lt;'Site 16'!$C$7), AE63 * (1 + $C$8)^('Site 16'!AE$77 - $C$14),
  'Site 16'!AE$77='Site 16'!$C$7, AE63,
  'Site 16'!AE$77&gt;'Site 16'!$C$7, AE63 * (1 + $C$8)^('Site 16'!AE$77 - 'Site 16'!$C$7)
)</f>
        <v>0</v>
      </c>
      <c r="AF82" s="54" cm="1">
        <f t="array" ref="AF82">_xlfn.IFS(
  'Site 16'!AF$77&lt;$C$14, 0,
  'Site 16'!AF$77=$C$14, AF63,
  AND('Site 16'!AF$77&gt;$C$14, 'Site 16'!AF$77&lt;'Site 16'!$C$7), AF63 * (1 + $C$8)^('Site 16'!AF$77 - $C$14),
  'Site 16'!AF$77='Site 16'!$C$7, AF63,
  'Site 16'!AF$77&gt;'Site 16'!$C$7, AF63 * (1 + $C$8)^('Site 16'!AF$77 - 'Site 16'!$C$7)
)</f>
        <v>0</v>
      </c>
      <c r="AG82" s="54" cm="1">
        <f t="array" ref="AG82">_xlfn.IFS(
  'Site 16'!AG$77&lt;$C$14, 0,
  'Site 16'!AG$77=$C$14, AG63,
  AND('Site 16'!AG$77&gt;$C$14, 'Site 16'!AG$77&lt;'Site 16'!$C$7), AG63 * (1 + $C$8)^('Site 16'!AG$77 - $C$14),
  'Site 16'!AG$77='Site 16'!$C$7, AG63,
  'Site 16'!AG$77&gt;'Site 16'!$C$7, AG63 * (1 + $C$8)^('Site 16'!AG$77 - 'Site 16'!$C$7)
)</f>
        <v>0</v>
      </c>
      <c r="AH82" s="54" cm="1">
        <f t="array" ref="AH82">_xlfn.IFS(
  'Site 16'!AH$77&lt;$C$14, 0,
  'Site 16'!AH$77=$C$14, AH63,
  AND('Site 16'!AH$77&gt;$C$14, 'Site 16'!AH$77&lt;'Site 16'!$C$7), AH63 * (1 + $C$8)^('Site 16'!AH$77 - $C$14),
  'Site 16'!AH$77='Site 16'!$C$7, AH63,
  'Site 16'!AH$77&gt;'Site 16'!$C$7, AH63 * (1 + $C$8)^('Site 16'!AH$77 - 'Site 16'!$C$7)
)</f>
        <v>0</v>
      </c>
      <c r="AI82" s="54" cm="1">
        <f t="array" ref="AI82">_xlfn.IFS(
  'Site 16'!AI$77&lt;$C$14, 0,
  'Site 16'!AI$77=$C$14, AI63,
  AND('Site 16'!AI$77&gt;$C$14, 'Site 16'!AI$77&lt;'Site 16'!$C$7), AI63 * (1 + $C$8)^('Site 16'!AI$77 - $C$14),
  'Site 16'!AI$77='Site 16'!$C$7, AI63,
  'Site 16'!AI$77&gt;'Site 16'!$C$7, AI63 * (1 + $C$8)^('Site 16'!AI$77 - 'Site 16'!$C$7)
)</f>
        <v>0</v>
      </c>
      <c r="AJ82" s="72" cm="1">
        <f t="array" ref="AJ82">_xlfn.IFS(
  'Site 16'!AJ$77&lt;$C$14, 0,
  'Site 16'!AJ$77=$C$14, AJ63,
  AND('Site 16'!AJ$77&gt;$C$14, 'Site 16'!AJ$77&lt;'Site 16'!$C$7), AJ63 * (1 + $C$8)^('Site 16'!AJ$77 - $C$14),
  'Site 16'!AJ$77='Site 16'!$C$7, AJ63,
  'Site 16'!AJ$77&gt;'Site 16'!$C$7, AJ63 * (1 + $C$8)^('Site 16'!AJ$77 - 'Site 16'!$C$7)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16'!E$77&lt;$C$14, 0,
  'Site 16'!E$77=$C$14, E71,
  AND('Site 16'!E$77&gt;$C$14, 'Site 16'!E$77&lt;'Site 16'!$C$7), E71 * (1 + $C$8)^('Site 16'!E$77 - $C$14),
  'Site 16'!E$77='Site 16'!$C$7, E71,
  'Site 16'!E$77&gt;'Site 16'!$C$7, E71 * (1 + $C$8)^('Site 16'!E$77 - 'Site 16'!$C$7)
)</f>
        <v>0</v>
      </c>
      <c r="F90" s="56" cm="1">
        <f t="array" ref="F90">_xlfn.IFS(
  'Site 16'!F$77&lt;$C$14, 0,
  'Site 16'!F$77=$C$14, F71,
  AND('Site 16'!F$77&gt;$C$14, 'Site 16'!F$77&lt;'Site 16'!$C$7), F71 * (1 + $C$8)^('Site 16'!F$77 - $C$14),
  'Site 16'!F$77='Site 16'!$C$7, F71,
  'Site 16'!F$77&gt;'Site 16'!$C$7, F71 * (1 + $C$8)^('Site 16'!F$77 - 'Site 16'!$C$7)
)</f>
        <v>0</v>
      </c>
      <c r="G90" s="56" cm="1">
        <f t="array" ref="G90">_xlfn.IFS(
  'Site 16'!G$77&lt;$C$14, 0,
  'Site 16'!G$77=$C$14, G71,
  AND('Site 16'!G$77&gt;$C$14, 'Site 16'!G$77&lt;'Site 16'!$C$7), G71 * (1 + $C$8)^('Site 16'!G$77 - $C$14),
  'Site 16'!G$77='Site 16'!$C$7, G71,
  'Site 16'!G$77&gt;'Site 16'!$C$7, G71 * (1 + $C$8)^('Site 16'!G$77 - 'Site 16'!$C$7)
)</f>
        <v>0</v>
      </c>
      <c r="H90" s="56" cm="1">
        <f t="array" ref="H90">_xlfn.IFS(
  'Site 16'!H$77&lt;$C$14, 0,
  'Site 16'!H$77=$C$14, H71,
  AND('Site 16'!H$77&gt;$C$14, 'Site 16'!H$77&lt;'Site 16'!$C$7), H71 * (1 + $C$8)^('Site 16'!H$77 - $C$14),
  'Site 16'!H$77='Site 16'!$C$7, H71,
  'Site 16'!H$77&gt;'Site 16'!$C$7, H71 * (1 + $C$8)^('Site 16'!H$77 - 'Site 16'!$C$7)
)</f>
        <v>0</v>
      </c>
      <c r="I90" s="56" cm="1">
        <f t="array" ref="I90">_xlfn.IFS(
  'Site 16'!I$77&lt;$C$14, 0,
  'Site 16'!I$77=$C$14, I71,
  AND('Site 16'!I$77&gt;$C$14, 'Site 16'!I$77&lt;'Site 16'!$C$7), I71 * (1 + $C$8)^('Site 16'!I$77 - $C$14),
  'Site 16'!I$77='Site 16'!$C$7, I71,
  'Site 16'!I$77&gt;'Site 16'!$C$7, I71 * (1 + $C$8)^('Site 16'!I$77 - 'Site 16'!$C$7)
)</f>
        <v>0</v>
      </c>
      <c r="J90" s="56" cm="1">
        <f t="array" ref="J90">_xlfn.IFS(
  'Site 16'!J$77&lt;$C$14, 0,
  'Site 16'!J$77=$C$14, J71,
  AND('Site 16'!J$77&gt;$C$14, 'Site 16'!J$77&lt;'Site 16'!$C$7), J71 * (1 + $C$8)^('Site 16'!J$77 - $C$14),
  'Site 16'!J$77='Site 16'!$C$7, J71,
  'Site 16'!J$77&gt;'Site 16'!$C$7, J71 * (1 + $C$8)^('Site 16'!J$77 - 'Site 16'!$C$7)
)</f>
        <v>0</v>
      </c>
      <c r="K90" s="56" cm="1">
        <f t="array" ref="K90">_xlfn.IFS(
  'Site 16'!K$77&lt;$C$14, 0,
  'Site 16'!K$77=$C$14, K71,
  AND('Site 16'!K$77&gt;$C$14, 'Site 16'!K$77&lt;'Site 16'!$C$7), K71 * (1 + $C$8)^('Site 16'!K$77 - $C$14),
  'Site 16'!K$77='Site 16'!$C$7, K71,
  'Site 16'!K$77&gt;'Site 16'!$C$7, K71 * (1 + $C$8)^('Site 16'!K$77 - 'Site 16'!$C$7)
)</f>
        <v>0</v>
      </c>
      <c r="L90" s="56" cm="1">
        <f t="array" ref="L90">_xlfn.IFS(
  'Site 16'!L$77&lt;$C$14, 0,
  'Site 16'!L$77=$C$14, L71,
  AND('Site 16'!L$77&gt;$C$14, 'Site 16'!L$77&lt;'Site 16'!$C$7), L71 * (1 + $C$8)^('Site 16'!L$77 - $C$14),
  'Site 16'!L$77='Site 16'!$C$7, L71,
  'Site 16'!L$77&gt;'Site 16'!$C$7, L71 * (1 + $C$8)^('Site 16'!L$77 - 'Site 16'!$C$7)
)</f>
        <v>0</v>
      </c>
      <c r="M90" s="56" cm="1">
        <f t="array" ref="M90">_xlfn.IFS(
  'Site 16'!M$77&lt;$C$14, 0,
  'Site 16'!M$77=$C$14, M71,
  AND('Site 16'!M$77&gt;$C$14, 'Site 16'!M$77&lt;'Site 16'!$C$7), M71 * (1 + $C$8)^('Site 16'!M$77 - $C$14),
  'Site 16'!M$77='Site 16'!$C$7, M71,
  'Site 16'!M$77&gt;'Site 16'!$C$7, M71 * (1 + $C$8)^('Site 16'!M$77 - 'Site 16'!$C$7)
)</f>
        <v>0</v>
      </c>
      <c r="N90" s="56" cm="1">
        <f t="array" ref="N90">_xlfn.IFS(
  'Site 16'!N$77&lt;$C$14, 0,
  'Site 16'!N$77=$C$14, N71,
  AND('Site 16'!N$77&gt;$C$14, 'Site 16'!N$77&lt;'Site 16'!$C$7), N71 * (1 + $C$8)^('Site 16'!N$77 - $C$14),
  'Site 16'!N$77='Site 16'!$C$7, N71,
  'Site 16'!N$77&gt;'Site 16'!$C$7, N71 * (1 + $C$8)^('Site 16'!N$77 - 'Site 16'!$C$7)
)</f>
        <v>0</v>
      </c>
      <c r="O90" s="56" cm="1">
        <f t="array" ref="O90">_xlfn.IFS(
  'Site 16'!O$77&lt;$C$14, 0,
  'Site 16'!O$77=$C$14, O71,
  AND('Site 16'!O$77&gt;$C$14, 'Site 16'!O$77&lt;'Site 16'!$C$7), O71 * (1 + $C$8)^('Site 16'!O$77 - $C$14),
  'Site 16'!O$77='Site 16'!$C$7, O71,
  'Site 16'!O$77&gt;'Site 16'!$C$7, O71 * (1 + $C$8)^('Site 16'!O$77 - 'Site 16'!$C$7)
)</f>
        <v>0</v>
      </c>
      <c r="P90" s="56" cm="1">
        <f t="array" ref="P90">_xlfn.IFS(
  'Site 16'!P$77&lt;$C$14, 0,
  'Site 16'!P$77=$C$14, P71,
  AND('Site 16'!P$77&gt;$C$14, 'Site 16'!P$77&lt;'Site 16'!$C$7), P71 * (1 + $C$8)^('Site 16'!P$77 - $C$14),
  'Site 16'!P$77='Site 16'!$C$7, P71,
  'Site 16'!P$77&gt;'Site 16'!$C$7, P71 * (1 + $C$8)^('Site 16'!P$77 - 'Site 16'!$C$7)
)</f>
        <v>0</v>
      </c>
      <c r="Q90" s="56" cm="1">
        <f t="array" ref="Q90">_xlfn.IFS(
  'Site 16'!Q$77&lt;$C$14, 0,
  'Site 16'!Q$77=$C$14, Q71,
  AND('Site 16'!Q$77&gt;$C$14, 'Site 16'!Q$77&lt;'Site 16'!$C$7), Q71 * (1 + $C$8)^('Site 16'!Q$77 - $C$14),
  'Site 16'!Q$77='Site 16'!$C$7, Q71,
  'Site 16'!Q$77&gt;'Site 16'!$C$7, Q71 * (1 + $C$8)^('Site 16'!Q$77 - 'Site 16'!$C$7)
)</f>
        <v>0</v>
      </c>
      <c r="R90" s="56" cm="1">
        <f t="array" ref="R90">_xlfn.IFS(
  'Site 16'!R$77&lt;$C$14, 0,
  'Site 16'!R$77=$C$14, R71,
  AND('Site 16'!R$77&gt;$C$14, 'Site 16'!R$77&lt;'Site 16'!$C$7), R71 * (1 + $C$8)^('Site 16'!R$77 - $C$14),
  'Site 16'!R$77='Site 16'!$C$7, R71,
  'Site 16'!R$77&gt;'Site 16'!$C$7, R71 * (1 + $C$8)^('Site 16'!R$77 - 'Site 16'!$C$7)
)</f>
        <v>0</v>
      </c>
      <c r="S90" s="56" cm="1">
        <f t="array" ref="S90">_xlfn.IFS(
  'Site 16'!S$77&lt;$C$14, 0,
  'Site 16'!S$77=$C$14, S71,
  AND('Site 16'!S$77&gt;$C$14, 'Site 16'!S$77&lt;'Site 16'!$C$7), S71 * (1 + $C$8)^('Site 16'!S$77 - $C$14),
  'Site 16'!S$77='Site 16'!$C$7, S71,
  'Site 16'!S$77&gt;'Site 16'!$C$7, S71 * (1 + $C$8)^('Site 16'!S$77 - 'Site 16'!$C$7)
)</f>
        <v>0</v>
      </c>
      <c r="T90" s="56" cm="1">
        <f t="array" ref="T90">_xlfn.IFS(
  'Site 16'!T$77&lt;$C$14, 0,
  'Site 16'!T$77=$C$14, T71,
  AND('Site 16'!T$77&gt;$C$14, 'Site 16'!T$77&lt;'Site 16'!$C$7), T71 * (1 + $C$8)^('Site 16'!T$77 - $C$14),
  'Site 16'!T$77='Site 16'!$C$7, T71,
  'Site 16'!T$77&gt;'Site 16'!$C$7, T71 * (1 + $C$8)^('Site 16'!T$77 - 'Site 16'!$C$7)
)</f>
        <v>0</v>
      </c>
      <c r="U90" s="56" cm="1">
        <f t="array" ref="U90">_xlfn.IFS(
  'Site 16'!U$77&lt;$C$14, 0,
  'Site 16'!U$77=$C$14, U71,
  AND('Site 16'!U$77&gt;$C$14, 'Site 16'!U$77&lt;'Site 16'!$C$7), U71 * (1 + $C$8)^('Site 16'!U$77 - $C$14),
  'Site 16'!U$77='Site 16'!$C$7, U71,
  'Site 16'!U$77&gt;'Site 16'!$C$7, U71 * (1 + $C$8)^('Site 16'!U$77 - 'Site 16'!$C$7)
)</f>
        <v>0</v>
      </c>
      <c r="V90" s="56" cm="1">
        <f t="array" ref="V90">_xlfn.IFS(
  'Site 16'!V$77&lt;$C$14, 0,
  'Site 16'!V$77=$C$14, V71,
  AND('Site 16'!V$77&gt;$C$14, 'Site 16'!V$77&lt;'Site 16'!$C$7), V71 * (1 + $C$8)^('Site 16'!V$77 - $C$14),
  'Site 16'!V$77='Site 16'!$C$7, V71,
  'Site 16'!V$77&gt;'Site 16'!$C$7, V71 * (1 + $C$8)^('Site 16'!V$77 - 'Site 16'!$C$7)
)</f>
        <v>0</v>
      </c>
      <c r="W90" s="56" cm="1">
        <f t="array" ref="W90">_xlfn.IFS(
  'Site 16'!W$77&lt;$C$14, 0,
  'Site 16'!W$77=$C$14, W71,
  AND('Site 16'!W$77&gt;$C$14, 'Site 16'!W$77&lt;'Site 16'!$C$7), W71 * (1 + $C$8)^('Site 16'!W$77 - $C$14),
  'Site 16'!W$77='Site 16'!$C$7, W71,
  'Site 16'!W$77&gt;'Site 16'!$C$7, W71 * (1 + $C$8)^('Site 16'!W$77 - 'Site 16'!$C$7)
)</f>
        <v>0</v>
      </c>
      <c r="X90" s="56" cm="1">
        <f t="array" ref="X90">_xlfn.IFS(
  'Site 16'!X$77&lt;$C$14, 0,
  'Site 16'!X$77=$C$14, X71,
  AND('Site 16'!X$77&gt;$C$14, 'Site 16'!X$77&lt;'Site 16'!$C$7), X71 * (1 + $C$8)^('Site 16'!X$77 - $C$14),
  'Site 16'!X$77='Site 16'!$C$7, X71,
  'Site 16'!X$77&gt;'Site 16'!$C$7, X71 * (1 + $C$8)^('Site 16'!X$77 - 'Site 16'!$C$7)
)</f>
        <v>0</v>
      </c>
      <c r="Y90" s="56" cm="1">
        <f t="array" ref="Y90">_xlfn.IFS(
  'Site 16'!Y$77&lt;$C$14, 0,
  'Site 16'!Y$77=$C$14, Y71,
  AND('Site 16'!Y$77&gt;$C$14, 'Site 16'!Y$77&lt;'Site 16'!$C$7), Y71 * (1 + $C$8)^('Site 16'!Y$77 - $C$14),
  'Site 16'!Y$77='Site 16'!$C$7, Y71,
  'Site 16'!Y$77&gt;'Site 16'!$C$7, Y71 * (1 + $C$8)^('Site 16'!Y$77 - 'Site 16'!$C$7)
)</f>
        <v>0</v>
      </c>
      <c r="Z90" s="56" cm="1">
        <f t="array" ref="Z90">_xlfn.IFS(
  'Site 16'!Z$77&lt;$C$14, 0,
  'Site 16'!Z$77=$C$14, Z71,
  AND('Site 16'!Z$77&gt;$C$14, 'Site 16'!Z$77&lt;'Site 16'!$C$7), Z71 * (1 + $C$8)^('Site 16'!Z$77 - $C$14),
  'Site 16'!Z$77='Site 16'!$C$7, Z71,
  'Site 16'!Z$77&gt;'Site 16'!$C$7, Z71 * (1 + $C$8)^('Site 16'!Z$77 - 'Site 16'!$C$7)
)</f>
        <v>0</v>
      </c>
      <c r="AA90" s="56" cm="1">
        <f t="array" ref="AA90">_xlfn.IFS(
  'Site 16'!AA$77&lt;$C$14, 0,
  'Site 16'!AA$77=$C$14, AA71,
  AND('Site 16'!AA$77&gt;$C$14, 'Site 16'!AA$77&lt;'Site 16'!$C$7), AA71 * (1 + $C$8)^('Site 16'!AA$77 - $C$14),
  'Site 16'!AA$77='Site 16'!$C$7, AA71,
  'Site 16'!AA$77&gt;'Site 16'!$C$7, AA71 * (1 + $C$8)^('Site 16'!AA$77 - 'Site 16'!$C$7)
)</f>
        <v>0</v>
      </c>
      <c r="AB90" s="56" cm="1">
        <f t="array" ref="AB90">_xlfn.IFS(
  'Site 16'!AB$77&lt;$C$14, 0,
  'Site 16'!AB$77=$C$14, AB71,
  AND('Site 16'!AB$77&gt;$C$14, 'Site 16'!AB$77&lt;'Site 16'!$C$7), AB71 * (1 + $C$8)^('Site 16'!AB$77 - $C$14),
  'Site 16'!AB$77='Site 16'!$C$7, AB71,
  'Site 16'!AB$77&gt;'Site 16'!$C$7, AB71 * (1 + $C$8)^('Site 16'!AB$77 - 'Site 16'!$C$7)
)</f>
        <v>0</v>
      </c>
      <c r="AC90" s="56" cm="1">
        <f t="array" ref="AC90">_xlfn.IFS(
  'Site 16'!AC$77&lt;$C$14, 0,
  'Site 16'!AC$77=$C$14, AC71,
  AND('Site 16'!AC$77&gt;$C$14, 'Site 16'!AC$77&lt;'Site 16'!$C$7), AC71 * (1 + $C$8)^('Site 16'!AC$77 - $C$14),
  'Site 16'!AC$77='Site 16'!$C$7, AC71,
  'Site 16'!AC$77&gt;'Site 16'!$C$7, AC71 * (1 + $C$8)^('Site 16'!AC$77 - 'Site 16'!$C$7)
)</f>
        <v>0</v>
      </c>
      <c r="AD90" s="56" cm="1">
        <f t="array" ref="AD90">_xlfn.IFS(
  'Site 16'!AD$77&lt;$C$14, 0,
  'Site 16'!AD$77=$C$14, AD71,
  AND('Site 16'!AD$77&gt;$C$14, 'Site 16'!AD$77&lt;'Site 16'!$C$7), AD71 * (1 + $C$8)^('Site 16'!AD$77 - $C$14),
  'Site 16'!AD$77='Site 16'!$C$7, AD71,
  'Site 16'!AD$77&gt;'Site 16'!$C$7, AD71 * (1 + $C$8)^('Site 16'!AD$77 - 'Site 16'!$C$7)
)</f>
        <v>0</v>
      </c>
      <c r="AE90" s="56" cm="1">
        <f t="array" ref="AE90">_xlfn.IFS(
  'Site 16'!AE$77&lt;$C$14, 0,
  'Site 16'!AE$77=$C$14, AE71,
  AND('Site 16'!AE$77&gt;$C$14, 'Site 16'!AE$77&lt;'Site 16'!$C$7), AE71 * (1 + $C$8)^('Site 16'!AE$77 - $C$14),
  'Site 16'!AE$77='Site 16'!$C$7, AE71,
  'Site 16'!AE$77&gt;'Site 16'!$C$7, AE71 * (1 + $C$8)^('Site 16'!AE$77 - 'Site 16'!$C$7)
)</f>
        <v>0</v>
      </c>
      <c r="AF90" s="56" cm="1">
        <f t="array" ref="AF90">_xlfn.IFS(
  'Site 16'!AF$77&lt;$C$14, 0,
  'Site 16'!AF$77=$C$14, AF71,
  AND('Site 16'!AF$77&gt;$C$14, 'Site 16'!AF$77&lt;'Site 16'!$C$7), AF71 * (1 + $C$8)^('Site 16'!AF$77 - $C$14),
  'Site 16'!AF$77='Site 16'!$C$7, AF71,
  'Site 16'!AF$77&gt;'Site 16'!$C$7, AF71 * (1 + $C$8)^('Site 16'!AF$77 - 'Site 16'!$C$7)
)</f>
        <v>0</v>
      </c>
      <c r="AG90" s="56" cm="1">
        <f t="array" ref="AG90">_xlfn.IFS(
  'Site 16'!AG$77&lt;$C$14, 0,
  'Site 16'!AG$77=$C$14, AG71,
  AND('Site 16'!AG$77&gt;$C$14, 'Site 16'!AG$77&lt;'Site 16'!$C$7), AG71 * (1 + $C$8)^('Site 16'!AG$77 - $C$14),
  'Site 16'!AG$77='Site 16'!$C$7, AG71,
  'Site 16'!AG$77&gt;'Site 16'!$C$7, AG71 * (1 + $C$8)^('Site 16'!AG$77 - 'Site 16'!$C$7)
)</f>
        <v>0</v>
      </c>
      <c r="AH90" s="56" cm="1">
        <f t="array" ref="AH90">_xlfn.IFS(
  'Site 16'!AH$77&lt;$C$14, 0,
  'Site 16'!AH$77=$C$14, AH71,
  AND('Site 16'!AH$77&gt;$C$14, 'Site 16'!AH$77&lt;'Site 16'!$C$7), AH71 * (1 + $C$8)^('Site 16'!AH$77 - $C$14),
  'Site 16'!AH$77='Site 16'!$C$7, AH71,
  'Site 16'!AH$77&gt;'Site 16'!$C$7, AH71 * (1 + $C$8)^('Site 16'!AH$77 - 'Site 16'!$C$7)
)</f>
        <v>0</v>
      </c>
      <c r="AI90" s="56" cm="1">
        <f t="array" ref="AI90">_xlfn.IFS(
  'Site 16'!AI$77&lt;$C$14, 0,
  'Site 16'!AI$77=$C$14, AI71,
  AND('Site 16'!AI$77&gt;$C$14, 'Site 16'!AI$77&lt;'Site 16'!$C$7), AI71 * (1 + $C$8)^('Site 16'!AI$77 - $C$14),
  'Site 16'!AI$77='Site 16'!$C$7, AI71,
  'Site 16'!AI$77&gt;'Site 16'!$C$7, AI71 * (1 + $C$8)^('Site 16'!AI$77 - 'Site 16'!$C$7)
)</f>
        <v>0</v>
      </c>
      <c r="AJ90" s="59" cm="1">
        <f t="array" ref="AJ90">_xlfn.IFS(
  'Site 16'!AJ$77&lt;$C$14, 0,
  'Site 16'!AJ$77=$C$14, AJ71,
  AND('Site 16'!AJ$77&gt;$C$14, 'Site 16'!AJ$77&lt;'Site 16'!$C$7), AJ71 * (1 + $C$8)^('Site 16'!AJ$77 - $C$14),
  'Site 16'!AJ$77='Site 16'!$C$7, AJ71,
  'Site 16'!AJ$77&gt;'Site 16'!$C$7, AJ71 * (1 + $C$8)^('Site 16'!AJ$77 - 'Site 16'!$C$7)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84.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CAF8F-DBD8-48FE-B4AB-AF3891C3A3E3}">
  <sheetPr>
    <tabColor theme="8"/>
  </sheetPr>
  <dimension ref="A1:AK191"/>
  <sheetViews>
    <sheetView showGridLines="0" topLeftCell="C1" zoomScale="85" zoomScaleNormal="85" workbookViewId="0">
      <pane ySplit="1" topLeftCell="A90" activePane="bottomLeft" state="frozen"/>
      <selection activeCell="O14" sqref="O14"/>
      <selection pane="bottomLeft" activeCell="Q98" sqref="Q98"/>
    </sheetView>
  </sheetViews>
  <sheetFormatPr defaultColWidth="10.296875" defaultRowHeight="14" x14ac:dyDescent="0.3"/>
  <cols>
    <col min="1" max="1" width="5.69921875" style="18" customWidth="1"/>
    <col min="2" max="2" width="110.69921875" style="18" customWidth="1"/>
    <col min="3" max="5" width="33" style="18" customWidth="1"/>
    <col min="6" max="6" width="11" style="18" bestFit="1" customWidth="1"/>
    <col min="7" max="7" width="22.09765625" style="18" bestFit="1" customWidth="1"/>
    <col min="8" max="8" width="19.69921875" style="18" bestFit="1" customWidth="1"/>
    <col min="9" max="9" width="17" style="18" bestFit="1" customWidth="1"/>
    <col min="10" max="10" width="19.296875" style="18" bestFit="1" customWidth="1"/>
    <col min="11" max="11" width="16.09765625" style="18" bestFit="1" customWidth="1"/>
    <col min="12" max="12" width="16.8984375" style="18" bestFit="1" customWidth="1"/>
    <col min="13" max="13" width="11" style="18" bestFit="1" customWidth="1"/>
    <col min="14" max="14" width="34.09765625" style="18" bestFit="1" customWidth="1"/>
    <col min="15" max="15" width="13.398437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Entry'!B81</f>
        <v>0</v>
      </c>
      <c r="G5" s="28"/>
    </row>
    <row r="6" spans="1:7" ht="16.5" x14ac:dyDescent="0.3">
      <c r="B6" s="103" t="s">
        <v>57</v>
      </c>
      <c r="C6" s="105">
        <f>'2. Forecasting Data Entry'!C81</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Entry'!E81</f>
        <v>0</v>
      </c>
      <c r="D24" s="201">
        <f>'2. Forecasting Data Entry'!G81</f>
        <v>0</v>
      </c>
      <c r="E24" s="196">
        <f>'2. Forecasting Data Entry'!I81</f>
        <v>0</v>
      </c>
    </row>
    <row r="25" spans="2:5" ht="17.25" thickBot="1" x14ac:dyDescent="0.35">
      <c r="B25" s="193" t="s">
        <v>228</v>
      </c>
      <c r="C25" s="127">
        <f>'2. Forecasting Data Entry'!F81</f>
        <v>0</v>
      </c>
      <c r="D25" s="132">
        <f>'2. Forecasting Data Entry'!H81</f>
        <v>0</v>
      </c>
      <c r="E25" s="127">
        <f>'2. Forecasting Data Entry'!J81</f>
        <v>0</v>
      </c>
    </row>
    <row r="26" spans="2:5" ht="17.25" thickBot="1" x14ac:dyDescent="0.35">
      <c r="D26" s="30"/>
    </row>
    <row r="27" spans="2:5" ht="16.5" x14ac:dyDescent="0.3">
      <c r="B27" s="108" t="s">
        <v>28</v>
      </c>
      <c r="C27" s="109"/>
      <c r="D27" s="30"/>
    </row>
    <row r="28" spans="2:5" ht="16.5" x14ac:dyDescent="0.3">
      <c r="B28" s="103" t="s">
        <v>99</v>
      </c>
      <c r="C28" s="111">
        <f>'2. Forecasting Data Entry'!K81</f>
        <v>0</v>
      </c>
      <c r="D28" s="30"/>
    </row>
    <row r="29" spans="2:5" ht="16.5" x14ac:dyDescent="0.3">
      <c r="B29" s="103" t="s">
        <v>100</v>
      </c>
      <c r="C29" s="111">
        <f>'2. Forecasting Data Entry'!L81</f>
        <v>0</v>
      </c>
      <c r="D29" s="30"/>
    </row>
    <row r="30" spans="2:5" ht="16.5" x14ac:dyDescent="0.3">
      <c r="B30" s="103" t="s">
        <v>101</v>
      </c>
      <c r="C30" s="111">
        <f>'2. Forecasting Data Entry'!M81</f>
        <v>0</v>
      </c>
      <c r="D30" s="30"/>
    </row>
    <row r="31" spans="2:5" ht="16.5" x14ac:dyDescent="0.3">
      <c r="B31" s="110" t="s">
        <v>34</v>
      </c>
      <c r="C31" s="112"/>
      <c r="D31" s="30"/>
    </row>
    <row r="32" spans="2:5" ht="16.5" x14ac:dyDescent="0.3">
      <c r="B32" s="103" t="s">
        <v>99</v>
      </c>
      <c r="C32" s="111">
        <f>'2. Forecasting Data Entry'!N81</f>
        <v>0</v>
      </c>
      <c r="D32" s="30"/>
    </row>
    <row r="33" spans="1:36" ht="16.5" x14ac:dyDescent="0.3">
      <c r="B33" s="103" t="s">
        <v>100</v>
      </c>
      <c r="C33" s="111">
        <f>'2. Forecasting Data Entry'!O81</f>
        <v>0</v>
      </c>
      <c r="D33" s="30"/>
    </row>
    <row r="34" spans="1:36" ht="17.25" thickBot="1" x14ac:dyDescent="0.35">
      <c r="B34" s="106" t="s">
        <v>101</v>
      </c>
      <c r="C34" s="113">
        <f>'2. Forecasting Data Entry'!P81</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17'!E$39&lt;$C$14, 0,
  'Site 17'!E$39&gt;=$C$14, $C$28
)</f>
        <v>0</v>
      </c>
      <c r="F40" s="70" cm="1">
        <f t="array" ref="F40">_xlfn.IFS(
  $C$14=0, 0,
  'Site 17'!F$39&lt;$C$14, 0,
  'Site 17'!F$39&gt;=$C$14, $C$28
)</f>
        <v>0</v>
      </c>
      <c r="G40" s="70" cm="1">
        <f t="array" ref="G40">_xlfn.IFS(
  $C$14=0, 0,
  'Site 17'!G$39&lt;$C$14, 0,
  'Site 17'!G$39&gt;=$C$14, $C$28
)</f>
        <v>0</v>
      </c>
      <c r="H40" s="70" cm="1">
        <f t="array" ref="H40">_xlfn.IFS(
  $C$14=0, 0,
  'Site 17'!H$39&lt;$C$14, 0,
  'Site 17'!H$39&gt;=$C$14, $C$28
)</f>
        <v>0</v>
      </c>
      <c r="I40" s="70" cm="1">
        <f t="array" ref="I40">_xlfn.IFS(
  $C$14=0, 0,
  'Site 17'!I$39&lt;$C$14, 0,
  'Site 17'!I$39&gt;=$C$14, $C$28
)</f>
        <v>0</v>
      </c>
      <c r="J40" s="70" cm="1">
        <f t="array" ref="J40">_xlfn.IFS(
  $C$14=0, 0,
  'Site 17'!J$39&lt;$C$14, 0,
  'Site 17'!J$39&gt;=$C$14, $C$28
)</f>
        <v>0</v>
      </c>
      <c r="K40" s="70" cm="1">
        <f t="array" ref="K40">_xlfn.IFS(
  $C$14=0, 0,
  'Site 17'!K$39&lt;$C$14, 0,
  'Site 17'!K$39&gt;=$C$14, $C$28
)</f>
        <v>0</v>
      </c>
      <c r="L40" s="70" cm="1">
        <f t="array" ref="L40">_xlfn.IFS(
  $C$14=0, 0,
  'Site 17'!L$39&lt;$C$14, 0,
  'Site 17'!L$39&gt;=$C$14, $C$28
)</f>
        <v>0</v>
      </c>
      <c r="M40" s="70" cm="1">
        <f t="array" ref="M40">_xlfn.IFS(
  $C$14=0, 0,
  'Site 17'!M$39&lt;$C$14, 0,
  'Site 17'!M$39&gt;=$C$14, $C$28
)</f>
        <v>0</v>
      </c>
      <c r="N40" s="70" cm="1">
        <f t="array" ref="N40">_xlfn.IFS(
  $C$14=0, 0,
  'Site 17'!N$39&lt;$C$14, 0,
  'Site 17'!N$39&gt;=$C$14, $C$28
)</f>
        <v>0</v>
      </c>
      <c r="O40" s="70" cm="1">
        <f t="array" ref="O40">_xlfn.IFS(
  $C$14=0, 0,
  'Site 17'!O$39&lt;$C$14, 0,
  'Site 17'!O$39&gt;=$C$14, $C$28
)</f>
        <v>0</v>
      </c>
      <c r="P40" s="70" cm="1">
        <f t="array" ref="P40">_xlfn.IFS(
  $C$14=0, 0,
  'Site 17'!P$39&lt;$C$14, 0,
  'Site 17'!P$39&gt;=$C$14, $C$28
)</f>
        <v>0</v>
      </c>
      <c r="Q40" s="70" cm="1">
        <f t="array" ref="Q40">_xlfn.IFS(
  $C$14=0, 0,
  'Site 17'!Q$39&lt;$C$14, 0,
  'Site 17'!Q$39&gt;=$C$14, $C$28
)</f>
        <v>0</v>
      </c>
      <c r="R40" s="70" cm="1">
        <f t="array" ref="R40">_xlfn.IFS(
  $C$14=0, 0,
  'Site 17'!R$39&lt;$C$14, 0,
  'Site 17'!R$39&gt;=$C$14, $C$28
)</f>
        <v>0</v>
      </c>
      <c r="S40" s="70" cm="1">
        <f t="array" ref="S40">_xlfn.IFS(
  $C$14=0, 0,
  'Site 17'!S$39&lt;$C$14, 0,
  'Site 17'!S$39&gt;=$C$14, $C$28
)</f>
        <v>0</v>
      </c>
      <c r="T40" s="70" cm="1">
        <f t="array" ref="T40">_xlfn.IFS(
  $C$14=0, 0,
  'Site 17'!T$39&lt;$C$14, 0,
  'Site 17'!T$39&gt;=$C$14, $C$28
)</f>
        <v>0</v>
      </c>
      <c r="U40" s="70" cm="1">
        <f t="array" ref="U40">_xlfn.IFS(
  $C$14=0, 0,
  'Site 17'!U$39&lt;$C$14, 0,
  'Site 17'!U$39&gt;=$C$14, $C$28
)</f>
        <v>0</v>
      </c>
      <c r="V40" s="70" cm="1">
        <f t="array" ref="V40">_xlfn.IFS(
  $C$14=0, 0,
  'Site 17'!V$39&lt;$C$14, 0,
  'Site 17'!V$39&gt;=$C$14, $C$28
)</f>
        <v>0</v>
      </c>
      <c r="W40" s="70" cm="1">
        <f t="array" ref="W40">_xlfn.IFS(
  $C$14=0, 0,
  'Site 17'!W$39&lt;$C$14, 0,
  'Site 17'!W$39&gt;=$C$14, $C$28
)</f>
        <v>0</v>
      </c>
      <c r="X40" s="70" cm="1">
        <f t="array" ref="X40">_xlfn.IFS(
  $C$14=0, 0,
  'Site 17'!X$39&lt;$C$14, 0,
  'Site 17'!X$39&gt;=$C$14, $C$28
)</f>
        <v>0</v>
      </c>
      <c r="Y40" s="70" cm="1">
        <f t="array" ref="Y40">_xlfn.IFS(
  $C$14=0, 0,
  'Site 17'!Y$39&lt;$C$14, 0,
  'Site 17'!Y$39&gt;=$C$14, $C$28
)</f>
        <v>0</v>
      </c>
      <c r="Z40" s="70" cm="1">
        <f t="array" ref="Z40">_xlfn.IFS(
  $C$14=0, 0,
  'Site 17'!Z$39&lt;$C$14, 0,
  'Site 17'!Z$39&gt;=$C$14, $C$28
)</f>
        <v>0</v>
      </c>
      <c r="AA40" s="70" cm="1">
        <f t="array" ref="AA40">_xlfn.IFS(
  $C$14=0, 0,
  'Site 17'!AA$39&lt;$C$14, 0,
  'Site 17'!AA$39&gt;=$C$14, $C$28
)</f>
        <v>0</v>
      </c>
      <c r="AB40" s="70" cm="1">
        <f t="array" ref="AB40">_xlfn.IFS(
  $C$14=0, 0,
  'Site 17'!AB$39&lt;$C$14, 0,
  'Site 17'!AB$39&gt;=$C$14, $C$28
)</f>
        <v>0</v>
      </c>
      <c r="AC40" s="70" cm="1">
        <f t="array" ref="AC40">_xlfn.IFS(
  $C$14=0, 0,
  'Site 17'!AC$39&lt;$C$14, 0,
  'Site 17'!AC$39&gt;=$C$14, $C$28
)</f>
        <v>0</v>
      </c>
      <c r="AD40" s="70" cm="1">
        <f t="array" ref="AD40">_xlfn.IFS(
  $C$14=0, 0,
  'Site 17'!AD$39&lt;$C$14, 0,
  'Site 17'!AD$39&gt;=$C$14, $C$28
)</f>
        <v>0</v>
      </c>
      <c r="AE40" s="70" cm="1">
        <f t="array" ref="AE40">_xlfn.IFS(
  $C$14=0, 0,
  'Site 17'!AE$39&lt;$C$14, 0,
  'Site 17'!AE$39&gt;=$C$14, $C$28
)</f>
        <v>0</v>
      </c>
      <c r="AF40" s="70" cm="1">
        <f t="array" ref="AF40">_xlfn.IFS(
  $C$14=0, 0,
  'Site 17'!AF$39&lt;$C$14, 0,
  'Site 17'!AF$39&gt;=$C$14, $C$28
)</f>
        <v>0</v>
      </c>
      <c r="AG40" s="70" cm="1">
        <f t="array" ref="AG40">_xlfn.IFS(
  $C$14=0, 0,
  'Site 17'!AG$39&lt;$C$14, 0,
  'Site 17'!AG$39&gt;=$C$14, $C$28
)</f>
        <v>0</v>
      </c>
      <c r="AH40" s="70" cm="1">
        <f t="array" ref="AH40">_xlfn.IFS(
  $C$14=0, 0,
  'Site 17'!AH$39&lt;$C$14, 0,
  'Site 17'!AH$39&gt;=$C$14, $C$28
)</f>
        <v>0</v>
      </c>
      <c r="AI40" s="70" cm="1">
        <f t="array" ref="AI40">_xlfn.IFS(
  $C$14=0, 0,
  'Site 17'!AI$39&lt;$C$14, 0,
  'Site 17'!AI$39&gt;=$C$14, $C$28
)</f>
        <v>0</v>
      </c>
      <c r="AJ40" s="71" cm="1">
        <f t="array" ref="AJ40">_xlfn.IFS(
  $C$14=0, 0,
  'Site 17'!AJ$39&lt;$C$14, 0,
  'Site 17'!AJ$39&gt;=$C$14,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17'!E$39&lt;$C$14, 0,
  'Site 17'!E$39&gt;=$C$14, $C$29
)</f>
        <v>0</v>
      </c>
      <c r="F44" s="54" cm="1">
        <f t="array" ref="F44">_xlfn.IFS(
  $C$14=0, 0,
  'Site 17'!F$39&lt;$C$14, 0,
  'Site 17'!F$39&gt;=$C$14, $C$29
)</f>
        <v>0</v>
      </c>
      <c r="G44" s="54" cm="1">
        <f t="array" ref="G44">_xlfn.IFS(
  $C$14=0, 0,
  'Site 17'!G$39&lt;$C$14, 0,
  'Site 17'!G$39&gt;=$C$14, $C$29
)</f>
        <v>0</v>
      </c>
      <c r="H44" s="54" cm="1">
        <f t="array" ref="H44">_xlfn.IFS(
  $C$14=0, 0,
  'Site 17'!H$39&lt;$C$14, 0,
  'Site 17'!H$39&gt;=$C$14, $C$29
)</f>
        <v>0</v>
      </c>
      <c r="I44" s="54" cm="1">
        <f t="array" ref="I44">_xlfn.IFS(
  $C$14=0, 0,
  'Site 17'!I$39&lt;$C$14, 0,
  'Site 17'!I$39&gt;=$C$14, $C$29
)</f>
        <v>0</v>
      </c>
      <c r="J44" s="54" cm="1">
        <f t="array" ref="J44">_xlfn.IFS(
  $C$14=0, 0,
  'Site 17'!J$39&lt;$C$14, 0,
  'Site 17'!J$39&gt;=$C$14, $C$29
)</f>
        <v>0</v>
      </c>
      <c r="K44" s="54" cm="1">
        <f t="array" ref="K44">_xlfn.IFS(
  $C$14=0, 0,
  'Site 17'!K$39&lt;$C$14, 0,
  'Site 17'!K$39&gt;=$C$14, $C$29
)</f>
        <v>0</v>
      </c>
      <c r="L44" s="54" cm="1">
        <f t="array" ref="L44">_xlfn.IFS(
  $C$14=0, 0,
  'Site 17'!L$39&lt;$C$14, 0,
  'Site 17'!L$39&gt;=$C$14, $C$29
)</f>
        <v>0</v>
      </c>
      <c r="M44" s="54" cm="1">
        <f t="array" ref="M44">_xlfn.IFS(
  $C$14=0, 0,
  'Site 17'!M$39&lt;$C$14, 0,
  'Site 17'!M$39&gt;=$C$14, $C$29
)</f>
        <v>0</v>
      </c>
      <c r="N44" s="54" cm="1">
        <f t="array" ref="N44">_xlfn.IFS(
  $C$14=0, 0,
  'Site 17'!N$39&lt;$C$14, 0,
  'Site 17'!N$39&gt;=$C$14, $C$29
)</f>
        <v>0</v>
      </c>
      <c r="O44" s="54" cm="1">
        <f t="array" ref="O44">_xlfn.IFS(
  $C$14=0, 0,
  'Site 17'!O$39&lt;$C$14, 0,
  'Site 17'!O$39&gt;=$C$14, $C$29
)</f>
        <v>0</v>
      </c>
      <c r="P44" s="54" cm="1">
        <f t="array" ref="P44">_xlfn.IFS(
  $C$14=0, 0,
  'Site 17'!P$39&lt;$C$14, 0,
  'Site 17'!P$39&gt;=$C$14, $C$29
)</f>
        <v>0</v>
      </c>
      <c r="Q44" s="54" cm="1">
        <f t="array" ref="Q44">_xlfn.IFS(
  $C$14=0, 0,
  'Site 17'!Q$39&lt;$C$14, 0,
  'Site 17'!Q$39&gt;=$C$14, $C$29
)</f>
        <v>0</v>
      </c>
      <c r="R44" s="54" cm="1">
        <f t="array" ref="R44">_xlfn.IFS(
  $C$14=0, 0,
  'Site 17'!R$39&lt;$C$14, 0,
  'Site 17'!R$39&gt;=$C$14, $C$29
)</f>
        <v>0</v>
      </c>
      <c r="S44" s="54" cm="1">
        <f t="array" ref="S44">_xlfn.IFS(
  $C$14=0, 0,
  'Site 17'!S$39&lt;$C$14, 0,
  'Site 17'!S$39&gt;=$C$14, $C$29
)</f>
        <v>0</v>
      </c>
      <c r="T44" s="54" cm="1">
        <f t="array" ref="T44">_xlfn.IFS(
  $C$14=0, 0,
  'Site 17'!T$39&lt;$C$14, 0,
  'Site 17'!T$39&gt;=$C$14, $C$29
)</f>
        <v>0</v>
      </c>
      <c r="U44" s="54" cm="1">
        <f t="array" ref="U44">_xlfn.IFS(
  $C$14=0, 0,
  'Site 17'!U$39&lt;$C$14, 0,
  'Site 17'!U$39&gt;=$C$14, $C$29
)</f>
        <v>0</v>
      </c>
      <c r="V44" s="54" cm="1">
        <f t="array" ref="V44">_xlfn.IFS(
  $C$14=0, 0,
  'Site 17'!V$39&lt;$C$14, 0,
  'Site 17'!V$39&gt;=$C$14, $C$29
)</f>
        <v>0</v>
      </c>
      <c r="W44" s="54" cm="1">
        <f t="array" ref="W44">_xlfn.IFS(
  $C$14=0, 0,
  'Site 17'!W$39&lt;$C$14, 0,
  'Site 17'!W$39&gt;=$C$14, $C$29
)</f>
        <v>0</v>
      </c>
      <c r="X44" s="54" cm="1">
        <f t="array" ref="X44">_xlfn.IFS(
  $C$14=0, 0,
  'Site 17'!X$39&lt;$C$14, 0,
  'Site 17'!X$39&gt;=$C$14, $C$29
)</f>
        <v>0</v>
      </c>
      <c r="Y44" s="54" cm="1">
        <f t="array" ref="Y44">_xlfn.IFS(
  $C$14=0, 0,
  'Site 17'!Y$39&lt;$C$14, 0,
  'Site 17'!Y$39&gt;=$C$14, $C$29
)</f>
        <v>0</v>
      </c>
      <c r="Z44" s="54" cm="1">
        <f t="array" ref="Z44">_xlfn.IFS(
  $C$14=0, 0,
  'Site 17'!Z$39&lt;$C$14, 0,
  'Site 17'!Z$39&gt;=$C$14, $C$29
)</f>
        <v>0</v>
      </c>
      <c r="AA44" s="54" cm="1">
        <f t="array" ref="AA44">_xlfn.IFS(
  $C$14=0, 0,
  'Site 17'!AA$39&lt;$C$14, 0,
  'Site 17'!AA$39&gt;=$C$14, $C$29
)</f>
        <v>0</v>
      </c>
      <c r="AB44" s="54" cm="1">
        <f t="array" ref="AB44">_xlfn.IFS(
  $C$14=0, 0,
  'Site 17'!AB$39&lt;$C$14, 0,
  'Site 17'!AB$39&gt;=$C$14, $C$29
)</f>
        <v>0</v>
      </c>
      <c r="AC44" s="54" cm="1">
        <f t="array" ref="AC44">_xlfn.IFS(
  $C$14=0, 0,
  'Site 17'!AC$39&lt;$C$14, 0,
  'Site 17'!AC$39&gt;=$C$14, $C$29
)</f>
        <v>0</v>
      </c>
      <c r="AD44" s="54" cm="1">
        <f t="array" ref="AD44">_xlfn.IFS(
  $C$14=0, 0,
  'Site 17'!AD$39&lt;$C$14, 0,
  'Site 17'!AD$39&gt;=$C$14, $C$29
)</f>
        <v>0</v>
      </c>
      <c r="AE44" s="54" cm="1">
        <f t="array" ref="AE44">_xlfn.IFS(
  $C$14=0, 0,
  'Site 17'!AE$39&lt;$C$14, 0,
  'Site 17'!AE$39&gt;=$C$14, $C$29
)</f>
        <v>0</v>
      </c>
      <c r="AF44" s="54" cm="1">
        <f t="array" ref="AF44">_xlfn.IFS(
  $C$14=0, 0,
  'Site 17'!AF$39&lt;$C$14, 0,
  'Site 17'!AF$39&gt;=$C$14, $C$29
)</f>
        <v>0</v>
      </c>
      <c r="AG44" s="54" cm="1">
        <f t="array" ref="AG44">_xlfn.IFS(
  $C$14=0, 0,
  'Site 17'!AG$39&lt;$C$14, 0,
  'Site 17'!AG$39&gt;=$C$14, $C$29
)</f>
        <v>0</v>
      </c>
      <c r="AH44" s="54" cm="1">
        <f t="array" ref="AH44">_xlfn.IFS(
  $C$14=0, 0,
  'Site 17'!AH$39&lt;$C$14, 0,
  'Site 17'!AH$39&gt;=$C$14, $C$29
)</f>
        <v>0</v>
      </c>
      <c r="AI44" s="54" cm="1">
        <f t="array" ref="AI44">_xlfn.IFS(
  $C$14=0, 0,
  'Site 17'!AI$39&lt;$C$14, 0,
  'Site 17'!AI$39&gt;=$C$14, $C$29
)</f>
        <v>0</v>
      </c>
      <c r="AJ44" s="72" cm="1">
        <f t="array" ref="AJ44">_xlfn.IFS(
  $C$14=0, 0,
  'Site 17'!AJ$39&lt;$C$14, 0,
  'Site 17'!AJ$39&gt;=$C$14,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17'!E$39&lt;$C$14, 0,
  'Site 17'!E$39&gt;=$C$14, $C$30
)</f>
        <v>0</v>
      </c>
      <c r="F52" s="56" cm="1">
        <f t="array" ref="F52">_xlfn.IFS(
  $C$14=0, 0,
  'Site 17'!F$39&lt;$C$14, 0,
  'Site 17'!F$39&gt;=$C$14, $C$30
)</f>
        <v>0</v>
      </c>
      <c r="G52" s="56" cm="1">
        <f t="array" ref="G52">_xlfn.IFS(
  $C$14=0, 0,
  'Site 17'!G$39&lt;$C$14, 0,
  'Site 17'!G$39&gt;=$C$14, $C$30
)</f>
        <v>0</v>
      </c>
      <c r="H52" s="56" cm="1">
        <f t="array" ref="H52">_xlfn.IFS(
  $C$14=0, 0,
  'Site 17'!H$39&lt;$C$14, 0,
  'Site 17'!H$39&gt;=$C$14, $C$30
)</f>
        <v>0</v>
      </c>
      <c r="I52" s="56" cm="1">
        <f t="array" ref="I52">_xlfn.IFS(
  $C$14=0, 0,
  'Site 17'!I$39&lt;$C$14, 0,
  'Site 17'!I$39&gt;=$C$14, $C$30
)</f>
        <v>0</v>
      </c>
      <c r="J52" s="56" cm="1">
        <f t="array" ref="J52">_xlfn.IFS(
  $C$14=0, 0,
  'Site 17'!J$39&lt;$C$14, 0,
  'Site 17'!J$39&gt;=$C$14, $C$30
)</f>
        <v>0</v>
      </c>
      <c r="K52" s="56" cm="1">
        <f t="array" ref="K52">_xlfn.IFS(
  $C$14=0, 0,
  'Site 17'!K$39&lt;$C$14, 0,
  'Site 17'!K$39&gt;=$C$14, $C$30
)</f>
        <v>0</v>
      </c>
      <c r="L52" s="56" cm="1">
        <f t="array" ref="L52">_xlfn.IFS(
  $C$14=0, 0,
  'Site 17'!L$39&lt;$C$14, 0,
  'Site 17'!L$39&gt;=$C$14, $C$30
)</f>
        <v>0</v>
      </c>
      <c r="M52" s="56" cm="1">
        <f t="array" ref="M52">_xlfn.IFS(
  $C$14=0, 0,
  'Site 17'!M$39&lt;$C$14, 0,
  'Site 17'!M$39&gt;=$C$14, $C$30
)</f>
        <v>0</v>
      </c>
      <c r="N52" s="56" cm="1">
        <f t="array" ref="N52">_xlfn.IFS(
  $C$14=0, 0,
  'Site 17'!N$39&lt;$C$14, 0,
  'Site 17'!N$39&gt;=$C$14, $C$30
)</f>
        <v>0</v>
      </c>
      <c r="O52" s="56" cm="1">
        <f t="array" ref="O52">_xlfn.IFS(
  $C$14=0, 0,
  'Site 17'!O$39&lt;$C$14, 0,
  'Site 17'!O$39&gt;=$C$14, $C$30
)</f>
        <v>0</v>
      </c>
      <c r="P52" s="56" cm="1">
        <f t="array" ref="P52">_xlfn.IFS(
  $C$14=0, 0,
  'Site 17'!P$39&lt;$C$14, 0,
  'Site 17'!P$39&gt;=$C$14, $C$30
)</f>
        <v>0</v>
      </c>
      <c r="Q52" s="56" cm="1">
        <f t="array" ref="Q52">_xlfn.IFS(
  $C$14=0, 0,
  'Site 17'!Q$39&lt;$C$14, 0,
  'Site 17'!Q$39&gt;=$C$14, $C$30
)</f>
        <v>0</v>
      </c>
      <c r="R52" s="56" cm="1">
        <f t="array" ref="R52">_xlfn.IFS(
  $C$14=0, 0,
  'Site 17'!R$39&lt;$C$14, 0,
  'Site 17'!R$39&gt;=$C$14, $C$30
)</f>
        <v>0</v>
      </c>
      <c r="S52" s="56" cm="1">
        <f t="array" ref="S52">_xlfn.IFS(
  $C$14=0, 0,
  'Site 17'!S$39&lt;$C$14, 0,
  'Site 17'!S$39&gt;=$C$14, $C$30
)</f>
        <v>0</v>
      </c>
      <c r="T52" s="56" cm="1">
        <f t="array" ref="T52">_xlfn.IFS(
  $C$14=0, 0,
  'Site 17'!T$39&lt;$C$14, 0,
  'Site 17'!T$39&gt;=$C$14, $C$30
)</f>
        <v>0</v>
      </c>
      <c r="U52" s="56" cm="1">
        <f t="array" ref="U52">_xlfn.IFS(
  $C$14=0, 0,
  'Site 17'!U$39&lt;$C$14, 0,
  'Site 17'!U$39&gt;=$C$14, $C$30
)</f>
        <v>0</v>
      </c>
      <c r="V52" s="56" cm="1">
        <f t="array" ref="V52">_xlfn.IFS(
  $C$14=0, 0,
  'Site 17'!V$39&lt;$C$14, 0,
  'Site 17'!V$39&gt;=$C$14, $C$30
)</f>
        <v>0</v>
      </c>
      <c r="W52" s="56" cm="1">
        <f t="array" ref="W52">_xlfn.IFS(
  $C$14=0, 0,
  'Site 17'!W$39&lt;$C$14, 0,
  'Site 17'!W$39&gt;=$C$14, $C$30
)</f>
        <v>0</v>
      </c>
      <c r="X52" s="56" cm="1">
        <f t="array" ref="X52">_xlfn.IFS(
  $C$14=0, 0,
  'Site 17'!X$39&lt;$C$14, 0,
  'Site 17'!X$39&gt;=$C$14, $C$30
)</f>
        <v>0</v>
      </c>
      <c r="Y52" s="56" cm="1">
        <f t="array" ref="Y52">_xlfn.IFS(
  $C$14=0, 0,
  'Site 17'!Y$39&lt;$C$14, 0,
  'Site 17'!Y$39&gt;=$C$14, $C$30
)</f>
        <v>0</v>
      </c>
      <c r="Z52" s="56" cm="1">
        <f t="array" ref="Z52">_xlfn.IFS(
  $C$14=0, 0,
  'Site 17'!Z$39&lt;$C$14, 0,
  'Site 17'!Z$39&gt;=$C$14, $C$30
)</f>
        <v>0</v>
      </c>
      <c r="AA52" s="56" cm="1">
        <f t="array" ref="AA52">_xlfn.IFS(
  $C$14=0, 0,
  'Site 17'!AA$39&lt;$C$14, 0,
  'Site 17'!AA$39&gt;=$C$14, $C$30
)</f>
        <v>0</v>
      </c>
      <c r="AB52" s="56" cm="1">
        <f t="array" ref="AB52">_xlfn.IFS(
  $C$14=0, 0,
  'Site 17'!AB$39&lt;$C$14, 0,
  'Site 17'!AB$39&gt;=$C$14, $C$30
)</f>
        <v>0</v>
      </c>
      <c r="AC52" s="56" cm="1">
        <f t="array" ref="AC52">_xlfn.IFS(
  $C$14=0, 0,
  'Site 17'!AC$39&lt;$C$14, 0,
  'Site 17'!AC$39&gt;=$C$14, $C$30
)</f>
        <v>0</v>
      </c>
      <c r="AD52" s="56" cm="1">
        <f t="array" ref="AD52">_xlfn.IFS(
  $C$14=0, 0,
  'Site 17'!AD$39&lt;$C$14, 0,
  'Site 17'!AD$39&gt;=$C$14, $C$30
)</f>
        <v>0</v>
      </c>
      <c r="AE52" s="56" cm="1">
        <f t="array" ref="AE52">_xlfn.IFS(
  $C$14=0, 0,
  'Site 17'!AE$39&lt;$C$14, 0,
  'Site 17'!AE$39&gt;=$C$14, $C$30
)</f>
        <v>0</v>
      </c>
      <c r="AF52" s="56" cm="1">
        <f t="array" ref="AF52">_xlfn.IFS(
  $C$14=0, 0,
  'Site 17'!AF$39&lt;$C$14, 0,
  'Site 17'!AF$39&gt;=$C$14, $C$30
)</f>
        <v>0</v>
      </c>
      <c r="AG52" s="56" cm="1">
        <f t="array" ref="AG52">_xlfn.IFS(
  $C$14=0, 0,
  'Site 17'!AG$39&lt;$C$14, 0,
  'Site 17'!AG$39&gt;=$C$14, $C$30
)</f>
        <v>0</v>
      </c>
      <c r="AH52" s="56" cm="1">
        <f t="array" ref="AH52">_xlfn.IFS(
  $C$14=0, 0,
  'Site 17'!AH$39&lt;$C$14, 0,
  'Site 17'!AH$39&gt;=$C$14, $C$30
)</f>
        <v>0</v>
      </c>
      <c r="AI52" s="56" cm="1">
        <f t="array" ref="AI52">_xlfn.IFS(
  $C$14=0, 0,
  'Site 17'!AI$39&lt;$C$14, 0,
  'Site 17'!AI$39&gt;=$C$14, $C$30
)</f>
        <v>0</v>
      </c>
      <c r="AJ52" s="59" cm="1">
        <f t="array" ref="AJ52">_xlfn.IFS(
  $C$14=0, 0,
  'Site 17'!AJ$39&lt;$C$14, 0,
  'Site 17'!AJ$39&gt;=$C$14,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17'!E$58&lt;$C$14, 'Site 17'!E$58&lt;'Site 17'!$C$7), 0,
  AND('Site 17'!E$58&gt;=$C$14, 'Site 17'!E$58&lt;$C$7),
    $C$28,
  'Site 17'!E$58&gt;='Site 17'!$C$7,
    $C$32)</f>
        <v>0</v>
      </c>
      <c r="F59" s="70" cm="1">
        <f t="array" ref="F59">_xlfn.IFS(
  AND('Site 17'!F$58&lt;$C$14, 'Site 17'!F$58&lt;'Site 17'!$C$7), 0,
  AND('Site 17'!F$58&gt;=$C$14, 'Site 17'!F$58&lt;$C$7),
    $C$28,
  'Site 17'!F$58&gt;='Site 17'!$C$7,
    $C$32)</f>
        <v>0</v>
      </c>
      <c r="G59" s="70" cm="1">
        <f t="array" ref="G59">_xlfn.IFS(
  AND('Site 17'!G$58&lt;$C$14, 'Site 17'!G$58&lt;'Site 17'!$C$7), 0,
  AND('Site 17'!G$58&gt;=$C$14, 'Site 17'!G$58&lt;$C$7),
    $C$28,
  'Site 17'!G$58&gt;='Site 17'!$C$7,
    $C$32)</f>
        <v>0</v>
      </c>
      <c r="H59" s="70" cm="1">
        <f t="array" ref="H59">_xlfn.IFS(
  AND('Site 17'!H$58&lt;$C$14, 'Site 17'!H$58&lt;'Site 17'!$C$7), 0,
  AND('Site 17'!H$58&gt;=$C$14, 'Site 17'!H$58&lt;$C$7),
    $C$28,
  'Site 17'!H$58&gt;='Site 17'!$C$7,
    $C$32)</f>
        <v>0</v>
      </c>
      <c r="I59" s="70" cm="1">
        <f t="array" ref="I59">_xlfn.IFS(
  AND('Site 17'!I$58&lt;$C$14, 'Site 17'!I$58&lt;'Site 17'!$C$7), 0,
  AND('Site 17'!I$58&gt;=$C$14, 'Site 17'!I$58&lt;$C$7),
    $C$28,
  'Site 17'!I$58&gt;='Site 17'!$C$7,
    $C$32)</f>
        <v>0</v>
      </c>
      <c r="J59" s="70" cm="1">
        <f t="array" ref="J59">_xlfn.IFS(
  AND('Site 17'!J$58&lt;$C$14, 'Site 17'!J$58&lt;'Site 17'!$C$7), 0,
  AND('Site 17'!J$58&gt;=$C$14, 'Site 17'!J$58&lt;$C$7),
    $C$28,
  'Site 17'!J$58&gt;='Site 17'!$C$7,
    $C$32)</f>
        <v>0</v>
      </c>
      <c r="K59" s="70" cm="1">
        <f t="array" ref="K59">_xlfn.IFS(
  AND('Site 17'!K$58&lt;$C$14, 'Site 17'!K$58&lt;'Site 17'!$C$7), 0,
  AND('Site 17'!K$58&gt;=$C$14, 'Site 17'!K$58&lt;$C$7),
    $C$28,
  'Site 17'!K$58&gt;='Site 17'!$C$7,
    $C$32)</f>
        <v>0</v>
      </c>
      <c r="L59" s="70" cm="1">
        <f t="array" ref="L59">_xlfn.IFS(
  AND('Site 17'!L$58&lt;$C$14, 'Site 17'!L$58&lt;'Site 17'!$C$7), 0,
  AND('Site 17'!L$58&gt;=$C$14, 'Site 17'!L$58&lt;$C$7),
    $C$28,
  'Site 17'!L$58&gt;='Site 17'!$C$7,
    $C$32)</f>
        <v>0</v>
      </c>
      <c r="M59" s="70" cm="1">
        <f t="array" ref="M59">_xlfn.IFS(
  AND('Site 17'!M$58&lt;$C$14, 'Site 17'!M$58&lt;'Site 17'!$C$7), 0,
  AND('Site 17'!M$58&gt;=$C$14, 'Site 17'!M$58&lt;$C$7),
    $C$28,
  'Site 17'!M$58&gt;='Site 17'!$C$7,
    $C$32)</f>
        <v>0</v>
      </c>
      <c r="N59" s="70" cm="1">
        <f t="array" ref="N59">_xlfn.IFS(
  AND('Site 17'!N$58&lt;$C$14, 'Site 17'!N$58&lt;'Site 17'!$C$7), 0,
  AND('Site 17'!N$58&gt;=$C$14, 'Site 17'!N$58&lt;$C$7),
    $C$28,
  'Site 17'!N$58&gt;='Site 17'!$C$7,
    $C$32)</f>
        <v>0</v>
      </c>
      <c r="O59" s="70" cm="1">
        <f t="array" ref="O59">_xlfn.IFS(
  AND('Site 17'!O$58&lt;$C$14, 'Site 17'!O$58&lt;'Site 17'!$C$7), 0,
  AND('Site 17'!O$58&gt;=$C$14, 'Site 17'!O$58&lt;$C$7),
    $C$28,
  'Site 17'!O$58&gt;='Site 17'!$C$7,
    $C$32)</f>
        <v>0</v>
      </c>
      <c r="P59" s="70" cm="1">
        <f t="array" ref="P59">_xlfn.IFS(
  AND('Site 17'!P$58&lt;$C$14, 'Site 17'!P$58&lt;'Site 17'!$C$7), 0,
  AND('Site 17'!P$58&gt;=$C$14, 'Site 17'!P$58&lt;$C$7),
    $C$28,
  'Site 17'!P$58&gt;='Site 17'!$C$7,
    $C$32)</f>
        <v>0</v>
      </c>
      <c r="Q59" s="70" cm="1">
        <f t="array" ref="Q59">_xlfn.IFS(
  AND('Site 17'!Q$58&lt;$C$14, 'Site 17'!Q$58&lt;'Site 17'!$C$7), 0,
  AND('Site 17'!Q$58&gt;=$C$14, 'Site 17'!Q$58&lt;$C$7),
    $C$28,
  'Site 17'!Q$58&gt;='Site 17'!$C$7,
    $C$32)</f>
        <v>0</v>
      </c>
      <c r="R59" s="70" cm="1">
        <f t="array" ref="R59">_xlfn.IFS(
  AND('Site 17'!R$58&lt;$C$14, 'Site 17'!R$58&lt;'Site 17'!$C$7), 0,
  AND('Site 17'!R$58&gt;=$C$14, 'Site 17'!R$58&lt;$C$7),
    $C$28,
  'Site 17'!R$58&gt;='Site 17'!$C$7,
    $C$32)</f>
        <v>0</v>
      </c>
      <c r="S59" s="70" cm="1">
        <f t="array" ref="S59">_xlfn.IFS(
  AND('Site 17'!S$58&lt;$C$14, 'Site 17'!S$58&lt;'Site 17'!$C$7), 0,
  AND('Site 17'!S$58&gt;=$C$14, 'Site 17'!S$58&lt;$C$7),
    $C$28,
  'Site 17'!S$58&gt;='Site 17'!$C$7,
    $C$32)</f>
        <v>0</v>
      </c>
      <c r="T59" s="70" cm="1">
        <f t="array" ref="T59">_xlfn.IFS(
  AND('Site 17'!T$58&lt;$C$14, 'Site 17'!T$58&lt;'Site 17'!$C$7), 0,
  AND('Site 17'!T$58&gt;=$C$14, 'Site 17'!T$58&lt;$C$7),
    $C$28,
  'Site 17'!T$58&gt;='Site 17'!$C$7,
    $C$32)</f>
        <v>0</v>
      </c>
      <c r="U59" s="70" cm="1">
        <f t="array" ref="U59">_xlfn.IFS(
  AND('Site 17'!U$58&lt;$C$14, 'Site 17'!U$58&lt;'Site 17'!$C$7), 0,
  AND('Site 17'!U$58&gt;=$C$14, 'Site 17'!U$58&lt;$C$7),
    $C$28,
  'Site 17'!U$58&gt;='Site 17'!$C$7,
    $C$32)</f>
        <v>0</v>
      </c>
      <c r="V59" s="70" cm="1">
        <f t="array" ref="V59">_xlfn.IFS(
  AND('Site 17'!V$58&lt;$C$14, 'Site 17'!V$58&lt;'Site 17'!$C$7), 0,
  AND('Site 17'!V$58&gt;=$C$14, 'Site 17'!V$58&lt;$C$7),
    $C$28,
  'Site 17'!V$58&gt;='Site 17'!$C$7,
    $C$32)</f>
        <v>0</v>
      </c>
      <c r="W59" s="70" cm="1">
        <f t="array" ref="W59">_xlfn.IFS(
  AND('Site 17'!W$58&lt;$C$14, 'Site 17'!W$58&lt;'Site 17'!$C$7), 0,
  AND('Site 17'!W$58&gt;=$C$14, 'Site 17'!W$58&lt;$C$7),
    $C$28,
  'Site 17'!W$58&gt;='Site 17'!$C$7,
    $C$32)</f>
        <v>0</v>
      </c>
      <c r="X59" s="70" cm="1">
        <f t="array" ref="X59">_xlfn.IFS(
  AND('Site 17'!X$58&lt;$C$14, 'Site 17'!X$58&lt;'Site 17'!$C$7), 0,
  AND('Site 17'!X$58&gt;=$C$14, 'Site 17'!X$58&lt;$C$7),
    $C$28,
  'Site 17'!X$58&gt;='Site 17'!$C$7,
    $C$32)</f>
        <v>0</v>
      </c>
      <c r="Y59" s="70" cm="1">
        <f t="array" ref="Y59">_xlfn.IFS(
  AND('Site 17'!Y$58&lt;$C$14, 'Site 17'!Y$58&lt;'Site 17'!$C$7), 0,
  AND('Site 17'!Y$58&gt;=$C$14, 'Site 17'!Y$58&lt;$C$7),
    $C$28,
  'Site 17'!Y$58&gt;='Site 17'!$C$7,
    $C$32)</f>
        <v>0</v>
      </c>
      <c r="Z59" s="70" cm="1">
        <f t="array" ref="Z59">_xlfn.IFS(
  AND('Site 17'!Z$58&lt;$C$14, 'Site 17'!Z$58&lt;'Site 17'!$C$7), 0,
  AND('Site 17'!Z$58&gt;=$C$14, 'Site 17'!Z$58&lt;$C$7),
    $C$28,
  'Site 17'!Z$58&gt;='Site 17'!$C$7,
    $C$32)</f>
        <v>0</v>
      </c>
      <c r="AA59" s="70" cm="1">
        <f t="array" ref="AA59">_xlfn.IFS(
  AND('Site 17'!AA$58&lt;$C$14, 'Site 17'!AA$58&lt;'Site 17'!$C$7), 0,
  AND('Site 17'!AA$58&gt;=$C$14, 'Site 17'!AA$58&lt;$C$7),
    $C$28,
  'Site 17'!AA$58&gt;='Site 17'!$C$7,
    $C$32)</f>
        <v>0</v>
      </c>
      <c r="AB59" s="70" cm="1">
        <f t="array" ref="AB59">_xlfn.IFS(
  AND('Site 17'!AB$58&lt;$C$14, 'Site 17'!AB$58&lt;'Site 17'!$C$7), 0,
  AND('Site 17'!AB$58&gt;=$C$14, 'Site 17'!AB$58&lt;$C$7),
    $C$28,
  'Site 17'!AB$58&gt;='Site 17'!$C$7,
    $C$32)</f>
        <v>0</v>
      </c>
      <c r="AC59" s="70" cm="1">
        <f t="array" ref="AC59">_xlfn.IFS(
  AND('Site 17'!AC$58&lt;$C$14, 'Site 17'!AC$58&lt;'Site 17'!$C$7), 0,
  AND('Site 17'!AC$58&gt;=$C$14, 'Site 17'!AC$58&lt;$C$7),
    $C$28,
  'Site 17'!AC$58&gt;='Site 17'!$C$7,
    $C$32)</f>
        <v>0</v>
      </c>
      <c r="AD59" s="70" cm="1">
        <f t="array" ref="AD59">_xlfn.IFS(
  AND('Site 17'!AD$58&lt;$C$14, 'Site 17'!AD$58&lt;'Site 17'!$C$7), 0,
  AND('Site 17'!AD$58&gt;=$C$14, 'Site 17'!AD$58&lt;$C$7),
    $C$28,
  'Site 17'!AD$58&gt;='Site 17'!$C$7,
    $C$32)</f>
        <v>0</v>
      </c>
      <c r="AE59" s="70" cm="1">
        <f t="array" ref="AE59">_xlfn.IFS(
  AND('Site 17'!AE$58&lt;$C$14, 'Site 17'!AE$58&lt;'Site 17'!$C$7), 0,
  AND('Site 17'!AE$58&gt;=$C$14, 'Site 17'!AE$58&lt;$C$7),
    $C$28,
  'Site 17'!AE$58&gt;='Site 17'!$C$7,
    $C$32)</f>
        <v>0</v>
      </c>
      <c r="AF59" s="70" cm="1">
        <f t="array" ref="AF59">_xlfn.IFS(
  AND('Site 17'!AF$58&lt;$C$14, 'Site 17'!AF$58&lt;'Site 17'!$C$7), 0,
  AND('Site 17'!AF$58&gt;=$C$14, 'Site 17'!AF$58&lt;$C$7),
    $C$28,
  'Site 17'!AF$58&gt;='Site 17'!$C$7,
    $C$32)</f>
        <v>0</v>
      </c>
      <c r="AG59" s="70" cm="1">
        <f t="array" ref="AG59">_xlfn.IFS(
  AND('Site 17'!AG$58&lt;$C$14, 'Site 17'!AG$58&lt;'Site 17'!$C$7), 0,
  AND('Site 17'!AG$58&gt;=$C$14, 'Site 17'!AG$58&lt;$C$7),
    $C$28,
  'Site 17'!AG$58&gt;='Site 17'!$C$7,
    $C$32)</f>
        <v>0</v>
      </c>
      <c r="AH59" s="70" cm="1">
        <f t="array" ref="AH59">_xlfn.IFS(
  AND('Site 17'!AH$58&lt;$C$14, 'Site 17'!AH$58&lt;'Site 17'!$C$7), 0,
  AND('Site 17'!AH$58&gt;=$C$14, 'Site 17'!AH$58&lt;$C$7),
    $C$28,
  'Site 17'!AH$58&gt;='Site 17'!$C$7,
    $C$32)</f>
        <v>0</v>
      </c>
      <c r="AI59" s="70" cm="1">
        <f t="array" ref="AI59">_xlfn.IFS(
  AND('Site 17'!AI$58&lt;$C$14, 'Site 17'!AI$58&lt;'Site 17'!$C$7), 0,
  AND('Site 17'!AI$58&gt;=$C$14, 'Site 17'!AI$58&lt;$C$7),
    $C$28,
  'Site 17'!AI$58&gt;='Site 17'!$C$7,
    $C$32)</f>
        <v>0</v>
      </c>
      <c r="AJ59" s="71" cm="1">
        <f t="array" ref="AJ59">_xlfn.IFS(
  AND('Site 17'!AJ$58&lt;$C$14, 'Site 17'!AJ$58&lt;'Site 17'!$C$7), 0,
  AND('Site 17'!AJ$58&gt;=$C$14, 'Site 17'!AJ$58&lt;$C$7),
    $C$28,
  'Site 17'!AJ$58&gt;='Site 17'!$C$7,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17'!E$58&lt;$C$14,'Site 17'!E$58&lt;'Site 17'!$C$7),0,
AND('Site 17'!E$58&gt;=$C$14,'Site 17'!E$58&lt;$C$7),
$C$29,
'Site 17'!E$58&gt;='Site 17'!$C$7,
$C$33)</f>
        <v>0</v>
      </c>
      <c r="F63" s="54" cm="1">
        <f t="array" ref="F63">_xlfn.IFS(
AND('Site 17'!F$58&lt;$C$14,'Site 17'!F$58&lt;'Site 17'!$C$7),0,
AND('Site 17'!F$58&gt;=$C$14,'Site 17'!F$58&lt;$C$7),
$C$29,
'Site 17'!F$58&gt;='Site 17'!$C$7,
$C$33)</f>
        <v>0</v>
      </c>
      <c r="G63" s="54" cm="1">
        <f t="array" ref="G63">_xlfn.IFS(
AND('Site 17'!G$58&lt;$C$14,'Site 17'!G$58&lt;'Site 17'!$C$7),0,
AND('Site 17'!G$58&gt;=$C$14,'Site 17'!G$58&lt;$C$7),
$C$29,
'Site 17'!G$58&gt;='Site 17'!$C$7,
$C$33)</f>
        <v>0</v>
      </c>
      <c r="H63" s="54" cm="1">
        <f t="array" ref="H63">_xlfn.IFS(
AND('Site 17'!H$58&lt;$C$14,'Site 17'!H$58&lt;'Site 17'!$C$7),0,
AND('Site 17'!H$58&gt;=$C$14,'Site 17'!H$58&lt;$C$7),
$C$29,
'Site 17'!H$58&gt;='Site 17'!$C$7,
$C$33)</f>
        <v>0</v>
      </c>
      <c r="I63" s="54" cm="1">
        <f t="array" ref="I63">_xlfn.IFS(
AND('Site 17'!I$58&lt;$C$14,'Site 17'!I$58&lt;'Site 17'!$C$7),0,
AND('Site 17'!I$58&gt;=$C$14,'Site 17'!I$58&lt;$C$7),
$C$29,
'Site 17'!I$58&gt;='Site 17'!$C$7,
$C$33)</f>
        <v>0</v>
      </c>
      <c r="J63" s="54" cm="1">
        <f t="array" ref="J63">_xlfn.IFS(
AND('Site 17'!J$58&lt;$C$14,'Site 17'!J$58&lt;'Site 17'!$C$7),0,
AND('Site 17'!J$58&gt;=$C$14,'Site 17'!J$58&lt;$C$7),
$C$29,
'Site 17'!J$58&gt;='Site 17'!$C$7,
$C$33)</f>
        <v>0</v>
      </c>
      <c r="K63" s="54" cm="1">
        <f t="array" ref="K63">_xlfn.IFS(
AND('Site 17'!K$58&lt;$C$14,'Site 17'!K$58&lt;'Site 17'!$C$7),0,
AND('Site 17'!K$58&gt;=$C$14,'Site 17'!K$58&lt;$C$7),
$C$29,
'Site 17'!K$58&gt;='Site 17'!$C$7,
$C$33)</f>
        <v>0</v>
      </c>
      <c r="L63" s="54" cm="1">
        <f t="array" ref="L63">_xlfn.IFS(
AND('Site 17'!L$58&lt;$C$14,'Site 17'!L$58&lt;'Site 17'!$C$7),0,
AND('Site 17'!L$58&gt;=$C$14,'Site 17'!L$58&lt;$C$7),
$C$29,
'Site 17'!L$58&gt;='Site 17'!$C$7,
$C$33)</f>
        <v>0</v>
      </c>
      <c r="M63" s="54" cm="1">
        <f t="array" ref="M63">_xlfn.IFS(
AND('Site 17'!M$58&lt;$C$14,'Site 17'!M$58&lt;'Site 17'!$C$7),0,
AND('Site 17'!M$58&gt;=$C$14,'Site 17'!M$58&lt;$C$7),
$C$29,
'Site 17'!M$58&gt;='Site 17'!$C$7,
$C$33)</f>
        <v>0</v>
      </c>
      <c r="N63" s="54" cm="1">
        <f t="array" ref="N63">_xlfn.IFS(
AND('Site 17'!N$58&lt;$C$14,'Site 17'!N$58&lt;'Site 17'!$C$7),0,
AND('Site 17'!N$58&gt;=$C$14,'Site 17'!N$58&lt;$C$7),
$C$29,
'Site 17'!N$58&gt;='Site 17'!$C$7,
$C$33)</f>
        <v>0</v>
      </c>
      <c r="O63" s="54" cm="1">
        <f t="array" ref="O63">_xlfn.IFS(
AND('Site 17'!O$58&lt;$C$14,'Site 17'!O$58&lt;'Site 17'!$C$7),0,
AND('Site 17'!O$58&gt;=$C$14,'Site 17'!O$58&lt;$C$7),
$C$29,
'Site 17'!O$58&gt;='Site 17'!$C$7,
$C$33)</f>
        <v>0</v>
      </c>
      <c r="P63" s="54" cm="1">
        <f t="array" ref="P63">_xlfn.IFS(
AND('Site 17'!P$58&lt;$C$14,'Site 17'!P$58&lt;'Site 17'!$C$7),0,
AND('Site 17'!P$58&gt;=$C$14,'Site 17'!P$58&lt;$C$7),
$C$29,
'Site 17'!P$58&gt;='Site 17'!$C$7,
$C$33)</f>
        <v>0</v>
      </c>
      <c r="Q63" s="54" cm="1">
        <f t="array" ref="Q63">_xlfn.IFS(
AND('Site 17'!Q$58&lt;$C$14,'Site 17'!Q$58&lt;'Site 17'!$C$7),0,
AND('Site 17'!Q$58&gt;=$C$14,'Site 17'!Q$58&lt;$C$7),
$C$29,
'Site 17'!Q$58&gt;='Site 17'!$C$7,
$C$33)</f>
        <v>0</v>
      </c>
      <c r="R63" s="54" cm="1">
        <f t="array" ref="R63">_xlfn.IFS(
AND('Site 17'!R$58&lt;$C$14,'Site 17'!R$58&lt;'Site 17'!$C$7),0,
AND('Site 17'!R$58&gt;=$C$14,'Site 17'!R$58&lt;$C$7),
$C$29,
'Site 17'!R$58&gt;='Site 17'!$C$7,
$C$33)</f>
        <v>0</v>
      </c>
      <c r="S63" s="54" cm="1">
        <f t="array" ref="S63">_xlfn.IFS(
AND('Site 17'!S$58&lt;$C$14,'Site 17'!S$58&lt;'Site 17'!$C$7),0,
AND('Site 17'!S$58&gt;=$C$14,'Site 17'!S$58&lt;$C$7),
$C$29,
'Site 17'!S$58&gt;='Site 17'!$C$7,
$C$33)</f>
        <v>0</v>
      </c>
      <c r="T63" s="54" cm="1">
        <f t="array" ref="T63">_xlfn.IFS(
AND('Site 17'!T$58&lt;$C$14,'Site 17'!T$58&lt;'Site 17'!$C$7),0,
AND('Site 17'!T$58&gt;=$C$14,'Site 17'!T$58&lt;$C$7),
$C$29,
'Site 17'!T$58&gt;='Site 17'!$C$7,
$C$33)</f>
        <v>0</v>
      </c>
      <c r="U63" s="54" cm="1">
        <f t="array" ref="U63">_xlfn.IFS(
AND('Site 17'!U$58&lt;$C$14,'Site 17'!U$58&lt;'Site 17'!$C$7),0,
AND('Site 17'!U$58&gt;=$C$14,'Site 17'!U$58&lt;$C$7),
$C$29,
'Site 17'!U$58&gt;='Site 17'!$C$7,
$C$33)</f>
        <v>0</v>
      </c>
      <c r="V63" s="54" cm="1">
        <f t="array" ref="V63">_xlfn.IFS(
AND('Site 17'!V$58&lt;$C$14,'Site 17'!V$58&lt;'Site 17'!$C$7),0,
AND('Site 17'!V$58&gt;=$C$14,'Site 17'!V$58&lt;$C$7),
$C$29,
'Site 17'!V$58&gt;='Site 17'!$C$7,
$C$33)</f>
        <v>0</v>
      </c>
      <c r="W63" s="54" cm="1">
        <f t="array" ref="W63">_xlfn.IFS(
AND('Site 17'!W$58&lt;$C$14,'Site 17'!W$58&lt;'Site 17'!$C$7),0,
AND('Site 17'!W$58&gt;=$C$14,'Site 17'!W$58&lt;$C$7),
$C$29,
'Site 17'!W$58&gt;='Site 17'!$C$7,
$C$33)</f>
        <v>0</v>
      </c>
      <c r="X63" s="54" cm="1">
        <f t="array" ref="X63">_xlfn.IFS(
AND('Site 17'!X$58&lt;$C$14,'Site 17'!X$58&lt;'Site 17'!$C$7),0,
AND('Site 17'!X$58&gt;=$C$14,'Site 17'!X$58&lt;$C$7),
$C$29,
'Site 17'!X$58&gt;='Site 17'!$C$7,
$C$33)</f>
        <v>0</v>
      </c>
      <c r="Y63" s="54" cm="1">
        <f t="array" ref="Y63">_xlfn.IFS(
AND('Site 17'!Y$58&lt;$C$14,'Site 17'!Y$58&lt;'Site 17'!$C$7),0,
AND('Site 17'!Y$58&gt;=$C$14,'Site 17'!Y$58&lt;$C$7),
$C$29,
'Site 17'!Y$58&gt;='Site 17'!$C$7,
$C$33)</f>
        <v>0</v>
      </c>
      <c r="Z63" s="54" cm="1">
        <f t="array" ref="Z63">_xlfn.IFS(
AND('Site 17'!Z$58&lt;$C$14,'Site 17'!Z$58&lt;'Site 17'!$C$7),0,
AND('Site 17'!Z$58&gt;=$C$14,'Site 17'!Z$58&lt;$C$7),
$C$29,
'Site 17'!Z$58&gt;='Site 17'!$C$7,
$C$33)</f>
        <v>0</v>
      </c>
      <c r="AA63" s="54" cm="1">
        <f t="array" ref="AA63">_xlfn.IFS(
AND('Site 17'!AA$58&lt;$C$14,'Site 17'!AA$58&lt;'Site 17'!$C$7),0,
AND('Site 17'!AA$58&gt;=$C$14,'Site 17'!AA$58&lt;$C$7),
$C$29,
'Site 17'!AA$58&gt;='Site 17'!$C$7,
$C$33)</f>
        <v>0</v>
      </c>
      <c r="AB63" s="54" cm="1">
        <f t="array" ref="AB63">_xlfn.IFS(
AND('Site 17'!AB$58&lt;$C$14,'Site 17'!AB$58&lt;'Site 17'!$C$7),0,
AND('Site 17'!AB$58&gt;=$C$14,'Site 17'!AB$58&lt;$C$7),
$C$29,
'Site 17'!AB$58&gt;='Site 17'!$C$7,
$C$33)</f>
        <v>0</v>
      </c>
      <c r="AC63" s="54" cm="1">
        <f t="array" ref="AC63">_xlfn.IFS(
AND('Site 17'!AC$58&lt;$C$14,'Site 17'!AC$58&lt;'Site 17'!$C$7),0,
AND('Site 17'!AC$58&gt;=$C$14,'Site 17'!AC$58&lt;$C$7),
$C$29,
'Site 17'!AC$58&gt;='Site 17'!$C$7,
$C$33)</f>
        <v>0</v>
      </c>
      <c r="AD63" s="54" cm="1">
        <f t="array" ref="AD63">_xlfn.IFS(
AND('Site 17'!AD$58&lt;$C$14,'Site 17'!AD$58&lt;'Site 17'!$C$7),0,
AND('Site 17'!AD$58&gt;=$C$14,'Site 17'!AD$58&lt;$C$7),
$C$29,
'Site 17'!AD$58&gt;='Site 17'!$C$7,
$C$33)</f>
        <v>0</v>
      </c>
      <c r="AE63" s="54" cm="1">
        <f t="array" ref="AE63">_xlfn.IFS(
AND('Site 17'!AE$58&lt;$C$14,'Site 17'!AE$58&lt;'Site 17'!$C$7),0,
AND('Site 17'!AE$58&gt;=$C$14,'Site 17'!AE$58&lt;$C$7),
$C$29,
'Site 17'!AE$58&gt;='Site 17'!$C$7,
$C$33)</f>
        <v>0</v>
      </c>
      <c r="AF63" s="54" cm="1">
        <f t="array" ref="AF63">_xlfn.IFS(
AND('Site 17'!AF$58&lt;$C$14,'Site 17'!AF$58&lt;'Site 17'!$C$7),0,
AND('Site 17'!AF$58&gt;=$C$14,'Site 17'!AF$58&lt;$C$7),
$C$29,
'Site 17'!AF$58&gt;='Site 17'!$C$7,
$C$33)</f>
        <v>0</v>
      </c>
      <c r="AG63" s="54" cm="1">
        <f t="array" ref="AG63">_xlfn.IFS(
AND('Site 17'!AG$58&lt;$C$14,'Site 17'!AG$58&lt;'Site 17'!$C$7),0,
AND('Site 17'!AG$58&gt;=$C$14,'Site 17'!AG$58&lt;$C$7),
$C$29,
'Site 17'!AG$58&gt;='Site 17'!$C$7,
$C$33)</f>
        <v>0</v>
      </c>
      <c r="AH63" s="54" cm="1">
        <f t="array" ref="AH63">_xlfn.IFS(
AND('Site 17'!AH$58&lt;$C$14,'Site 17'!AH$58&lt;'Site 17'!$C$7),0,
AND('Site 17'!AH$58&gt;=$C$14,'Site 17'!AH$58&lt;$C$7),
$C$29,
'Site 17'!AH$58&gt;='Site 17'!$C$7,
$C$33)</f>
        <v>0</v>
      </c>
      <c r="AI63" s="54" cm="1">
        <f t="array" ref="AI63">_xlfn.IFS(
AND('Site 17'!AI$58&lt;$C$14,'Site 17'!AI$58&lt;'Site 17'!$C$7),0,
AND('Site 17'!AI$58&gt;=$C$14,'Site 17'!AI$58&lt;$C$7),
$C$29,
'Site 17'!AI$58&gt;='Site 17'!$C$7,
$C$33)</f>
        <v>0</v>
      </c>
      <c r="AJ63" s="72" cm="1">
        <f t="array" ref="AJ63">_xlfn.IFS(
AND('Site 17'!AJ$58&lt;$C$14,'Site 17'!AJ$58&lt;'Site 17'!$C$7),0,
AND('Site 17'!AJ$58&gt;=$C$14,'Site 17'!AJ$58&lt;$C$7),
$C$29,
'Site 17'!AJ$58&gt;='Site 17'!$C$7,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17'!E$58&lt;$C$14,'Site 17'!E$58&lt;'Site 17'!$C$7),0,
AND('Site 17'!E$58&gt;=$C$14,'Site 17'!E$58&lt;$C$7),
$C$30,
'Site 17'!E$58&gt;='Site 17'!$C$7,
$C$34)</f>
        <v>0</v>
      </c>
      <c r="F71" s="56" cm="1">
        <f t="array" ref="F71">_xlfn.IFS(
AND('Site 17'!F$58&lt;$C$14,'Site 17'!F$58&lt;'Site 17'!$C$7),0,
AND('Site 17'!F$58&gt;=$C$14,'Site 17'!F$58&lt;$C$7),
$C$30,
'Site 17'!F$58&gt;='Site 17'!$C$7,
$C$34)</f>
        <v>0</v>
      </c>
      <c r="G71" s="56" cm="1">
        <f t="array" ref="G71">_xlfn.IFS(
AND('Site 17'!G$58&lt;$C$14,'Site 17'!G$58&lt;'Site 17'!$C$7),0,
AND('Site 17'!G$58&gt;=$C$14,'Site 17'!G$58&lt;$C$7),
$C$30,
'Site 17'!G$58&gt;='Site 17'!$C$7,
$C$34)</f>
        <v>0</v>
      </c>
      <c r="H71" s="56" cm="1">
        <f t="array" ref="H71">_xlfn.IFS(
AND('Site 17'!H$58&lt;$C$14,'Site 17'!H$58&lt;'Site 17'!$C$7),0,
AND('Site 17'!H$58&gt;=$C$14,'Site 17'!H$58&lt;$C$7),
$C$30,
'Site 17'!H$58&gt;='Site 17'!$C$7,
$C$34)</f>
        <v>0</v>
      </c>
      <c r="I71" s="56" cm="1">
        <f t="array" ref="I71">_xlfn.IFS(
AND('Site 17'!I$58&lt;$C$14,'Site 17'!I$58&lt;'Site 17'!$C$7),0,
AND('Site 17'!I$58&gt;=$C$14,'Site 17'!I$58&lt;$C$7),
$C$30,
'Site 17'!I$58&gt;='Site 17'!$C$7,
$C$34)</f>
        <v>0</v>
      </c>
      <c r="J71" s="56" cm="1">
        <f t="array" ref="J71">_xlfn.IFS(
AND('Site 17'!J$58&lt;$C$14,'Site 17'!J$58&lt;'Site 17'!$C$7),0,
AND('Site 17'!J$58&gt;=$C$14,'Site 17'!J$58&lt;$C$7),
$C$30,
'Site 17'!J$58&gt;='Site 17'!$C$7,
$C$34)</f>
        <v>0</v>
      </c>
      <c r="K71" s="56" cm="1">
        <f t="array" ref="K71">_xlfn.IFS(
AND('Site 17'!K$58&lt;$C$14,'Site 17'!K$58&lt;'Site 17'!$C$7),0,
AND('Site 17'!K$58&gt;=$C$14,'Site 17'!K$58&lt;$C$7),
$C$30,
'Site 17'!K$58&gt;='Site 17'!$C$7,
$C$34)</f>
        <v>0</v>
      </c>
      <c r="L71" s="56" cm="1">
        <f t="array" ref="L71">_xlfn.IFS(
AND('Site 17'!L$58&lt;$C$14,'Site 17'!L$58&lt;'Site 17'!$C$7),0,
AND('Site 17'!L$58&gt;=$C$14,'Site 17'!L$58&lt;$C$7),
$C$30,
'Site 17'!L$58&gt;='Site 17'!$C$7,
$C$34)</f>
        <v>0</v>
      </c>
      <c r="M71" s="56" cm="1">
        <f t="array" ref="M71">_xlfn.IFS(
AND('Site 17'!M$58&lt;$C$14,'Site 17'!M$58&lt;'Site 17'!$C$7),0,
AND('Site 17'!M$58&gt;=$C$14,'Site 17'!M$58&lt;$C$7),
$C$30,
'Site 17'!M$58&gt;='Site 17'!$C$7,
$C$34)</f>
        <v>0</v>
      </c>
      <c r="N71" s="56" cm="1">
        <f t="array" ref="N71">_xlfn.IFS(
AND('Site 17'!N$58&lt;$C$14,'Site 17'!N$58&lt;'Site 17'!$C$7),0,
AND('Site 17'!N$58&gt;=$C$14,'Site 17'!N$58&lt;$C$7),
$C$30,
'Site 17'!N$58&gt;='Site 17'!$C$7,
$C$34)</f>
        <v>0</v>
      </c>
      <c r="O71" s="56" cm="1">
        <f t="array" ref="O71">_xlfn.IFS(
AND('Site 17'!O$58&lt;$C$14,'Site 17'!O$58&lt;'Site 17'!$C$7),0,
AND('Site 17'!O$58&gt;=$C$14,'Site 17'!O$58&lt;$C$7),
$C$30,
'Site 17'!O$58&gt;='Site 17'!$C$7,
$C$34)</f>
        <v>0</v>
      </c>
      <c r="P71" s="56" cm="1">
        <f t="array" ref="P71">_xlfn.IFS(
AND('Site 17'!P$58&lt;$C$14,'Site 17'!P$58&lt;'Site 17'!$C$7),0,
AND('Site 17'!P$58&gt;=$C$14,'Site 17'!P$58&lt;$C$7),
$C$30,
'Site 17'!P$58&gt;='Site 17'!$C$7,
$C$34)</f>
        <v>0</v>
      </c>
      <c r="Q71" s="56" cm="1">
        <f t="array" ref="Q71">_xlfn.IFS(
AND('Site 17'!Q$58&lt;$C$14,'Site 17'!Q$58&lt;'Site 17'!$C$7),0,
AND('Site 17'!Q$58&gt;=$C$14,'Site 17'!Q$58&lt;$C$7),
$C$30,
'Site 17'!Q$58&gt;='Site 17'!$C$7,
$C$34)</f>
        <v>0</v>
      </c>
      <c r="R71" s="56" cm="1">
        <f t="array" ref="R71">_xlfn.IFS(
AND('Site 17'!R$58&lt;$C$14,'Site 17'!R$58&lt;'Site 17'!$C$7),0,
AND('Site 17'!R$58&gt;=$C$14,'Site 17'!R$58&lt;$C$7),
$C$30,
'Site 17'!R$58&gt;='Site 17'!$C$7,
$C$34)</f>
        <v>0</v>
      </c>
      <c r="S71" s="56" cm="1">
        <f t="array" ref="S71">_xlfn.IFS(
AND('Site 17'!S$58&lt;$C$14,'Site 17'!S$58&lt;'Site 17'!$C$7),0,
AND('Site 17'!S$58&gt;=$C$14,'Site 17'!S$58&lt;$C$7),
$C$30,
'Site 17'!S$58&gt;='Site 17'!$C$7,
$C$34)</f>
        <v>0</v>
      </c>
      <c r="T71" s="56" cm="1">
        <f t="array" ref="T71">_xlfn.IFS(
AND('Site 17'!T$58&lt;$C$14,'Site 17'!T$58&lt;'Site 17'!$C$7),0,
AND('Site 17'!T$58&gt;=$C$14,'Site 17'!T$58&lt;$C$7),
$C$30,
'Site 17'!T$58&gt;='Site 17'!$C$7,
$C$34)</f>
        <v>0</v>
      </c>
      <c r="U71" s="56" cm="1">
        <f t="array" ref="U71">_xlfn.IFS(
AND('Site 17'!U$58&lt;$C$14,'Site 17'!U$58&lt;'Site 17'!$C$7),0,
AND('Site 17'!U$58&gt;=$C$14,'Site 17'!U$58&lt;$C$7),
$C$30,
'Site 17'!U$58&gt;='Site 17'!$C$7,
$C$34)</f>
        <v>0</v>
      </c>
      <c r="V71" s="56" cm="1">
        <f t="array" ref="V71">_xlfn.IFS(
AND('Site 17'!V$58&lt;$C$14,'Site 17'!V$58&lt;'Site 17'!$C$7),0,
AND('Site 17'!V$58&gt;=$C$14,'Site 17'!V$58&lt;$C$7),
$C$30,
'Site 17'!V$58&gt;='Site 17'!$C$7,
$C$34)</f>
        <v>0</v>
      </c>
      <c r="W71" s="56" cm="1">
        <f t="array" ref="W71">_xlfn.IFS(
AND('Site 17'!W$58&lt;$C$14,'Site 17'!W$58&lt;'Site 17'!$C$7),0,
AND('Site 17'!W$58&gt;=$C$14,'Site 17'!W$58&lt;$C$7),
$C$30,
'Site 17'!W$58&gt;='Site 17'!$C$7,
$C$34)</f>
        <v>0</v>
      </c>
      <c r="X71" s="56" cm="1">
        <f t="array" ref="X71">_xlfn.IFS(
AND('Site 17'!X$58&lt;$C$14,'Site 17'!X$58&lt;'Site 17'!$C$7),0,
AND('Site 17'!X$58&gt;=$C$14,'Site 17'!X$58&lt;$C$7),
$C$30,
'Site 17'!X$58&gt;='Site 17'!$C$7,
$C$34)</f>
        <v>0</v>
      </c>
      <c r="Y71" s="56" cm="1">
        <f t="array" ref="Y71">_xlfn.IFS(
AND('Site 17'!Y$58&lt;$C$14,'Site 17'!Y$58&lt;'Site 17'!$C$7),0,
AND('Site 17'!Y$58&gt;=$C$14,'Site 17'!Y$58&lt;$C$7),
$C$30,
'Site 17'!Y$58&gt;='Site 17'!$C$7,
$C$34)</f>
        <v>0</v>
      </c>
      <c r="Z71" s="56" cm="1">
        <f t="array" ref="Z71">_xlfn.IFS(
AND('Site 17'!Z$58&lt;$C$14,'Site 17'!Z$58&lt;'Site 17'!$C$7),0,
AND('Site 17'!Z$58&gt;=$C$14,'Site 17'!Z$58&lt;$C$7),
$C$30,
'Site 17'!Z$58&gt;='Site 17'!$C$7,
$C$34)</f>
        <v>0</v>
      </c>
      <c r="AA71" s="56" cm="1">
        <f t="array" ref="AA71">_xlfn.IFS(
AND('Site 17'!AA$58&lt;$C$14,'Site 17'!AA$58&lt;'Site 17'!$C$7),0,
AND('Site 17'!AA$58&gt;=$C$14,'Site 17'!AA$58&lt;$C$7),
$C$30,
'Site 17'!AA$58&gt;='Site 17'!$C$7,
$C$34)</f>
        <v>0</v>
      </c>
      <c r="AB71" s="56" cm="1">
        <f t="array" ref="AB71">_xlfn.IFS(
AND('Site 17'!AB$58&lt;$C$14,'Site 17'!AB$58&lt;'Site 17'!$C$7),0,
AND('Site 17'!AB$58&gt;=$C$14,'Site 17'!AB$58&lt;$C$7),
$C$30,
'Site 17'!AB$58&gt;='Site 17'!$C$7,
$C$34)</f>
        <v>0</v>
      </c>
      <c r="AC71" s="56" cm="1">
        <f t="array" ref="AC71">_xlfn.IFS(
AND('Site 17'!AC$58&lt;$C$14,'Site 17'!AC$58&lt;'Site 17'!$C$7),0,
AND('Site 17'!AC$58&gt;=$C$14,'Site 17'!AC$58&lt;$C$7),
$C$30,
'Site 17'!AC$58&gt;='Site 17'!$C$7,
$C$34)</f>
        <v>0</v>
      </c>
      <c r="AD71" s="56" cm="1">
        <f t="array" ref="AD71">_xlfn.IFS(
AND('Site 17'!AD$58&lt;$C$14,'Site 17'!AD$58&lt;'Site 17'!$C$7),0,
AND('Site 17'!AD$58&gt;=$C$14,'Site 17'!AD$58&lt;$C$7),
$C$30,
'Site 17'!AD$58&gt;='Site 17'!$C$7,
$C$34)</f>
        <v>0</v>
      </c>
      <c r="AE71" s="56" cm="1">
        <f t="array" ref="AE71">_xlfn.IFS(
AND('Site 17'!AE$58&lt;$C$14,'Site 17'!AE$58&lt;'Site 17'!$C$7),0,
AND('Site 17'!AE$58&gt;=$C$14,'Site 17'!AE$58&lt;$C$7),
$C$30,
'Site 17'!AE$58&gt;='Site 17'!$C$7,
$C$34)</f>
        <v>0</v>
      </c>
      <c r="AF71" s="56" cm="1">
        <f t="array" ref="AF71">_xlfn.IFS(
AND('Site 17'!AF$58&lt;$C$14,'Site 17'!AF$58&lt;'Site 17'!$C$7),0,
AND('Site 17'!AF$58&gt;=$C$14,'Site 17'!AF$58&lt;$C$7),
$C$30,
'Site 17'!AF$58&gt;='Site 17'!$C$7,
$C$34)</f>
        <v>0</v>
      </c>
      <c r="AG71" s="56" cm="1">
        <f t="array" ref="AG71">_xlfn.IFS(
AND('Site 17'!AG$58&lt;$C$14,'Site 17'!AG$58&lt;'Site 17'!$C$7),0,
AND('Site 17'!AG$58&gt;=$C$14,'Site 17'!AG$58&lt;$C$7),
$C$30,
'Site 17'!AG$58&gt;='Site 17'!$C$7,
$C$34)</f>
        <v>0</v>
      </c>
      <c r="AH71" s="56" cm="1">
        <f t="array" ref="AH71">_xlfn.IFS(
AND('Site 17'!AH$58&lt;$C$14,'Site 17'!AH$58&lt;'Site 17'!$C$7),0,
AND('Site 17'!AH$58&gt;=$C$14,'Site 17'!AH$58&lt;$C$7),
$C$30,
'Site 17'!AH$58&gt;='Site 17'!$C$7,
$C$34)</f>
        <v>0</v>
      </c>
      <c r="AI71" s="56" cm="1">
        <f t="array" ref="AI71">_xlfn.IFS(
AND('Site 17'!AI$58&lt;$C$14,'Site 17'!AI$58&lt;'Site 17'!$C$7),0,
AND('Site 17'!AI$58&gt;=$C$14,'Site 17'!AI$58&lt;$C$7),
$C$30,
'Site 17'!AI$58&gt;='Site 17'!$C$7,
$C$34)</f>
        <v>0</v>
      </c>
      <c r="AJ71" s="59" cm="1">
        <f t="array" ref="AJ71">_xlfn.IFS(
AND('Site 17'!AJ$58&lt;$C$14,'Site 17'!AJ$58&lt;'Site 17'!$C$7),0,
AND('Site 17'!AJ$58&gt;=$C$14,'Site 17'!AJ$58&lt;$C$7),
$C$30,
'Site 17'!AJ$58&gt;='Site 17'!$C$7,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17'!E$77&lt;$C$14, 0,
  'Site 17'!E$77=$C$14, E59,
  AND('Site 17'!E$77&gt;$C$14, 'Site 17'!E$77&lt;'Site 17'!$C$7), E59 * (1 + $C$8)^('Site 17'!E$77 - $C$14),
  'Site 17'!E$77='Site 17'!$C$7, E59,
  'Site 17'!E$77&gt;'Site 17'!$C$7, E59 * (1 + $C$8)^('Site 17'!E$77 - 'Site 17'!$C$7)
)</f>
        <v>0</v>
      </c>
      <c r="F78" s="70" cm="1">
        <f t="array" ref="F78">_xlfn.IFS(
  'Site 17'!F$77&lt;$C$14, 0,
  'Site 17'!F$77=$C$14, F59,
  AND('Site 17'!F$77&gt;$C$14, 'Site 17'!F$77&lt;'Site 17'!$C$7), F59 * (1 + $C$8)^('Site 17'!F$77 - $C$14),
  'Site 17'!F$77='Site 17'!$C$7, F59,
  'Site 17'!F$77&gt;'Site 17'!$C$7, F59 * (1 + $C$8)^('Site 17'!F$77 - 'Site 17'!$C$7)
)</f>
        <v>0</v>
      </c>
      <c r="G78" s="70" cm="1">
        <f t="array" ref="G78">_xlfn.IFS(
  'Site 17'!G$77&lt;$C$14, 0,
  'Site 17'!G$77=$C$14, G59,
  AND('Site 17'!G$77&gt;$C$14, 'Site 17'!G$77&lt;'Site 17'!$C$7), G59 * (1 + $C$8)^('Site 17'!G$77 - $C$14),
  'Site 17'!G$77='Site 17'!$C$7, G59,
  'Site 17'!G$77&gt;'Site 17'!$C$7, G59 * (1 + $C$8)^('Site 17'!G$77 - 'Site 17'!$C$7)
)</f>
        <v>0</v>
      </c>
      <c r="H78" s="70" cm="1">
        <f t="array" ref="H78">_xlfn.IFS(
  'Site 17'!H$77&lt;$C$14, 0,
  'Site 17'!H$77=$C$14, H59,
  AND('Site 17'!H$77&gt;$C$14, 'Site 17'!H$77&lt;'Site 17'!$C$7), H59 * (1 + $C$8)^('Site 17'!H$77 - $C$14),
  'Site 17'!H$77='Site 17'!$C$7, H59,
  'Site 17'!H$77&gt;'Site 17'!$C$7, H59 * (1 + $C$8)^('Site 17'!H$77 - 'Site 17'!$C$7)
)</f>
        <v>0</v>
      </c>
      <c r="I78" s="70" cm="1">
        <f t="array" ref="I78">_xlfn.IFS(
  'Site 17'!I$77&lt;$C$14, 0,
  'Site 17'!I$77=$C$14, I59,
  AND('Site 17'!I$77&gt;$C$14, 'Site 17'!I$77&lt;'Site 17'!$C$7), I59 * (1 + $C$8)^('Site 17'!I$77 - $C$14),
  'Site 17'!I$77='Site 17'!$C$7, I59,
  'Site 17'!I$77&gt;'Site 17'!$C$7, I59 * (1 + $C$8)^('Site 17'!I$77 - 'Site 17'!$C$7)
)</f>
        <v>0</v>
      </c>
      <c r="J78" s="70" cm="1">
        <f t="array" ref="J78">_xlfn.IFS(
  'Site 17'!J$77&lt;$C$14, 0,
  'Site 17'!J$77=$C$14, J59,
  AND('Site 17'!J$77&gt;$C$14, 'Site 17'!J$77&lt;'Site 17'!$C$7), J59 * (1 + $C$8)^('Site 17'!J$77 - $C$14),
  'Site 17'!J$77='Site 17'!$C$7, J59,
  'Site 17'!J$77&gt;'Site 17'!$C$7, J59 * (1 + $C$8)^('Site 17'!J$77 - 'Site 17'!$C$7)
)</f>
        <v>0</v>
      </c>
      <c r="K78" s="70" cm="1">
        <f t="array" ref="K78">_xlfn.IFS(
  'Site 17'!K$77&lt;$C$14, 0,
  'Site 17'!K$77=$C$14, K59,
  AND('Site 17'!K$77&gt;$C$14, 'Site 17'!K$77&lt;'Site 17'!$C$7), K59 * (1 + $C$8)^('Site 17'!K$77 - $C$14),
  'Site 17'!K$77='Site 17'!$C$7, K59,
  'Site 17'!K$77&gt;'Site 17'!$C$7, K59 * (1 + $C$8)^('Site 17'!K$77 - 'Site 17'!$C$7)
)</f>
        <v>0</v>
      </c>
      <c r="L78" s="70" cm="1">
        <f t="array" ref="L78">_xlfn.IFS(
  'Site 17'!L$77&lt;$C$14, 0,
  'Site 17'!L$77=$C$14, L59,
  AND('Site 17'!L$77&gt;$C$14, 'Site 17'!L$77&lt;'Site 17'!$C$7), L59 * (1 + $C$8)^('Site 17'!L$77 - $C$14),
  'Site 17'!L$77='Site 17'!$C$7, L59,
  'Site 17'!L$77&gt;'Site 17'!$C$7, L59 * (1 + $C$8)^('Site 17'!L$77 - 'Site 17'!$C$7)
)</f>
        <v>0</v>
      </c>
      <c r="M78" s="70" cm="1">
        <f t="array" ref="M78">_xlfn.IFS(
  'Site 17'!M$77&lt;$C$14, 0,
  'Site 17'!M$77=$C$14, M59,
  AND('Site 17'!M$77&gt;$C$14, 'Site 17'!M$77&lt;'Site 17'!$C$7), M59 * (1 + $C$8)^('Site 17'!M$77 - $C$14),
  'Site 17'!M$77='Site 17'!$C$7, M59,
  'Site 17'!M$77&gt;'Site 17'!$C$7, M59 * (1 + $C$8)^('Site 17'!M$77 - 'Site 17'!$C$7)
)</f>
        <v>0</v>
      </c>
      <c r="N78" s="70" cm="1">
        <f t="array" ref="N78">_xlfn.IFS(
  'Site 17'!N$77&lt;$C$14, 0,
  'Site 17'!N$77=$C$14, N59,
  AND('Site 17'!N$77&gt;$C$14, 'Site 17'!N$77&lt;'Site 17'!$C$7), N59 * (1 + $C$8)^('Site 17'!N$77 - $C$14),
  'Site 17'!N$77='Site 17'!$C$7, N59,
  'Site 17'!N$77&gt;'Site 17'!$C$7, N59 * (1 + $C$8)^('Site 17'!N$77 - 'Site 17'!$C$7)
)</f>
        <v>0</v>
      </c>
      <c r="O78" s="70" cm="1">
        <f t="array" ref="O78">_xlfn.IFS(
  'Site 17'!O$77&lt;$C$14, 0,
  'Site 17'!O$77=$C$14, O59,
  AND('Site 17'!O$77&gt;$C$14, 'Site 17'!O$77&lt;'Site 17'!$C$7), O59 * (1 + $C$8)^('Site 17'!O$77 - $C$14),
  'Site 17'!O$77='Site 17'!$C$7, O59,
  'Site 17'!O$77&gt;'Site 17'!$C$7, O59 * (1 + $C$8)^('Site 17'!O$77 - 'Site 17'!$C$7)
)</f>
        <v>0</v>
      </c>
      <c r="P78" s="70" cm="1">
        <f t="array" ref="P78">_xlfn.IFS(
  'Site 17'!P$77&lt;$C$14, 0,
  'Site 17'!P$77=$C$14, P59,
  AND('Site 17'!P$77&gt;$C$14, 'Site 17'!P$77&lt;'Site 17'!$C$7), P59 * (1 + $C$8)^('Site 17'!P$77 - $C$14),
  'Site 17'!P$77='Site 17'!$C$7, P59,
  'Site 17'!P$77&gt;'Site 17'!$C$7, P59 * (1 + $C$8)^('Site 17'!P$77 - 'Site 17'!$C$7)
)</f>
        <v>0</v>
      </c>
      <c r="Q78" s="70" cm="1">
        <f t="array" ref="Q78">_xlfn.IFS(
  'Site 17'!Q$77&lt;$C$14, 0,
  'Site 17'!Q$77=$C$14, Q59,
  AND('Site 17'!Q$77&gt;$C$14, 'Site 17'!Q$77&lt;'Site 17'!$C$7), Q59 * (1 + $C$8)^('Site 17'!Q$77 - $C$14),
  'Site 17'!Q$77='Site 17'!$C$7, Q59,
  'Site 17'!Q$77&gt;'Site 17'!$C$7, Q59 * (1 + $C$8)^('Site 17'!Q$77 - 'Site 17'!$C$7)
)</f>
        <v>0</v>
      </c>
      <c r="R78" s="70" cm="1">
        <f t="array" ref="R78">_xlfn.IFS(
  'Site 17'!R$77&lt;$C$14, 0,
  'Site 17'!R$77=$C$14, R59,
  AND('Site 17'!R$77&gt;$C$14, 'Site 17'!R$77&lt;'Site 17'!$C$7), R59 * (1 + $C$8)^('Site 17'!R$77 - $C$14),
  'Site 17'!R$77='Site 17'!$C$7, R59,
  'Site 17'!R$77&gt;'Site 17'!$C$7, R59 * (1 + $C$8)^('Site 17'!R$77 - 'Site 17'!$C$7)
)</f>
        <v>0</v>
      </c>
      <c r="S78" s="70" cm="1">
        <f t="array" ref="S78">_xlfn.IFS(
  'Site 17'!S$77&lt;$C$14, 0,
  'Site 17'!S$77=$C$14, S59,
  AND('Site 17'!S$77&gt;$C$14, 'Site 17'!S$77&lt;'Site 17'!$C$7), S59 * (1 + $C$8)^('Site 17'!S$77 - $C$14),
  'Site 17'!S$77='Site 17'!$C$7, S59,
  'Site 17'!S$77&gt;'Site 17'!$C$7, S59 * (1 + $C$8)^('Site 17'!S$77 - 'Site 17'!$C$7)
)</f>
        <v>0</v>
      </c>
      <c r="T78" s="70" cm="1">
        <f t="array" ref="T78">_xlfn.IFS(
  'Site 17'!T$77&lt;$C$14, 0,
  'Site 17'!T$77=$C$14, T59,
  AND('Site 17'!T$77&gt;$C$14, 'Site 17'!T$77&lt;'Site 17'!$C$7), T59 * (1 + $C$8)^('Site 17'!T$77 - $C$14),
  'Site 17'!T$77='Site 17'!$C$7, T59,
  'Site 17'!T$77&gt;'Site 17'!$C$7, T59 * (1 + $C$8)^('Site 17'!T$77 - 'Site 17'!$C$7)
)</f>
        <v>0</v>
      </c>
      <c r="U78" s="70" cm="1">
        <f t="array" ref="U78">_xlfn.IFS(
  'Site 17'!U$77&lt;$C$14, 0,
  'Site 17'!U$77=$C$14, U59,
  AND('Site 17'!U$77&gt;$C$14, 'Site 17'!U$77&lt;'Site 17'!$C$7), U59 * (1 + $C$8)^('Site 17'!U$77 - $C$14),
  'Site 17'!U$77='Site 17'!$C$7, U59,
  'Site 17'!U$77&gt;'Site 17'!$C$7, U59 * (1 + $C$8)^('Site 17'!U$77 - 'Site 17'!$C$7)
)</f>
        <v>0</v>
      </c>
      <c r="V78" s="70" cm="1">
        <f t="array" ref="V78">_xlfn.IFS(
  'Site 17'!V$77&lt;$C$14, 0,
  'Site 17'!V$77=$C$14, V59,
  AND('Site 17'!V$77&gt;$C$14, 'Site 17'!V$77&lt;'Site 17'!$C$7), V59 * (1 + $C$8)^('Site 17'!V$77 - $C$14),
  'Site 17'!V$77='Site 17'!$C$7, V59,
  'Site 17'!V$77&gt;'Site 17'!$C$7, V59 * (1 + $C$8)^('Site 17'!V$77 - 'Site 17'!$C$7)
)</f>
        <v>0</v>
      </c>
      <c r="W78" s="70" cm="1">
        <f t="array" ref="W78">_xlfn.IFS(
  'Site 17'!W$77&lt;$C$14, 0,
  'Site 17'!W$77=$C$14, W59,
  AND('Site 17'!W$77&gt;$C$14, 'Site 17'!W$77&lt;'Site 17'!$C$7), W59 * (1 + $C$8)^('Site 17'!W$77 - $C$14),
  'Site 17'!W$77='Site 17'!$C$7, W59,
  'Site 17'!W$77&gt;'Site 17'!$C$7, W59 * (1 + $C$8)^('Site 17'!W$77 - 'Site 17'!$C$7)
)</f>
        <v>0</v>
      </c>
      <c r="X78" s="70" cm="1">
        <f t="array" ref="X78">_xlfn.IFS(
  'Site 17'!X$77&lt;$C$14, 0,
  'Site 17'!X$77=$C$14, X59,
  AND('Site 17'!X$77&gt;$C$14, 'Site 17'!X$77&lt;'Site 17'!$C$7), X59 * (1 + $C$8)^('Site 17'!X$77 - $C$14),
  'Site 17'!X$77='Site 17'!$C$7, X59,
  'Site 17'!X$77&gt;'Site 17'!$C$7, X59 * (1 + $C$8)^('Site 17'!X$77 - 'Site 17'!$C$7)
)</f>
        <v>0</v>
      </c>
      <c r="Y78" s="70" cm="1">
        <f t="array" ref="Y78">_xlfn.IFS(
  'Site 17'!Y$77&lt;$C$14, 0,
  'Site 17'!Y$77=$C$14, Y59,
  AND('Site 17'!Y$77&gt;$C$14, 'Site 17'!Y$77&lt;'Site 17'!$C$7), Y59 * (1 + $C$8)^('Site 17'!Y$77 - $C$14),
  'Site 17'!Y$77='Site 17'!$C$7, Y59,
  'Site 17'!Y$77&gt;'Site 17'!$C$7, Y59 * (1 + $C$8)^('Site 17'!Y$77 - 'Site 17'!$C$7)
)</f>
        <v>0</v>
      </c>
      <c r="Z78" s="70" cm="1">
        <f t="array" ref="Z78">_xlfn.IFS(
  'Site 17'!Z$77&lt;$C$14, 0,
  'Site 17'!Z$77=$C$14, Z59,
  AND('Site 17'!Z$77&gt;$C$14, 'Site 17'!Z$77&lt;'Site 17'!$C$7), Z59 * (1 + $C$8)^('Site 17'!Z$77 - $C$14),
  'Site 17'!Z$77='Site 17'!$C$7, Z59,
  'Site 17'!Z$77&gt;'Site 17'!$C$7, Z59 * (1 + $C$8)^('Site 17'!Z$77 - 'Site 17'!$C$7)
)</f>
        <v>0</v>
      </c>
      <c r="AA78" s="70" cm="1">
        <f t="array" ref="AA78">_xlfn.IFS(
  'Site 17'!AA$77&lt;$C$14, 0,
  'Site 17'!AA$77=$C$14, AA59,
  AND('Site 17'!AA$77&gt;$C$14, 'Site 17'!AA$77&lt;'Site 17'!$C$7), AA59 * (1 + $C$8)^('Site 17'!AA$77 - $C$14),
  'Site 17'!AA$77='Site 17'!$C$7, AA59,
  'Site 17'!AA$77&gt;'Site 17'!$C$7, AA59 * (1 + $C$8)^('Site 17'!AA$77 - 'Site 17'!$C$7)
)</f>
        <v>0</v>
      </c>
      <c r="AB78" s="70" cm="1">
        <f t="array" ref="AB78">_xlfn.IFS(
  'Site 17'!AB$77&lt;$C$14, 0,
  'Site 17'!AB$77=$C$14, AB59,
  AND('Site 17'!AB$77&gt;$C$14, 'Site 17'!AB$77&lt;'Site 17'!$C$7), AB59 * (1 + $C$8)^('Site 17'!AB$77 - $C$14),
  'Site 17'!AB$77='Site 17'!$C$7, AB59,
  'Site 17'!AB$77&gt;'Site 17'!$C$7, AB59 * (1 + $C$8)^('Site 17'!AB$77 - 'Site 17'!$C$7)
)</f>
        <v>0</v>
      </c>
      <c r="AC78" s="70" cm="1">
        <f t="array" ref="AC78">_xlfn.IFS(
  'Site 17'!AC$77&lt;$C$14, 0,
  'Site 17'!AC$77=$C$14, AC59,
  AND('Site 17'!AC$77&gt;$C$14, 'Site 17'!AC$77&lt;'Site 17'!$C$7), AC59 * (1 + $C$8)^('Site 17'!AC$77 - $C$14),
  'Site 17'!AC$77='Site 17'!$C$7, AC59,
  'Site 17'!AC$77&gt;'Site 17'!$C$7, AC59 * (1 + $C$8)^('Site 17'!AC$77 - 'Site 17'!$C$7)
)</f>
        <v>0</v>
      </c>
      <c r="AD78" s="70" cm="1">
        <f t="array" ref="AD78">_xlfn.IFS(
  'Site 17'!AD$77&lt;$C$14, 0,
  'Site 17'!AD$77=$C$14, AD59,
  AND('Site 17'!AD$77&gt;$C$14, 'Site 17'!AD$77&lt;'Site 17'!$C$7), AD59 * (1 + $C$8)^('Site 17'!AD$77 - $C$14),
  'Site 17'!AD$77='Site 17'!$C$7, AD59,
  'Site 17'!AD$77&gt;'Site 17'!$C$7, AD59 * (1 + $C$8)^('Site 17'!AD$77 - 'Site 17'!$C$7)
)</f>
        <v>0</v>
      </c>
      <c r="AE78" s="70" cm="1">
        <f t="array" ref="AE78">_xlfn.IFS(
  'Site 17'!AE$77&lt;$C$14, 0,
  'Site 17'!AE$77=$C$14, AE59,
  AND('Site 17'!AE$77&gt;$C$14, 'Site 17'!AE$77&lt;'Site 17'!$C$7), AE59 * (1 + $C$8)^('Site 17'!AE$77 - $C$14),
  'Site 17'!AE$77='Site 17'!$C$7, AE59,
  'Site 17'!AE$77&gt;'Site 17'!$C$7, AE59 * (1 + $C$8)^('Site 17'!AE$77 - 'Site 17'!$C$7)
)</f>
        <v>0</v>
      </c>
      <c r="AF78" s="70" cm="1">
        <f t="array" ref="AF78">_xlfn.IFS(
  'Site 17'!AF$77&lt;$C$14, 0,
  'Site 17'!AF$77=$C$14, AF59,
  AND('Site 17'!AF$77&gt;$C$14, 'Site 17'!AF$77&lt;'Site 17'!$C$7), AF59 * (1 + $C$8)^('Site 17'!AF$77 - $C$14),
  'Site 17'!AF$77='Site 17'!$C$7, AF59,
  'Site 17'!AF$77&gt;'Site 17'!$C$7, AF59 * (1 + $C$8)^('Site 17'!AF$77 - 'Site 17'!$C$7)
)</f>
        <v>0</v>
      </c>
      <c r="AG78" s="70" cm="1">
        <f t="array" ref="AG78">_xlfn.IFS(
  'Site 17'!AG$77&lt;$C$14, 0,
  'Site 17'!AG$77=$C$14, AG59,
  AND('Site 17'!AG$77&gt;$C$14, 'Site 17'!AG$77&lt;'Site 17'!$C$7), AG59 * (1 + $C$8)^('Site 17'!AG$77 - $C$14),
  'Site 17'!AG$77='Site 17'!$C$7, AG59,
  'Site 17'!AG$77&gt;'Site 17'!$C$7, AG59 * (1 + $C$8)^('Site 17'!AG$77 - 'Site 17'!$C$7)
)</f>
        <v>0</v>
      </c>
      <c r="AH78" s="70" cm="1">
        <f t="array" ref="AH78">_xlfn.IFS(
  'Site 17'!AH$77&lt;$C$14, 0,
  'Site 17'!AH$77=$C$14, AH59,
  AND('Site 17'!AH$77&gt;$C$14, 'Site 17'!AH$77&lt;'Site 17'!$C$7), AH59 * (1 + $C$8)^('Site 17'!AH$77 - $C$14),
  'Site 17'!AH$77='Site 17'!$C$7, AH59,
  'Site 17'!AH$77&gt;'Site 17'!$C$7, AH59 * (1 + $C$8)^('Site 17'!AH$77 - 'Site 17'!$C$7)
)</f>
        <v>0</v>
      </c>
      <c r="AI78" s="70" cm="1">
        <f t="array" ref="AI78">_xlfn.IFS(
  'Site 17'!AI$77&lt;$C$14, 0,
  'Site 17'!AI$77=$C$14, AI59,
  AND('Site 17'!AI$77&gt;$C$14, 'Site 17'!AI$77&lt;'Site 17'!$C$7), AI59 * (1 + $C$8)^('Site 17'!AI$77 - $C$14),
  'Site 17'!AI$77='Site 17'!$C$7, AI59,
  'Site 17'!AI$77&gt;'Site 17'!$C$7, AI59 * (1 + $C$8)^('Site 17'!AI$77 - 'Site 17'!$C$7)
)</f>
        <v>0</v>
      </c>
      <c r="AJ78" s="71" cm="1">
        <f t="array" ref="AJ78">_xlfn.IFS(
  'Site 17'!AJ$77&lt;$C$14, 0,
  'Site 17'!AJ$77=$C$14, AJ59,
  AND('Site 17'!AJ$77&gt;$C$14, 'Site 17'!AJ$77&lt;'Site 17'!$C$7), AJ59 * (1 + $C$8)^('Site 17'!AJ$77 - $C$14),
  'Site 17'!AJ$77='Site 17'!$C$7, AJ59,
  'Site 17'!AJ$77&gt;'Site 17'!$C$7, AJ59 * (1 + $C$8)^('Site 17'!AJ$77 - 'Site 17'!$C$7)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17'!E$77&lt;$C$14, 0,
  'Site 17'!E$77=$C$14, E63,
  AND('Site 17'!E$77&gt;$C$14, 'Site 17'!E$77&lt;'Site 17'!$C$7), E63 * (1 + $C$8)^('Site 17'!E$77 - $C$14),
  'Site 17'!E$77='Site 17'!$C$7, E63,
  'Site 17'!E$77&gt;'Site 17'!$C$7, E63 * (1 + $C$8)^('Site 17'!E$77 - 'Site 17'!$C$7)
)</f>
        <v>0</v>
      </c>
      <c r="F82" s="54" cm="1">
        <f t="array" ref="F82">_xlfn.IFS(
  'Site 17'!F$77&lt;$C$14, 0,
  'Site 17'!F$77=$C$14, F63,
  AND('Site 17'!F$77&gt;$C$14, 'Site 17'!F$77&lt;'Site 17'!$C$7), F63 * (1 + $C$8)^('Site 17'!F$77 - $C$14),
  'Site 17'!F$77='Site 17'!$C$7, F63,
  'Site 17'!F$77&gt;'Site 17'!$C$7, F63 * (1 + $C$8)^('Site 17'!F$77 - 'Site 17'!$C$7)
)</f>
        <v>0</v>
      </c>
      <c r="G82" s="54" cm="1">
        <f t="array" ref="G82">_xlfn.IFS(
  'Site 17'!G$77&lt;$C$14, 0,
  'Site 17'!G$77=$C$14, G63,
  AND('Site 17'!G$77&gt;$C$14, 'Site 17'!G$77&lt;'Site 17'!$C$7), G63 * (1 + $C$8)^('Site 17'!G$77 - $C$14),
  'Site 17'!G$77='Site 17'!$C$7, G63,
  'Site 17'!G$77&gt;'Site 17'!$C$7, G63 * (1 + $C$8)^('Site 17'!G$77 - 'Site 17'!$C$7)
)</f>
        <v>0</v>
      </c>
      <c r="H82" s="54" cm="1">
        <f t="array" ref="H82">_xlfn.IFS(
  'Site 17'!H$77&lt;$C$14, 0,
  'Site 17'!H$77=$C$14, H63,
  AND('Site 17'!H$77&gt;$C$14, 'Site 17'!H$77&lt;'Site 17'!$C$7), H63 * (1 + $C$8)^('Site 17'!H$77 - $C$14),
  'Site 17'!H$77='Site 17'!$C$7, H63,
  'Site 17'!H$77&gt;'Site 17'!$C$7, H63 * (1 + $C$8)^('Site 17'!H$77 - 'Site 17'!$C$7)
)</f>
        <v>0</v>
      </c>
      <c r="I82" s="54" cm="1">
        <f t="array" ref="I82">_xlfn.IFS(
  'Site 17'!I$77&lt;$C$14, 0,
  'Site 17'!I$77=$C$14, I63,
  AND('Site 17'!I$77&gt;$C$14, 'Site 17'!I$77&lt;'Site 17'!$C$7), I63 * (1 + $C$8)^('Site 17'!I$77 - $C$14),
  'Site 17'!I$77='Site 17'!$C$7, I63,
  'Site 17'!I$77&gt;'Site 17'!$C$7, I63 * (1 + $C$8)^('Site 17'!I$77 - 'Site 17'!$C$7)
)</f>
        <v>0</v>
      </c>
      <c r="J82" s="54" cm="1">
        <f t="array" ref="J82">_xlfn.IFS(
  'Site 17'!J$77&lt;$C$14, 0,
  'Site 17'!J$77=$C$14, J63,
  AND('Site 17'!J$77&gt;$C$14, 'Site 17'!J$77&lt;'Site 17'!$C$7), J63 * (1 + $C$8)^('Site 17'!J$77 - $C$14),
  'Site 17'!J$77='Site 17'!$C$7, J63,
  'Site 17'!J$77&gt;'Site 17'!$C$7, J63 * (1 + $C$8)^('Site 17'!J$77 - 'Site 17'!$C$7)
)</f>
        <v>0</v>
      </c>
      <c r="K82" s="54" cm="1">
        <f t="array" ref="K82">_xlfn.IFS(
  'Site 17'!K$77&lt;$C$14, 0,
  'Site 17'!K$77=$C$14, K63,
  AND('Site 17'!K$77&gt;$C$14, 'Site 17'!K$77&lt;'Site 17'!$C$7), K63 * (1 + $C$8)^('Site 17'!K$77 - $C$14),
  'Site 17'!K$77='Site 17'!$C$7, K63,
  'Site 17'!K$77&gt;'Site 17'!$C$7, K63 * (1 + $C$8)^('Site 17'!K$77 - 'Site 17'!$C$7)
)</f>
        <v>0</v>
      </c>
      <c r="L82" s="54" cm="1">
        <f t="array" ref="L82">_xlfn.IFS(
  'Site 17'!L$77&lt;$C$14, 0,
  'Site 17'!L$77=$C$14, L63,
  AND('Site 17'!L$77&gt;$C$14, 'Site 17'!L$77&lt;'Site 17'!$C$7), L63 * (1 + $C$8)^('Site 17'!L$77 - $C$14),
  'Site 17'!L$77='Site 17'!$C$7, L63,
  'Site 17'!L$77&gt;'Site 17'!$C$7, L63 * (1 + $C$8)^('Site 17'!L$77 - 'Site 17'!$C$7)
)</f>
        <v>0</v>
      </c>
      <c r="M82" s="54" cm="1">
        <f t="array" ref="M82">_xlfn.IFS(
  'Site 17'!M$77&lt;$C$14, 0,
  'Site 17'!M$77=$C$14, M63,
  AND('Site 17'!M$77&gt;$C$14, 'Site 17'!M$77&lt;'Site 17'!$C$7), M63 * (1 + $C$8)^('Site 17'!M$77 - $C$14),
  'Site 17'!M$77='Site 17'!$C$7, M63,
  'Site 17'!M$77&gt;'Site 17'!$C$7, M63 * (1 + $C$8)^('Site 17'!M$77 - 'Site 17'!$C$7)
)</f>
        <v>0</v>
      </c>
      <c r="N82" s="54" cm="1">
        <f t="array" ref="N82">_xlfn.IFS(
  'Site 17'!N$77&lt;$C$14, 0,
  'Site 17'!N$77=$C$14, N63,
  AND('Site 17'!N$77&gt;$C$14, 'Site 17'!N$77&lt;'Site 17'!$C$7), N63 * (1 + $C$8)^('Site 17'!N$77 - $C$14),
  'Site 17'!N$77='Site 17'!$C$7, N63,
  'Site 17'!N$77&gt;'Site 17'!$C$7, N63 * (1 + $C$8)^('Site 17'!N$77 - 'Site 17'!$C$7)
)</f>
        <v>0</v>
      </c>
      <c r="O82" s="54" cm="1">
        <f t="array" ref="O82">_xlfn.IFS(
  'Site 17'!O$77&lt;$C$14, 0,
  'Site 17'!O$77=$C$14, O63,
  AND('Site 17'!O$77&gt;$C$14, 'Site 17'!O$77&lt;'Site 17'!$C$7), O63 * (1 + $C$8)^('Site 17'!O$77 - $C$14),
  'Site 17'!O$77='Site 17'!$C$7, O63,
  'Site 17'!O$77&gt;'Site 17'!$C$7, O63 * (1 + $C$8)^('Site 17'!O$77 - 'Site 17'!$C$7)
)</f>
        <v>0</v>
      </c>
      <c r="P82" s="54" cm="1">
        <f t="array" ref="P82">_xlfn.IFS(
  'Site 17'!P$77&lt;$C$14, 0,
  'Site 17'!P$77=$C$14, P63,
  AND('Site 17'!P$77&gt;$C$14, 'Site 17'!P$77&lt;'Site 17'!$C$7), P63 * (1 + $C$8)^('Site 17'!P$77 - $C$14),
  'Site 17'!P$77='Site 17'!$C$7, P63,
  'Site 17'!P$77&gt;'Site 17'!$C$7, P63 * (1 + $C$8)^('Site 17'!P$77 - 'Site 17'!$C$7)
)</f>
        <v>0</v>
      </c>
      <c r="Q82" s="54" cm="1">
        <f t="array" ref="Q82">_xlfn.IFS(
  'Site 17'!Q$77&lt;$C$14, 0,
  'Site 17'!Q$77=$C$14, Q63,
  AND('Site 17'!Q$77&gt;$C$14, 'Site 17'!Q$77&lt;'Site 17'!$C$7), Q63 * (1 + $C$8)^('Site 17'!Q$77 - $C$14),
  'Site 17'!Q$77='Site 17'!$C$7, Q63,
  'Site 17'!Q$77&gt;'Site 17'!$C$7, Q63 * (1 + $C$8)^('Site 17'!Q$77 - 'Site 17'!$C$7)
)</f>
        <v>0</v>
      </c>
      <c r="R82" s="54" cm="1">
        <f t="array" ref="R82">_xlfn.IFS(
  'Site 17'!R$77&lt;$C$14, 0,
  'Site 17'!R$77=$C$14, R63,
  AND('Site 17'!R$77&gt;$C$14, 'Site 17'!R$77&lt;'Site 17'!$C$7), R63 * (1 + $C$8)^('Site 17'!R$77 - $C$14),
  'Site 17'!R$77='Site 17'!$C$7, R63,
  'Site 17'!R$77&gt;'Site 17'!$C$7, R63 * (1 + $C$8)^('Site 17'!R$77 - 'Site 17'!$C$7)
)</f>
        <v>0</v>
      </c>
      <c r="S82" s="54" cm="1">
        <f t="array" ref="S82">_xlfn.IFS(
  'Site 17'!S$77&lt;$C$14, 0,
  'Site 17'!S$77=$C$14, S63,
  AND('Site 17'!S$77&gt;$C$14, 'Site 17'!S$77&lt;'Site 17'!$C$7), S63 * (1 + $C$8)^('Site 17'!S$77 - $C$14),
  'Site 17'!S$77='Site 17'!$C$7, S63,
  'Site 17'!S$77&gt;'Site 17'!$C$7, S63 * (1 + $C$8)^('Site 17'!S$77 - 'Site 17'!$C$7)
)</f>
        <v>0</v>
      </c>
      <c r="T82" s="54" cm="1">
        <f t="array" ref="T82">_xlfn.IFS(
  'Site 17'!T$77&lt;$C$14, 0,
  'Site 17'!T$77=$C$14, T63,
  AND('Site 17'!T$77&gt;$C$14, 'Site 17'!T$77&lt;'Site 17'!$C$7), T63 * (1 + $C$8)^('Site 17'!T$77 - $C$14),
  'Site 17'!T$77='Site 17'!$C$7, T63,
  'Site 17'!T$77&gt;'Site 17'!$C$7, T63 * (1 + $C$8)^('Site 17'!T$77 - 'Site 17'!$C$7)
)</f>
        <v>0</v>
      </c>
      <c r="U82" s="54" cm="1">
        <f t="array" ref="U82">_xlfn.IFS(
  'Site 17'!U$77&lt;$C$14, 0,
  'Site 17'!U$77=$C$14, U63,
  AND('Site 17'!U$77&gt;$C$14, 'Site 17'!U$77&lt;'Site 17'!$C$7), U63 * (1 + $C$8)^('Site 17'!U$77 - $C$14),
  'Site 17'!U$77='Site 17'!$C$7, U63,
  'Site 17'!U$77&gt;'Site 17'!$C$7, U63 * (1 + $C$8)^('Site 17'!U$77 - 'Site 17'!$C$7)
)</f>
        <v>0</v>
      </c>
      <c r="V82" s="54" cm="1">
        <f t="array" ref="V82">_xlfn.IFS(
  'Site 17'!V$77&lt;$C$14, 0,
  'Site 17'!V$77=$C$14, V63,
  AND('Site 17'!V$77&gt;$C$14, 'Site 17'!V$77&lt;'Site 17'!$C$7), V63 * (1 + $C$8)^('Site 17'!V$77 - $C$14),
  'Site 17'!V$77='Site 17'!$C$7, V63,
  'Site 17'!V$77&gt;'Site 17'!$C$7, V63 * (1 + $C$8)^('Site 17'!V$77 - 'Site 17'!$C$7)
)</f>
        <v>0</v>
      </c>
      <c r="W82" s="54" cm="1">
        <f t="array" ref="W82">_xlfn.IFS(
  'Site 17'!W$77&lt;$C$14, 0,
  'Site 17'!W$77=$C$14, W63,
  AND('Site 17'!W$77&gt;$C$14, 'Site 17'!W$77&lt;'Site 17'!$C$7), W63 * (1 + $C$8)^('Site 17'!W$77 - $C$14),
  'Site 17'!W$77='Site 17'!$C$7, W63,
  'Site 17'!W$77&gt;'Site 17'!$C$7, W63 * (1 + $C$8)^('Site 17'!W$77 - 'Site 17'!$C$7)
)</f>
        <v>0</v>
      </c>
      <c r="X82" s="54" cm="1">
        <f t="array" ref="X82">_xlfn.IFS(
  'Site 17'!X$77&lt;$C$14, 0,
  'Site 17'!X$77=$C$14, X63,
  AND('Site 17'!X$77&gt;$C$14, 'Site 17'!X$77&lt;'Site 17'!$C$7), X63 * (1 + $C$8)^('Site 17'!X$77 - $C$14),
  'Site 17'!X$77='Site 17'!$C$7, X63,
  'Site 17'!X$77&gt;'Site 17'!$C$7, X63 * (1 + $C$8)^('Site 17'!X$77 - 'Site 17'!$C$7)
)</f>
        <v>0</v>
      </c>
      <c r="Y82" s="54" cm="1">
        <f t="array" ref="Y82">_xlfn.IFS(
  'Site 17'!Y$77&lt;$C$14, 0,
  'Site 17'!Y$77=$C$14, Y63,
  AND('Site 17'!Y$77&gt;$C$14, 'Site 17'!Y$77&lt;'Site 17'!$C$7), Y63 * (1 + $C$8)^('Site 17'!Y$77 - $C$14),
  'Site 17'!Y$77='Site 17'!$C$7, Y63,
  'Site 17'!Y$77&gt;'Site 17'!$C$7, Y63 * (1 + $C$8)^('Site 17'!Y$77 - 'Site 17'!$C$7)
)</f>
        <v>0</v>
      </c>
      <c r="Z82" s="54" cm="1">
        <f t="array" ref="Z82">_xlfn.IFS(
  'Site 17'!Z$77&lt;$C$14, 0,
  'Site 17'!Z$77=$C$14, Z63,
  AND('Site 17'!Z$77&gt;$C$14, 'Site 17'!Z$77&lt;'Site 17'!$C$7), Z63 * (1 + $C$8)^('Site 17'!Z$77 - $C$14),
  'Site 17'!Z$77='Site 17'!$C$7, Z63,
  'Site 17'!Z$77&gt;'Site 17'!$C$7, Z63 * (1 + $C$8)^('Site 17'!Z$77 - 'Site 17'!$C$7)
)</f>
        <v>0</v>
      </c>
      <c r="AA82" s="54" cm="1">
        <f t="array" ref="AA82">_xlfn.IFS(
  'Site 17'!AA$77&lt;$C$14, 0,
  'Site 17'!AA$77=$C$14, AA63,
  AND('Site 17'!AA$77&gt;$C$14, 'Site 17'!AA$77&lt;'Site 17'!$C$7), AA63 * (1 + $C$8)^('Site 17'!AA$77 - $C$14),
  'Site 17'!AA$77='Site 17'!$C$7, AA63,
  'Site 17'!AA$77&gt;'Site 17'!$C$7, AA63 * (1 + $C$8)^('Site 17'!AA$77 - 'Site 17'!$C$7)
)</f>
        <v>0</v>
      </c>
      <c r="AB82" s="54" cm="1">
        <f t="array" ref="AB82">_xlfn.IFS(
  'Site 17'!AB$77&lt;$C$14, 0,
  'Site 17'!AB$77=$C$14, AB63,
  AND('Site 17'!AB$77&gt;$C$14, 'Site 17'!AB$77&lt;'Site 17'!$C$7), AB63 * (1 + $C$8)^('Site 17'!AB$77 - $C$14),
  'Site 17'!AB$77='Site 17'!$C$7, AB63,
  'Site 17'!AB$77&gt;'Site 17'!$C$7, AB63 * (1 + $C$8)^('Site 17'!AB$77 - 'Site 17'!$C$7)
)</f>
        <v>0</v>
      </c>
      <c r="AC82" s="54" cm="1">
        <f t="array" ref="AC82">_xlfn.IFS(
  'Site 17'!AC$77&lt;$C$14, 0,
  'Site 17'!AC$77=$C$14, AC63,
  AND('Site 17'!AC$77&gt;$C$14, 'Site 17'!AC$77&lt;'Site 17'!$C$7), AC63 * (1 + $C$8)^('Site 17'!AC$77 - $C$14),
  'Site 17'!AC$77='Site 17'!$C$7, AC63,
  'Site 17'!AC$77&gt;'Site 17'!$C$7, AC63 * (1 + $C$8)^('Site 17'!AC$77 - 'Site 17'!$C$7)
)</f>
        <v>0</v>
      </c>
      <c r="AD82" s="54" cm="1">
        <f t="array" ref="AD82">_xlfn.IFS(
  'Site 17'!AD$77&lt;$C$14, 0,
  'Site 17'!AD$77=$C$14, AD63,
  AND('Site 17'!AD$77&gt;$C$14, 'Site 17'!AD$77&lt;'Site 17'!$C$7), AD63 * (1 + $C$8)^('Site 17'!AD$77 - $C$14),
  'Site 17'!AD$77='Site 17'!$C$7, AD63,
  'Site 17'!AD$77&gt;'Site 17'!$C$7, AD63 * (1 + $C$8)^('Site 17'!AD$77 - 'Site 17'!$C$7)
)</f>
        <v>0</v>
      </c>
      <c r="AE82" s="54" cm="1">
        <f t="array" ref="AE82">_xlfn.IFS(
  'Site 17'!AE$77&lt;$C$14, 0,
  'Site 17'!AE$77=$C$14, AE63,
  AND('Site 17'!AE$77&gt;$C$14, 'Site 17'!AE$77&lt;'Site 17'!$C$7), AE63 * (1 + $C$8)^('Site 17'!AE$77 - $C$14),
  'Site 17'!AE$77='Site 17'!$C$7, AE63,
  'Site 17'!AE$77&gt;'Site 17'!$C$7, AE63 * (1 + $C$8)^('Site 17'!AE$77 - 'Site 17'!$C$7)
)</f>
        <v>0</v>
      </c>
      <c r="AF82" s="54" cm="1">
        <f t="array" ref="AF82">_xlfn.IFS(
  'Site 17'!AF$77&lt;$C$14, 0,
  'Site 17'!AF$77=$C$14, AF63,
  AND('Site 17'!AF$77&gt;$C$14, 'Site 17'!AF$77&lt;'Site 17'!$C$7), AF63 * (1 + $C$8)^('Site 17'!AF$77 - $C$14),
  'Site 17'!AF$77='Site 17'!$C$7, AF63,
  'Site 17'!AF$77&gt;'Site 17'!$C$7, AF63 * (1 + $C$8)^('Site 17'!AF$77 - 'Site 17'!$C$7)
)</f>
        <v>0</v>
      </c>
      <c r="AG82" s="54" cm="1">
        <f t="array" ref="AG82">_xlfn.IFS(
  'Site 17'!AG$77&lt;$C$14, 0,
  'Site 17'!AG$77=$C$14, AG63,
  AND('Site 17'!AG$77&gt;$C$14, 'Site 17'!AG$77&lt;'Site 17'!$C$7), AG63 * (1 + $C$8)^('Site 17'!AG$77 - $C$14),
  'Site 17'!AG$77='Site 17'!$C$7, AG63,
  'Site 17'!AG$77&gt;'Site 17'!$C$7, AG63 * (1 + $C$8)^('Site 17'!AG$77 - 'Site 17'!$C$7)
)</f>
        <v>0</v>
      </c>
      <c r="AH82" s="54" cm="1">
        <f t="array" ref="AH82">_xlfn.IFS(
  'Site 17'!AH$77&lt;$C$14, 0,
  'Site 17'!AH$77=$C$14, AH63,
  AND('Site 17'!AH$77&gt;$C$14, 'Site 17'!AH$77&lt;'Site 17'!$C$7), AH63 * (1 + $C$8)^('Site 17'!AH$77 - $C$14),
  'Site 17'!AH$77='Site 17'!$C$7, AH63,
  'Site 17'!AH$77&gt;'Site 17'!$C$7, AH63 * (1 + $C$8)^('Site 17'!AH$77 - 'Site 17'!$C$7)
)</f>
        <v>0</v>
      </c>
      <c r="AI82" s="54" cm="1">
        <f t="array" ref="AI82">_xlfn.IFS(
  'Site 17'!AI$77&lt;$C$14, 0,
  'Site 17'!AI$77=$C$14, AI63,
  AND('Site 17'!AI$77&gt;$C$14, 'Site 17'!AI$77&lt;'Site 17'!$C$7), AI63 * (1 + $C$8)^('Site 17'!AI$77 - $C$14),
  'Site 17'!AI$77='Site 17'!$C$7, AI63,
  'Site 17'!AI$77&gt;'Site 17'!$C$7, AI63 * (1 + $C$8)^('Site 17'!AI$77 - 'Site 17'!$C$7)
)</f>
        <v>0</v>
      </c>
      <c r="AJ82" s="72" cm="1">
        <f t="array" ref="AJ82">_xlfn.IFS(
  'Site 17'!AJ$77&lt;$C$14, 0,
  'Site 17'!AJ$77=$C$14, AJ63,
  AND('Site 17'!AJ$77&gt;$C$14, 'Site 17'!AJ$77&lt;'Site 17'!$C$7), AJ63 * (1 + $C$8)^('Site 17'!AJ$77 - $C$14),
  'Site 17'!AJ$77='Site 17'!$C$7, AJ63,
  'Site 17'!AJ$77&gt;'Site 17'!$C$7, AJ63 * (1 + $C$8)^('Site 17'!AJ$77 - 'Site 17'!$C$7)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17'!E$77&lt;$C$14, 0,
  'Site 17'!E$77=$C$14, E71,
  AND('Site 17'!E$77&gt;$C$14, 'Site 17'!E$77&lt;'Site 17'!$C$7), E71 * (1 + $C$8)^('Site 17'!E$77 - $C$14),
  'Site 17'!E$77='Site 17'!$C$7, E71,
  'Site 17'!E$77&gt;'Site 17'!$C$7, E71 * (1 + $C$8)^('Site 17'!E$77 - 'Site 17'!$C$7)
)</f>
        <v>0</v>
      </c>
      <c r="F90" s="56" cm="1">
        <f t="array" ref="F90">_xlfn.IFS(
  'Site 17'!F$77&lt;$C$14, 0,
  'Site 17'!F$77=$C$14, F71,
  AND('Site 17'!F$77&gt;$C$14, 'Site 17'!F$77&lt;'Site 17'!$C$7), F71 * (1 + $C$8)^('Site 17'!F$77 - $C$14),
  'Site 17'!F$77='Site 17'!$C$7, F71,
  'Site 17'!F$77&gt;'Site 17'!$C$7, F71 * (1 + $C$8)^('Site 17'!F$77 - 'Site 17'!$C$7)
)</f>
        <v>0</v>
      </c>
      <c r="G90" s="56" cm="1">
        <f t="array" ref="G90">_xlfn.IFS(
  'Site 17'!G$77&lt;$C$14, 0,
  'Site 17'!G$77=$C$14, G71,
  AND('Site 17'!G$77&gt;$C$14, 'Site 17'!G$77&lt;'Site 17'!$C$7), G71 * (1 + $C$8)^('Site 17'!G$77 - $C$14),
  'Site 17'!G$77='Site 17'!$C$7, G71,
  'Site 17'!G$77&gt;'Site 17'!$C$7, G71 * (1 + $C$8)^('Site 17'!G$77 - 'Site 17'!$C$7)
)</f>
        <v>0</v>
      </c>
      <c r="H90" s="56" cm="1">
        <f t="array" ref="H90">_xlfn.IFS(
  'Site 17'!H$77&lt;$C$14, 0,
  'Site 17'!H$77=$C$14, H71,
  AND('Site 17'!H$77&gt;$C$14, 'Site 17'!H$77&lt;'Site 17'!$C$7), H71 * (1 + $C$8)^('Site 17'!H$77 - $C$14),
  'Site 17'!H$77='Site 17'!$C$7, H71,
  'Site 17'!H$77&gt;'Site 17'!$C$7, H71 * (1 + $C$8)^('Site 17'!H$77 - 'Site 17'!$C$7)
)</f>
        <v>0</v>
      </c>
      <c r="I90" s="56" cm="1">
        <f t="array" ref="I90">_xlfn.IFS(
  'Site 17'!I$77&lt;$C$14, 0,
  'Site 17'!I$77=$C$14, I71,
  AND('Site 17'!I$77&gt;$C$14, 'Site 17'!I$77&lt;'Site 17'!$C$7), I71 * (1 + $C$8)^('Site 17'!I$77 - $C$14),
  'Site 17'!I$77='Site 17'!$C$7, I71,
  'Site 17'!I$77&gt;'Site 17'!$C$7, I71 * (1 + $C$8)^('Site 17'!I$77 - 'Site 17'!$C$7)
)</f>
        <v>0</v>
      </c>
      <c r="J90" s="56" cm="1">
        <f t="array" ref="J90">_xlfn.IFS(
  'Site 17'!J$77&lt;$C$14, 0,
  'Site 17'!J$77=$C$14, J71,
  AND('Site 17'!J$77&gt;$C$14, 'Site 17'!J$77&lt;'Site 17'!$C$7), J71 * (1 + $C$8)^('Site 17'!J$77 - $C$14),
  'Site 17'!J$77='Site 17'!$C$7, J71,
  'Site 17'!J$77&gt;'Site 17'!$C$7, J71 * (1 + $C$8)^('Site 17'!J$77 - 'Site 17'!$C$7)
)</f>
        <v>0</v>
      </c>
      <c r="K90" s="56" cm="1">
        <f t="array" ref="K90">_xlfn.IFS(
  'Site 17'!K$77&lt;$C$14, 0,
  'Site 17'!K$77=$C$14, K71,
  AND('Site 17'!K$77&gt;$C$14, 'Site 17'!K$77&lt;'Site 17'!$C$7), K71 * (1 + $C$8)^('Site 17'!K$77 - $C$14),
  'Site 17'!K$77='Site 17'!$C$7, K71,
  'Site 17'!K$77&gt;'Site 17'!$C$7, K71 * (1 + $C$8)^('Site 17'!K$77 - 'Site 17'!$C$7)
)</f>
        <v>0</v>
      </c>
      <c r="L90" s="56" cm="1">
        <f t="array" ref="L90">_xlfn.IFS(
  'Site 17'!L$77&lt;$C$14, 0,
  'Site 17'!L$77=$C$14, L71,
  AND('Site 17'!L$77&gt;$C$14, 'Site 17'!L$77&lt;'Site 17'!$C$7), L71 * (1 + $C$8)^('Site 17'!L$77 - $C$14),
  'Site 17'!L$77='Site 17'!$C$7, L71,
  'Site 17'!L$77&gt;'Site 17'!$C$7, L71 * (1 + $C$8)^('Site 17'!L$77 - 'Site 17'!$C$7)
)</f>
        <v>0</v>
      </c>
      <c r="M90" s="56" cm="1">
        <f t="array" ref="M90">_xlfn.IFS(
  'Site 17'!M$77&lt;$C$14, 0,
  'Site 17'!M$77=$C$14, M71,
  AND('Site 17'!M$77&gt;$C$14, 'Site 17'!M$77&lt;'Site 17'!$C$7), M71 * (1 + $C$8)^('Site 17'!M$77 - $C$14),
  'Site 17'!M$77='Site 17'!$C$7, M71,
  'Site 17'!M$77&gt;'Site 17'!$C$7, M71 * (1 + $C$8)^('Site 17'!M$77 - 'Site 17'!$C$7)
)</f>
        <v>0</v>
      </c>
      <c r="N90" s="56" cm="1">
        <f t="array" ref="N90">_xlfn.IFS(
  'Site 17'!N$77&lt;$C$14, 0,
  'Site 17'!N$77=$C$14, N71,
  AND('Site 17'!N$77&gt;$C$14, 'Site 17'!N$77&lt;'Site 17'!$C$7), N71 * (1 + $C$8)^('Site 17'!N$77 - $C$14),
  'Site 17'!N$77='Site 17'!$C$7, N71,
  'Site 17'!N$77&gt;'Site 17'!$C$7, N71 * (1 + $C$8)^('Site 17'!N$77 - 'Site 17'!$C$7)
)</f>
        <v>0</v>
      </c>
      <c r="O90" s="56" cm="1">
        <f t="array" ref="O90">_xlfn.IFS(
  'Site 17'!O$77&lt;$C$14, 0,
  'Site 17'!O$77=$C$14, O71,
  AND('Site 17'!O$77&gt;$C$14, 'Site 17'!O$77&lt;'Site 17'!$C$7), O71 * (1 + $C$8)^('Site 17'!O$77 - $C$14),
  'Site 17'!O$77='Site 17'!$C$7, O71,
  'Site 17'!O$77&gt;'Site 17'!$C$7, O71 * (1 + $C$8)^('Site 17'!O$77 - 'Site 17'!$C$7)
)</f>
        <v>0</v>
      </c>
      <c r="P90" s="56" cm="1">
        <f t="array" ref="P90">_xlfn.IFS(
  'Site 17'!P$77&lt;$C$14, 0,
  'Site 17'!P$77=$C$14, P71,
  AND('Site 17'!P$77&gt;$C$14, 'Site 17'!P$77&lt;'Site 17'!$C$7), P71 * (1 + $C$8)^('Site 17'!P$77 - $C$14),
  'Site 17'!P$77='Site 17'!$C$7, P71,
  'Site 17'!P$77&gt;'Site 17'!$C$7, P71 * (1 + $C$8)^('Site 17'!P$77 - 'Site 17'!$C$7)
)</f>
        <v>0</v>
      </c>
      <c r="Q90" s="56" cm="1">
        <f t="array" ref="Q90">_xlfn.IFS(
  'Site 17'!Q$77&lt;$C$14, 0,
  'Site 17'!Q$77=$C$14, Q71,
  AND('Site 17'!Q$77&gt;$C$14, 'Site 17'!Q$77&lt;'Site 17'!$C$7), Q71 * (1 + $C$8)^('Site 17'!Q$77 - $C$14),
  'Site 17'!Q$77='Site 17'!$C$7, Q71,
  'Site 17'!Q$77&gt;'Site 17'!$C$7, Q71 * (1 + $C$8)^('Site 17'!Q$77 - 'Site 17'!$C$7)
)</f>
        <v>0</v>
      </c>
      <c r="R90" s="56" cm="1">
        <f t="array" ref="R90">_xlfn.IFS(
  'Site 17'!R$77&lt;$C$14, 0,
  'Site 17'!R$77=$C$14, R71,
  AND('Site 17'!R$77&gt;$C$14, 'Site 17'!R$77&lt;'Site 17'!$C$7), R71 * (1 + $C$8)^('Site 17'!R$77 - $C$14),
  'Site 17'!R$77='Site 17'!$C$7, R71,
  'Site 17'!R$77&gt;'Site 17'!$C$7, R71 * (1 + $C$8)^('Site 17'!R$77 - 'Site 17'!$C$7)
)</f>
        <v>0</v>
      </c>
      <c r="S90" s="56" cm="1">
        <f t="array" ref="S90">_xlfn.IFS(
  'Site 17'!S$77&lt;$C$14, 0,
  'Site 17'!S$77=$C$14, S71,
  AND('Site 17'!S$77&gt;$C$14, 'Site 17'!S$77&lt;'Site 17'!$C$7), S71 * (1 + $C$8)^('Site 17'!S$77 - $C$14),
  'Site 17'!S$77='Site 17'!$C$7, S71,
  'Site 17'!S$77&gt;'Site 17'!$C$7, S71 * (1 + $C$8)^('Site 17'!S$77 - 'Site 17'!$C$7)
)</f>
        <v>0</v>
      </c>
      <c r="T90" s="56" cm="1">
        <f t="array" ref="T90">_xlfn.IFS(
  'Site 17'!T$77&lt;$C$14, 0,
  'Site 17'!T$77=$C$14, T71,
  AND('Site 17'!T$77&gt;$C$14, 'Site 17'!T$77&lt;'Site 17'!$C$7), T71 * (1 + $C$8)^('Site 17'!T$77 - $C$14),
  'Site 17'!T$77='Site 17'!$C$7, T71,
  'Site 17'!T$77&gt;'Site 17'!$C$7, T71 * (1 + $C$8)^('Site 17'!T$77 - 'Site 17'!$C$7)
)</f>
        <v>0</v>
      </c>
      <c r="U90" s="56" cm="1">
        <f t="array" ref="U90">_xlfn.IFS(
  'Site 17'!U$77&lt;$C$14, 0,
  'Site 17'!U$77=$C$14, U71,
  AND('Site 17'!U$77&gt;$C$14, 'Site 17'!U$77&lt;'Site 17'!$C$7), U71 * (1 + $C$8)^('Site 17'!U$77 - $C$14),
  'Site 17'!U$77='Site 17'!$C$7, U71,
  'Site 17'!U$77&gt;'Site 17'!$C$7, U71 * (1 + $C$8)^('Site 17'!U$77 - 'Site 17'!$C$7)
)</f>
        <v>0</v>
      </c>
      <c r="V90" s="56" cm="1">
        <f t="array" ref="V90">_xlfn.IFS(
  'Site 17'!V$77&lt;$C$14, 0,
  'Site 17'!V$77=$C$14, V71,
  AND('Site 17'!V$77&gt;$C$14, 'Site 17'!V$77&lt;'Site 17'!$C$7), V71 * (1 + $C$8)^('Site 17'!V$77 - $C$14),
  'Site 17'!V$77='Site 17'!$C$7, V71,
  'Site 17'!V$77&gt;'Site 17'!$C$7, V71 * (1 + $C$8)^('Site 17'!V$77 - 'Site 17'!$C$7)
)</f>
        <v>0</v>
      </c>
      <c r="W90" s="56" cm="1">
        <f t="array" ref="W90">_xlfn.IFS(
  'Site 17'!W$77&lt;$C$14, 0,
  'Site 17'!W$77=$C$14, W71,
  AND('Site 17'!W$77&gt;$C$14, 'Site 17'!W$77&lt;'Site 17'!$C$7), W71 * (1 + $C$8)^('Site 17'!W$77 - $C$14),
  'Site 17'!W$77='Site 17'!$C$7, W71,
  'Site 17'!W$77&gt;'Site 17'!$C$7, W71 * (1 + $C$8)^('Site 17'!W$77 - 'Site 17'!$C$7)
)</f>
        <v>0</v>
      </c>
      <c r="X90" s="56" cm="1">
        <f t="array" ref="X90">_xlfn.IFS(
  'Site 17'!X$77&lt;$C$14, 0,
  'Site 17'!X$77=$C$14, X71,
  AND('Site 17'!X$77&gt;$C$14, 'Site 17'!X$77&lt;'Site 17'!$C$7), X71 * (1 + $C$8)^('Site 17'!X$77 - $C$14),
  'Site 17'!X$77='Site 17'!$C$7, X71,
  'Site 17'!X$77&gt;'Site 17'!$C$7, X71 * (1 + $C$8)^('Site 17'!X$77 - 'Site 17'!$C$7)
)</f>
        <v>0</v>
      </c>
      <c r="Y90" s="56" cm="1">
        <f t="array" ref="Y90">_xlfn.IFS(
  'Site 17'!Y$77&lt;$C$14, 0,
  'Site 17'!Y$77=$C$14, Y71,
  AND('Site 17'!Y$77&gt;$C$14, 'Site 17'!Y$77&lt;'Site 17'!$C$7), Y71 * (1 + $C$8)^('Site 17'!Y$77 - $C$14),
  'Site 17'!Y$77='Site 17'!$C$7, Y71,
  'Site 17'!Y$77&gt;'Site 17'!$C$7, Y71 * (1 + $C$8)^('Site 17'!Y$77 - 'Site 17'!$C$7)
)</f>
        <v>0</v>
      </c>
      <c r="Z90" s="56" cm="1">
        <f t="array" ref="Z90">_xlfn.IFS(
  'Site 17'!Z$77&lt;$C$14, 0,
  'Site 17'!Z$77=$C$14, Z71,
  AND('Site 17'!Z$77&gt;$C$14, 'Site 17'!Z$77&lt;'Site 17'!$C$7), Z71 * (1 + $C$8)^('Site 17'!Z$77 - $C$14),
  'Site 17'!Z$77='Site 17'!$C$7, Z71,
  'Site 17'!Z$77&gt;'Site 17'!$C$7, Z71 * (1 + $C$8)^('Site 17'!Z$77 - 'Site 17'!$C$7)
)</f>
        <v>0</v>
      </c>
      <c r="AA90" s="56" cm="1">
        <f t="array" ref="AA90">_xlfn.IFS(
  'Site 17'!AA$77&lt;$C$14, 0,
  'Site 17'!AA$77=$C$14, AA71,
  AND('Site 17'!AA$77&gt;$C$14, 'Site 17'!AA$77&lt;'Site 17'!$C$7), AA71 * (1 + $C$8)^('Site 17'!AA$77 - $C$14),
  'Site 17'!AA$77='Site 17'!$C$7, AA71,
  'Site 17'!AA$77&gt;'Site 17'!$C$7, AA71 * (1 + $C$8)^('Site 17'!AA$77 - 'Site 17'!$C$7)
)</f>
        <v>0</v>
      </c>
      <c r="AB90" s="56" cm="1">
        <f t="array" ref="AB90">_xlfn.IFS(
  'Site 17'!AB$77&lt;$C$14, 0,
  'Site 17'!AB$77=$C$14, AB71,
  AND('Site 17'!AB$77&gt;$C$14, 'Site 17'!AB$77&lt;'Site 17'!$C$7), AB71 * (1 + $C$8)^('Site 17'!AB$77 - $C$14),
  'Site 17'!AB$77='Site 17'!$C$7, AB71,
  'Site 17'!AB$77&gt;'Site 17'!$C$7, AB71 * (1 + $C$8)^('Site 17'!AB$77 - 'Site 17'!$C$7)
)</f>
        <v>0</v>
      </c>
      <c r="AC90" s="56" cm="1">
        <f t="array" ref="AC90">_xlfn.IFS(
  'Site 17'!AC$77&lt;$C$14, 0,
  'Site 17'!AC$77=$C$14, AC71,
  AND('Site 17'!AC$77&gt;$C$14, 'Site 17'!AC$77&lt;'Site 17'!$C$7), AC71 * (1 + $C$8)^('Site 17'!AC$77 - $C$14),
  'Site 17'!AC$77='Site 17'!$C$7, AC71,
  'Site 17'!AC$77&gt;'Site 17'!$C$7, AC71 * (1 + $C$8)^('Site 17'!AC$77 - 'Site 17'!$C$7)
)</f>
        <v>0</v>
      </c>
      <c r="AD90" s="56" cm="1">
        <f t="array" ref="AD90">_xlfn.IFS(
  'Site 17'!AD$77&lt;$C$14, 0,
  'Site 17'!AD$77=$C$14, AD71,
  AND('Site 17'!AD$77&gt;$C$14, 'Site 17'!AD$77&lt;'Site 17'!$C$7), AD71 * (1 + $C$8)^('Site 17'!AD$77 - $C$14),
  'Site 17'!AD$77='Site 17'!$C$7, AD71,
  'Site 17'!AD$77&gt;'Site 17'!$C$7, AD71 * (1 + $C$8)^('Site 17'!AD$77 - 'Site 17'!$C$7)
)</f>
        <v>0</v>
      </c>
      <c r="AE90" s="56" cm="1">
        <f t="array" ref="AE90">_xlfn.IFS(
  'Site 17'!AE$77&lt;$C$14, 0,
  'Site 17'!AE$77=$C$14, AE71,
  AND('Site 17'!AE$77&gt;$C$14, 'Site 17'!AE$77&lt;'Site 17'!$C$7), AE71 * (1 + $C$8)^('Site 17'!AE$77 - $C$14),
  'Site 17'!AE$77='Site 17'!$C$7, AE71,
  'Site 17'!AE$77&gt;'Site 17'!$C$7, AE71 * (1 + $C$8)^('Site 17'!AE$77 - 'Site 17'!$C$7)
)</f>
        <v>0</v>
      </c>
      <c r="AF90" s="56" cm="1">
        <f t="array" ref="AF90">_xlfn.IFS(
  'Site 17'!AF$77&lt;$C$14, 0,
  'Site 17'!AF$77=$C$14, AF71,
  AND('Site 17'!AF$77&gt;$C$14, 'Site 17'!AF$77&lt;'Site 17'!$C$7), AF71 * (1 + $C$8)^('Site 17'!AF$77 - $C$14),
  'Site 17'!AF$77='Site 17'!$C$7, AF71,
  'Site 17'!AF$77&gt;'Site 17'!$C$7, AF71 * (1 + $C$8)^('Site 17'!AF$77 - 'Site 17'!$C$7)
)</f>
        <v>0</v>
      </c>
      <c r="AG90" s="56" cm="1">
        <f t="array" ref="AG90">_xlfn.IFS(
  'Site 17'!AG$77&lt;$C$14, 0,
  'Site 17'!AG$77=$C$14, AG71,
  AND('Site 17'!AG$77&gt;$C$14, 'Site 17'!AG$77&lt;'Site 17'!$C$7), AG71 * (1 + $C$8)^('Site 17'!AG$77 - $C$14),
  'Site 17'!AG$77='Site 17'!$C$7, AG71,
  'Site 17'!AG$77&gt;'Site 17'!$C$7, AG71 * (1 + $C$8)^('Site 17'!AG$77 - 'Site 17'!$C$7)
)</f>
        <v>0</v>
      </c>
      <c r="AH90" s="56" cm="1">
        <f t="array" ref="AH90">_xlfn.IFS(
  'Site 17'!AH$77&lt;$C$14, 0,
  'Site 17'!AH$77=$C$14, AH71,
  AND('Site 17'!AH$77&gt;$C$14, 'Site 17'!AH$77&lt;'Site 17'!$C$7), AH71 * (1 + $C$8)^('Site 17'!AH$77 - $C$14),
  'Site 17'!AH$77='Site 17'!$C$7, AH71,
  'Site 17'!AH$77&gt;'Site 17'!$C$7, AH71 * (1 + $C$8)^('Site 17'!AH$77 - 'Site 17'!$C$7)
)</f>
        <v>0</v>
      </c>
      <c r="AI90" s="56" cm="1">
        <f t="array" ref="AI90">_xlfn.IFS(
  'Site 17'!AI$77&lt;$C$14, 0,
  'Site 17'!AI$77=$C$14, AI71,
  AND('Site 17'!AI$77&gt;$C$14, 'Site 17'!AI$77&lt;'Site 17'!$C$7), AI71 * (1 + $C$8)^('Site 17'!AI$77 - $C$14),
  'Site 17'!AI$77='Site 17'!$C$7, AI71,
  'Site 17'!AI$77&gt;'Site 17'!$C$7, AI71 * (1 + $C$8)^('Site 17'!AI$77 - 'Site 17'!$C$7)
)</f>
        <v>0</v>
      </c>
      <c r="AJ90" s="59" cm="1">
        <f t="array" ref="AJ90">_xlfn.IFS(
  'Site 17'!AJ$77&lt;$C$14, 0,
  'Site 17'!AJ$77=$C$14, AJ71,
  AND('Site 17'!AJ$77&gt;$C$14, 'Site 17'!AJ$77&lt;'Site 17'!$C$7), AJ71 * (1 + $C$8)^('Site 17'!AJ$77 - $C$14),
  'Site 17'!AJ$77='Site 17'!$C$7, AJ71,
  'Site 17'!AJ$77&gt;'Site 17'!$C$7, AJ71 * (1 + $C$8)^('Site 17'!AJ$77 - 'Site 17'!$C$7)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5" thickBot="1" x14ac:dyDescent="0.35">
      <c r="B95" s="108" t="s">
        <v>45</v>
      </c>
      <c r="C95" s="136"/>
      <c r="D95" s="136"/>
      <c r="E95" s="419"/>
      <c r="F95" s="560" t="s">
        <v>306</v>
      </c>
      <c r="G95" s="561"/>
      <c r="H95" s="562"/>
      <c r="I95" s="560" t="s">
        <v>308</v>
      </c>
      <c r="J95" s="561"/>
      <c r="K95" s="561"/>
      <c r="L95" s="561"/>
      <c r="M95" s="562"/>
      <c r="N95" s="489" t="s">
        <v>307</v>
      </c>
      <c r="O95" s="489"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86" t="s">
        <v>303</v>
      </c>
      <c r="G96" s="487" t="s">
        <v>304</v>
      </c>
      <c r="H96" s="488" t="s">
        <v>305</v>
      </c>
      <c r="I96" s="486" t="s">
        <v>142</v>
      </c>
      <c r="J96" s="487" t="s">
        <v>183</v>
      </c>
      <c r="K96" s="487" t="s">
        <v>299</v>
      </c>
      <c r="L96" s="487" t="s">
        <v>298</v>
      </c>
      <c r="M96" s="488" t="s">
        <v>300</v>
      </c>
      <c r="N96" s="488" t="s">
        <v>302</v>
      </c>
      <c r="O96" s="488"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4DF7-1A94-42D8-B305-348142F6C1B9}">
  <sheetPr>
    <tabColor theme="8"/>
  </sheetPr>
  <dimension ref="A1:AK191"/>
  <sheetViews>
    <sheetView showGridLines="0" topLeftCell="C1" zoomScale="85" zoomScaleNormal="85" workbookViewId="0">
      <pane ySplit="1" topLeftCell="A92" activePane="bottomLeft" state="frozen"/>
      <selection activeCell="O14" sqref="O14"/>
      <selection pane="bottomLeft" activeCell="R97" sqref="R97"/>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Entry'!B82</f>
        <v>0</v>
      </c>
      <c r="G5" s="28"/>
    </row>
    <row r="6" spans="1:7" ht="16.5" x14ac:dyDescent="0.3">
      <c r="B6" s="103" t="s">
        <v>57</v>
      </c>
      <c r="C6" s="105">
        <f>'2. Forecasting Data Entry'!C82</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Entry'!E82</f>
        <v>0</v>
      </c>
      <c r="D24" s="201">
        <f>'2. Forecasting Data Entry'!G82</f>
        <v>0</v>
      </c>
      <c r="E24" s="196">
        <f>'2. Forecasting Data Entry'!I82</f>
        <v>0</v>
      </c>
    </row>
    <row r="25" spans="2:5" ht="17.25" thickBot="1" x14ac:dyDescent="0.35">
      <c r="B25" s="193" t="s">
        <v>228</v>
      </c>
      <c r="C25" s="127">
        <f>'2. Forecasting Data Entry'!F82</f>
        <v>0</v>
      </c>
      <c r="D25" s="132">
        <f>'2. Forecasting Data Entry'!H82</f>
        <v>0</v>
      </c>
      <c r="E25" s="127">
        <f>'2. Forecasting Data Entry'!J82</f>
        <v>0</v>
      </c>
    </row>
    <row r="26" spans="2:5" ht="17.25" thickBot="1" x14ac:dyDescent="0.35">
      <c r="D26" s="30"/>
    </row>
    <row r="27" spans="2:5" ht="16.5" x14ac:dyDescent="0.3">
      <c r="B27" s="108" t="s">
        <v>28</v>
      </c>
      <c r="C27" s="109"/>
      <c r="D27" s="30"/>
    </row>
    <row r="28" spans="2:5" ht="16.5" x14ac:dyDescent="0.3">
      <c r="B28" s="103" t="s">
        <v>99</v>
      </c>
      <c r="C28" s="111">
        <f>'2. Forecasting Data Entry'!K82</f>
        <v>0</v>
      </c>
      <c r="D28" s="30"/>
    </row>
    <row r="29" spans="2:5" ht="16.5" x14ac:dyDescent="0.3">
      <c r="B29" s="103" t="s">
        <v>100</v>
      </c>
      <c r="C29" s="111">
        <f>'2. Forecasting Data Entry'!L82</f>
        <v>0</v>
      </c>
      <c r="D29" s="30"/>
    </row>
    <row r="30" spans="2:5" ht="16.5" x14ac:dyDescent="0.3">
      <c r="B30" s="103" t="s">
        <v>101</v>
      </c>
      <c r="C30" s="111">
        <f>'2. Forecasting Data Entry'!M82</f>
        <v>0</v>
      </c>
      <c r="D30" s="30"/>
    </row>
    <row r="31" spans="2:5" ht="16.5" x14ac:dyDescent="0.3">
      <c r="B31" s="110" t="s">
        <v>34</v>
      </c>
      <c r="C31" s="112"/>
      <c r="D31" s="30"/>
    </row>
    <row r="32" spans="2:5" ht="16.5" x14ac:dyDescent="0.3">
      <c r="B32" s="103" t="s">
        <v>99</v>
      </c>
      <c r="C32" s="111">
        <f>'2. Forecasting Data Entry'!N82</f>
        <v>0</v>
      </c>
      <c r="D32" s="30"/>
    </row>
    <row r="33" spans="1:36" ht="16.5" x14ac:dyDescent="0.3">
      <c r="B33" s="103" t="s">
        <v>100</v>
      </c>
      <c r="C33" s="111">
        <f>'2. Forecasting Data Entry'!O82</f>
        <v>0</v>
      </c>
      <c r="D33" s="30"/>
    </row>
    <row r="34" spans="1:36" ht="17.25" thickBot="1" x14ac:dyDescent="0.35">
      <c r="B34" s="106" t="s">
        <v>101</v>
      </c>
      <c r="C34" s="113">
        <f>'2. Forecasting Data Entry'!P82</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18'!E$39&lt;$C$14, 0,
  'Site 18'!E$39&gt;=$C$14, $C$28
)</f>
        <v>0</v>
      </c>
      <c r="F40" s="70" cm="1">
        <f t="array" ref="F40">_xlfn.IFS(
  $C$14=0, 0,
  'Site 18'!F$39&lt;$C$14, 0,
  'Site 18'!F$39&gt;=$C$14, $C$28
)</f>
        <v>0</v>
      </c>
      <c r="G40" s="70" cm="1">
        <f t="array" ref="G40">_xlfn.IFS(
  $C$14=0, 0,
  'Site 18'!G$39&lt;$C$14, 0,
  'Site 18'!G$39&gt;=$C$14, $C$28
)</f>
        <v>0</v>
      </c>
      <c r="H40" s="70" cm="1">
        <f t="array" ref="H40">_xlfn.IFS(
  $C$14=0, 0,
  'Site 18'!H$39&lt;$C$14, 0,
  'Site 18'!H$39&gt;=$C$14, $C$28
)</f>
        <v>0</v>
      </c>
      <c r="I40" s="70" cm="1">
        <f t="array" ref="I40">_xlfn.IFS(
  $C$14=0, 0,
  'Site 18'!I$39&lt;$C$14, 0,
  'Site 18'!I$39&gt;=$C$14, $C$28
)</f>
        <v>0</v>
      </c>
      <c r="J40" s="70" cm="1">
        <f t="array" ref="J40">_xlfn.IFS(
  $C$14=0, 0,
  'Site 18'!J$39&lt;$C$14, 0,
  'Site 18'!J$39&gt;=$C$14, $C$28
)</f>
        <v>0</v>
      </c>
      <c r="K40" s="70" cm="1">
        <f t="array" ref="K40">_xlfn.IFS(
  $C$14=0, 0,
  'Site 18'!K$39&lt;$C$14, 0,
  'Site 18'!K$39&gt;=$C$14, $C$28
)</f>
        <v>0</v>
      </c>
      <c r="L40" s="70" cm="1">
        <f t="array" ref="L40">_xlfn.IFS(
  $C$14=0, 0,
  'Site 18'!L$39&lt;$C$14, 0,
  'Site 18'!L$39&gt;=$C$14, $C$28
)</f>
        <v>0</v>
      </c>
      <c r="M40" s="70" cm="1">
        <f t="array" ref="M40">_xlfn.IFS(
  $C$14=0, 0,
  'Site 18'!M$39&lt;$C$14, 0,
  'Site 18'!M$39&gt;=$C$14, $C$28
)</f>
        <v>0</v>
      </c>
      <c r="N40" s="70" cm="1">
        <f t="array" ref="N40">_xlfn.IFS(
  $C$14=0, 0,
  'Site 18'!N$39&lt;$C$14, 0,
  'Site 18'!N$39&gt;=$C$14, $C$28
)</f>
        <v>0</v>
      </c>
      <c r="O40" s="70" cm="1">
        <f t="array" ref="O40">_xlfn.IFS(
  $C$14=0, 0,
  'Site 18'!O$39&lt;$C$14, 0,
  'Site 18'!O$39&gt;=$C$14, $C$28
)</f>
        <v>0</v>
      </c>
      <c r="P40" s="70" cm="1">
        <f t="array" ref="P40">_xlfn.IFS(
  $C$14=0, 0,
  'Site 18'!P$39&lt;$C$14, 0,
  'Site 18'!P$39&gt;=$C$14, $C$28
)</f>
        <v>0</v>
      </c>
      <c r="Q40" s="70" cm="1">
        <f t="array" ref="Q40">_xlfn.IFS(
  $C$14=0, 0,
  'Site 18'!Q$39&lt;$C$14, 0,
  'Site 18'!Q$39&gt;=$C$14, $C$28
)</f>
        <v>0</v>
      </c>
      <c r="R40" s="70" cm="1">
        <f t="array" ref="R40">_xlfn.IFS(
  $C$14=0, 0,
  'Site 18'!R$39&lt;$C$14, 0,
  'Site 18'!R$39&gt;=$C$14, $C$28
)</f>
        <v>0</v>
      </c>
      <c r="S40" s="70" cm="1">
        <f t="array" ref="S40">_xlfn.IFS(
  $C$14=0, 0,
  'Site 18'!S$39&lt;$C$14, 0,
  'Site 18'!S$39&gt;=$C$14, $C$28
)</f>
        <v>0</v>
      </c>
      <c r="T40" s="70" cm="1">
        <f t="array" ref="T40">_xlfn.IFS(
  $C$14=0, 0,
  'Site 18'!T$39&lt;$C$14, 0,
  'Site 18'!T$39&gt;=$C$14, $C$28
)</f>
        <v>0</v>
      </c>
      <c r="U40" s="70" cm="1">
        <f t="array" ref="U40">_xlfn.IFS(
  $C$14=0, 0,
  'Site 18'!U$39&lt;$C$14, 0,
  'Site 18'!U$39&gt;=$C$14, $C$28
)</f>
        <v>0</v>
      </c>
      <c r="V40" s="70" cm="1">
        <f t="array" ref="V40">_xlfn.IFS(
  $C$14=0, 0,
  'Site 18'!V$39&lt;$C$14, 0,
  'Site 18'!V$39&gt;=$C$14, $C$28
)</f>
        <v>0</v>
      </c>
      <c r="W40" s="70" cm="1">
        <f t="array" ref="W40">_xlfn.IFS(
  $C$14=0, 0,
  'Site 18'!W$39&lt;$C$14, 0,
  'Site 18'!W$39&gt;=$C$14, $C$28
)</f>
        <v>0</v>
      </c>
      <c r="X40" s="70" cm="1">
        <f t="array" ref="X40">_xlfn.IFS(
  $C$14=0, 0,
  'Site 18'!X$39&lt;$C$14, 0,
  'Site 18'!X$39&gt;=$C$14, $C$28
)</f>
        <v>0</v>
      </c>
      <c r="Y40" s="70" cm="1">
        <f t="array" ref="Y40">_xlfn.IFS(
  $C$14=0, 0,
  'Site 18'!Y$39&lt;$C$14, 0,
  'Site 18'!Y$39&gt;=$C$14, $C$28
)</f>
        <v>0</v>
      </c>
      <c r="Z40" s="70" cm="1">
        <f t="array" ref="Z40">_xlfn.IFS(
  $C$14=0, 0,
  'Site 18'!Z$39&lt;$C$14, 0,
  'Site 18'!Z$39&gt;=$C$14, $C$28
)</f>
        <v>0</v>
      </c>
      <c r="AA40" s="70" cm="1">
        <f t="array" ref="AA40">_xlfn.IFS(
  $C$14=0, 0,
  'Site 18'!AA$39&lt;$C$14, 0,
  'Site 18'!AA$39&gt;=$C$14, $C$28
)</f>
        <v>0</v>
      </c>
      <c r="AB40" s="70" cm="1">
        <f t="array" ref="AB40">_xlfn.IFS(
  $C$14=0, 0,
  'Site 18'!AB$39&lt;$C$14, 0,
  'Site 18'!AB$39&gt;=$C$14, $C$28
)</f>
        <v>0</v>
      </c>
      <c r="AC40" s="70" cm="1">
        <f t="array" ref="AC40">_xlfn.IFS(
  $C$14=0, 0,
  'Site 18'!AC$39&lt;$C$14, 0,
  'Site 18'!AC$39&gt;=$C$14, $C$28
)</f>
        <v>0</v>
      </c>
      <c r="AD40" s="70" cm="1">
        <f t="array" ref="AD40">_xlfn.IFS(
  $C$14=0, 0,
  'Site 18'!AD$39&lt;$C$14, 0,
  'Site 18'!AD$39&gt;=$C$14, $C$28
)</f>
        <v>0</v>
      </c>
      <c r="AE40" s="70" cm="1">
        <f t="array" ref="AE40">_xlfn.IFS(
  $C$14=0, 0,
  'Site 18'!AE$39&lt;$C$14, 0,
  'Site 18'!AE$39&gt;=$C$14, $C$28
)</f>
        <v>0</v>
      </c>
      <c r="AF40" s="70" cm="1">
        <f t="array" ref="AF40">_xlfn.IFS(
  $C$14=0, 0,
  'Site 18'!AF$39&lt;$C$14, 0,
  'Site 18'!AF$39&gt;=$C$14, $C$28
)</f>
        <v>0</v>
      </c>
      <c r="AG40" s="70" cm="1">
        <f t="array" ref="AG40">_xlfn.IFS(
  $C$14=0, 0,
  'Site 18'!AG$39&lt;$C$14, 0,
  'Site 18'!AG$39&gt;=$C$14, $C$28
)</f>
        <v>0</v>
      </c>
      <c r="AH40" s="70" cm="1">
        <f t="array" ref="AH40">_xlfn.IFS(
  $C$14=0, 0,
  'Site 18'!AH$39&lt;$C$14, 0,
  'Site 18'!AH$39&gt;=$C$14, $C$28
)</f>
        <v>0</v>
      </c>
      <c r="AI40" s="70" cm="1">
        <f t="array" ref="AI40">_xlfn.IFS(
  $C$14=0, 0,
  'Site 18'!AI$39&lt;$C$14, 0,
  'Site 18'!AI$39&gt;=$C$14, $C$28
)</f>
        <v>0</v>
      </c>
      <c r="AJ40" s="71" cm="1">
        <f t="array" ref="AJ40">_xlfn.IFS(
  $C$14=0, 0,
  'Site 18'!AJ$39&lt;$C$14, 0,
  'Site 18'!AJ$39&gt;=$C$14,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18'!E$39&lt;$C$14, 0,
  'Site 18'!E$39&gt;=$C$14, $C$29
)</f>
        <v>0</v>
      </c>
      <c r="F44" s="54" cm="1">
        <f t="array" ref="F44">_xlfn.IFS(
  $C$14=0, 0,
  'Site 18'!F$39&lt;$C$14, 0,
  'Site 18'!F$39&gt;=$C$14, $C$29
)</f>
        <v>0</v>
      </c>
      <c r="G44" s="54" cm="1">
        <f t="array" ref="G44">_xlfn.IFS(
  $C$14=0, 0,
  'Site 18'!G$39&lt;$C$14, 0,
  'Site 18'!G$39&gt;=$C$14, $C$29
)</f>
        <v>0</v>
      </c>
      <c r="H44" s="54" cm="1">
        <f t="array" ref="H44">_xlfn.IFS(
  $C$14=0, 0,
  'Site 18'!H$39&lt;$C$14, 0,
  'Site 18'!H$39&gt;=$C$14, $C$29
)</f>
        <v>0</v>
      </c>
      <c r="I44" s="54" cm="1">
        <f t="array" ref="I44">_xlfn.IFS(
  $C$14=0, 0,
  'Site 18'!I$39&lt;$C$14, 0,
  'Site 18'!I$39&gt;=$C$14, $C$29
)</f>
        <v>0</v>
      </c>
      <c r="J44" s="54" cm="1">
        <f t="array" ref="J44">_xlfn.IFS(
  $C$14=0, 0,
  'Site 18'!J$39&lt;$C$14, 0,
  'Site 18'!J$39&gt;=$C$14, $C$29
)</f>
        <v>0</v>
      </c>
      <c r="K44" s="54" cm="1">
        <f t="array" ref="K44">_xlfn.IFS(
  $C$14=0, 0,
  'Site 18'!K$39&lt;$C$14, 0,
  'Site 18'!K$39&gt;=$C$14, $C$29
)</f>
        <v>0</v>
      </c>
      <c r="L44" s="54" cm="1">
        <f t="array" ref="L44">_xlfn.IFS(
  $C$14=0, 0,
  'Site 18'!L$39&lt;$C$14, 0,
  'Site 18'!L$39&gt;=$C$14, $C$29
)</f>
        <v>0</v>
      </c>
      <c r="M44" s="54" cm="1">
        <f t="array" ref="M44">_xlfn.IFS(
  $C$14=0, 0,
  'Site 18'!M$39&lt;$C$14, 0,
  'Site 18'!M$39&gt;=$C$14, $C$29
)</f>
        <v>0</v>
      </c>
      <c r="N44" s="54" cm="1">
        <f t="array" ref="N44">_xlfn.IFS(
  $C$14=0, 0,
  'Site 18'!N$39&lt;$C$14, 0,
  'Site 18'!N$39&gt;=$C$14, $C$29
)</f>
        <v>0</v>
      </c>
      <c r="O44" s="54" cm="1">
        <f t="array" ref="O44">_xlfn.IFS(
  $C$14=0, 0,
  'Site 18'!O$39&lt;$C$14, 0,
  'Site 18'!O$39&gt;=$C$14, $C$29
)</f>
        <v>0</v>
      </c>
      <c r="P44" s="54" cm="1">
        <f t="array" ref="P44">_xlfn.IFS(
  $C$14=0, 0,
  'Site 18'!P$39&lt;$C$14, 0,
  'Site 18'!P$39&gt;=$C$14, $C$29
)</f>
        <v>0</v>
      </c>
      <c r="Q44" s="54" cm="1">
        <f t="array" ref="Q44">_xlfn.IFS(
  $C$14=0, 0,
  'Site 18'!Q$39&lt;$C$14, 0,
  'Site 18'!Q$39&gt;=$C$14, $C$29
)</f>
        <v>0</v>
      </c>
      <c r="R44" s="54" cm="1">
        <f t="array" ref="R44">_xlfn.IFS(
  $C$14=0, 0,
  'Site 18'!R$39&lt;$C$14, 0,
  'Site 18'!R$39&gt;=$C$14, $C$29
)</f>
        <v>0</v>
      </c>
      <c r="S44" s="54" cm="1">
        <f t="array" ref="S44">_xlfn.IFS(
  $C$14=0, 0,
  'Site 18'!S$39&lt;$C$14, 0,
  'Site 18'!S$39&gt;=$C$14, $C$29
)</f>
        <v>0</v>
      </c>
      <c r="T44" s="54" cm="1">
        <f t="array" ref="T44">_xlfn.IFS(
  $C$14=0, 0,
  'Site 18'!T$39&lt;$C$14, 0,
  'Site 18'!T$39&gt;=$C$14, $C$29
)</f>
        <v>0</v>
      </c>
      <c r="U44" s="54" cm="1">
        <f t="array" ref="U44">_xlfn.IFS(
  $C$14=0, 0,
  'Site 18'!U$39&lt;$C$14, 0,
  'Site 18'!U$39&gt;=$C$14, $C$29
)</f>
        <v>0</v>
      </c>
      <c r="V44" s="54" cm="1">
        <f t="array" ref="V44">_xlfn.IFS(
  $C$14=0, 0,
  'Site 18'!V$39&lt;$C$14, 0,
  'Site 18'!V$39&gt;=$C$14, $C$29
)</f>
        <v>0</v>
      </c>
      <c r="W44" s="54" cm="1">
        <f t="array" ref="W44">_xlfn.IFS(
  $C$14=0, 0,
  'Site 18'!W$39&lt;$C$14, 0,
  'Site 18'!W$39&gt;=$C$14, $C$29
)</f>
        <v>0</v>
      </c>
      <c r="X44" s="54" cm="1">
        <f t="array" ref="X44">_xlfn.IFS(
  $C$14=0, 0,
  'Site 18'!X$39&lt;$C$14, 0,
  'Site 18'!X$39&gt;=$C$14, $C$29
)</f>
        <v>0</v>
      </c>
      <c r="Y44" s="54" cm="1">
        <f t="array" ref="Y44">_xlfn.IFS(
  $C$14=0, 0,
  'Site 18'!Y$39&lt;$C$14, 0,
  'Site 18'!Y$39&gt;=$C$14, $C$29
)</f>
        <v>0</v>
      </c>
      <c r="Z44" s="54" cm="1">
        <f t="array" ref="Z44">_xlfn.IFS(
  $C$14=0, 0,
  'Site 18'!Z$39&lt;$C$14, 0,
  'Site 18'!Z$39&gt;=$C$14, $C$29
)</f>
        <v>0</v>
      </c>
      <c r="AA44" s="54" cm="1">
        <f t="array" ref="AA44">_xlfn.IFS(
  $C$14=0, 0,
  'Site 18'!AA$39&lt;$C$14, 0,
  'Site 18'!AA$39&gt;=$C$14, $C$29
)</f>
        <v>0</v>
      </c>
      <c r="AB44" s="54" cm="1">
        <f t="array" ref="AB44">_xlfn.IFS(
  $C$14=0, 0,
  'Site 18'!AB$39&lt;$C$14, 0,
  'Site 18'!AB$39&gt;=$C$14, $C$29
)</f>
        <v>0</v>
      </c>
      <c r="AC44" s="54" cm="1">
        <f t="array" ref="AC44">_xlfn.IFS(
  $C$14=0, 0,
  'Site 18'!AC$39&lt;$C$14, 0,
  'Site 18'!AC$39&gt;=$C$14, $C$29
)</f>
        <v>0</v>
      </c>
      <c r="AD44" s="54" cm="1">
        <f t="array" ref="AD44">_xlfn.IFS(
  $C$14=0, 0,
  'Site 18'!AD$39&lt;$C$14, 0,
  'Site 18'!AD$39&gt;=$C$14, $C$29
)</f>
        <v>0</v>
      </c>
      <c r="AE44" s="54" cm="1">
        <f t="array" ref="AE44">_xlfn.IFS(
  $C$14=0, 0,
  'Site 18'!AE$39&lt;$C$14, 0,
  'Site 18'!AE$39&gt;=$C$14, $C$29
)</f>
        <v>0</v>
      </c>
      <c r="AF44" s="54" cm="1">
        <f t="array" ref="AF44">_xlfn.IFS(
  $C$14=0, 0,
  'Site 18'!AF$39&lt;$C$14, 0,
  'Site 18'!AF$39&gt;=$C$14, $C$29
)</f>
        <v>0</v>
      </c>
      <c r="AG44" s="54" cm="1">
        <f t="array" ref="AG44">_xlfn.IFS(
  $C$14=0, 0,
  'Site 18'!AG$39&lt;$C$14, 0,
  'Site 18'!AG$39&gt;=$C$14, $C$29
)</f>
        <v>0</v>
      </c>
      <c r="AH44" s="54" cm="1">
        <f t="array" ref="AH44">_xlfn.IFS(
  $C$14=0, 0,
  'Site 18'!AH$39&lt;$C$14, 0,
  'Site 18'!AH$39&gt;=$C$14, $C$29
)</f>
        <v>0</v>
      </c>
      <c r="AI44" s="54" cm="1">
        <f t="array" ref="AI44">_xlfn.IFS(
  $C$14=0, 0,
  'Site 18'!AI$39&lt;$C$14, 0,
  'Site 18'!AI$39&gt;=$C$14, $C$29
)</f>
        <v>0</v>
      </c>
      <c r="AJ44" s="72" cm="1">
        <f t="array" ref="AJ44">_xlfn.IFS(
  $C$14=0, 0,
  'Site 18'!AJ$39&lt;$C$14, 0,
  'Site 18'!AJ$39&gt;=$C$14,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18'!E$39&lt;$C$14, 0,
  'Site 18'!E$39&gt;=$C$14, $C$30
)</f>
        <v>0</v>
      </c>
      <c r="F52" s="56" cm="1">
        <f t="array" ref="F52">_xlfn.IFS(
  $C$14=0, 0,
  'Site 18'!F$39&lt;$C$14, 0,
  'Site 18'!F$39&gt;=$C$14, $C$30
)</f>
        <v>0</v>
      </c>
      <c r="G52" s="56" cm="1">
        <f t="array" ref="G52">_xlfn.IFS(
  $C$14=0, 0,
  'Site 18'!G$39&lt;$C$14, 0,
  'Site 18'!G$39&gt;=$C$14, $C$30
)</f>
        <v>0</v>
      </c>
      <c r="H52" s="56" cm="1">
        <f t="array" ref="H52">_xlfn.IFS(
  $C$14=0, 0,
  'Site 18'!H$39&lt;$C$14, 0,
  'Site 18'!H$39&gt;=$C$14, $C$30
)</f>
        <v>0</v>
      </c>
      <c r="I52" s="56" cm="1">
        <f t="array" ref="I52">_xlfn.IFS(
  $C$14=0, 0,
  'Site 18'!I$39&lt;$C$14, 0,
  'Site 18'!I$39&gt;=$C$14, $C$30
)</f>
        <v>0</v>
      </c>
      <c r="J52" s="56" cm="1">
        <f t="array" ref="J52">_xlfn.IFS(
  $C$14=0, 0,
  'Site 18'!J$39&lt;$C$14, 0,
  'Site 18'!J$39&gt;=$C$14, $C$30
)</f>
        <v>0</v>
      </c>
      <c r="K52" s="56" cm="1">
        <f t="array" ref="K52">_xlfn.IFS(
  $C$14=0, 0,
  'Site 18'!K$39&lt;$C$14, 0,
  'Site 18'!K$39&gt;=$C$14, $C$30
)</f>
        <v>0</v>
      </c>
      <c r="L52" s="56" cm="1">
        <f t="array" ref="L52">_xlfn.IFS(
  $C$14=0, 0,
  'Site 18'!L$39&lt;$C$14, 0,
  'Site 18'!L$39&gt;=$C$14, $C$30
)</f>
        <v>0</v>
      </c>
      <c r="M52" s="56" cm="1">
        <f t="array" ref="M52">_xlfn.IFS(
  $C$14=0, 0,
  'Site 18'!M$39&lt;$C$14, 0,
  'Site 18'!M$39&gt;=$C$14, $C$30
)</f>
        <v>0</v>
      </c>
      <c r="N52" s="56" cm="1">
        <f t="array" ref="N52">_xlfn.IFS(
  $C$14=0, 0,
  'Site 18'!N$39&lt;$C$14, 0,
  'Site 18'!N$39&gt;=$C$14, $C$30
)</f>
        <v>0</v>
      </c>
      <c r="O52" s="56" cm="1">
        <f t="array" ref="O52">_xlfn.IFS(
  $C$14=0, 0,
  'Site 18'!O$39&lt;$C$14, 0,
  'Site 18'!O$39&gt;=$C$14, $C$30
)</f>
        <v>0</v>
      </c>
      <c r="P52" s="56" cm="1">
        <f t="array" ref="P52">_xlfn.IFS(
  $C$14=0, 0,
  'Site 18'!P$39&lt;$C$14, 0,
  'Site 18'!P$39&gt;=$C$14, $C$30
)</f>
        <v>0</v>
      </c>
      <c r="Q52" s="56" cm="1">
        <f t="array" ref="Q52">_xlfn.IFS(
  $C$14=0, 0,
  'Site 18'!Q$39&lt;$C$14, 0,
  'Site 18'!Q$39&gt;=$C$14, $C$30
)</f>
        <v>0</v>
      </c>
      <c r="R52" s="56" cm="1">
        <f t="array" ref="R52">_xlfn.IFS(
  $C$14=0, 0,
  'Site 18'!R$39&lt;$C$14, 0,
  'Site 18'!R$39&gt;=$C$14, $C$30
)</f>
        <v>0</v>
      </c>
      <c r="S52" s="56" cm="1">
        <f t="array" ref="S52">_xlfn.IFS(
  $C$14=0, 0,
  'Site 18'!S$39&lt;$C$14, 0,
  'Site 18'!S$39&gt;=$C$14, $C$30
)</f>
        <v>0</v>
      </c>
      <c r="T52" s="56" cm="1">
        <f t="array" ref="T52">_xlfn.IFS(
  $C$14=0, 0,
  'Site 18'!T$39&lt;$C$14, 0,
  'Site 18'!T$39&gt;=$C$14, $C$30
)</f>
        <v>0</v>
      </c>
      <c r="U52" s="56" cm="1">
        <f t="array" ref="U52">_xlfn.IFS(
  $C$14=0, 0,
  'Site 18'!U$39&lt;$C$14, 0,
  'Site 18'!U$39&gt;=$C$14, $C$30
)</f>
        <v>0</v>
      </c>
      <c r="V52" s="56" cm="1">
        <f t="array" ref="V52">_xlfn.IFS(
  $C$14=0, 0,
  'Site 18'!V$39&lt;$C$14, 0,
  'Site 18'!V$39&gt;=$C$14, $C$30
)</f>
        <v>0</v>
      </c>
      <c r="W52" s="56" cm="1">
        <f t="array" ref="W52">_xlfn.IFS(
  $C$14=0, 0,
  'Site 18'!W$39&lt;$C$14, 0,
  'Site 18'!W$39&gt;=$C$14, $C$30
)</f>
        <v>0</v>
      </c>
      <c r="X52" s="56" cm="1">
        <f t="array" ref="X52">_xlfn.IFS(
  $C$14=0, 0,
  'Site 18'!X$39&lt;$C$14, 0,
  'Site 18'!X$39&gt;=$C$14, $C$30
)</f>
        <v>0</v>
      </c>
      <c r="Y52" s="56" cm="1">
        <f t="array" ref="Y52">_xlfn.IFS(
  $C$14=0, 0,
  'Site 18'!Y$39&lt;$C$14, 0,
  'Site 18'!Y$39&gt;=$C$14, $C$30
)</f>
        <v>0</v>
      </c>
      <c r="Z52" s="56" cm="1">
        <f t="array" ref="Z52">_xlfn.IFS(
  $C$14=0, 0,
  'Site 18'!Z$39&lt;$C$14, 0,
  'Site 18'!Z$39&gt;=$C$14, $C$30
)</f>
        <v>0</v>
      </c>
      <c r="AA52" s="56" cm="1">
        <f t="array" ref="AA52">_xlfn.IFS(
  $C$14=0, 0,
  'Site 18'!AA$39&lt;$C$14, 0,
  'Site 18'!AA$39&gt;=$C$14, $C$30
)</f>
        <v>0</v>
      </c>
      <c r="AB52" s="56" cm="1">
        <f t="array" ref="AB52">_xlfn.IFS(
  $C$14=0, 0,
  'Site 18'!AB$39&lt;$C$14, 0,
  'Site 18'!AB$39&gt;=$C$14, $C$30
)</f>
        <v>0</v>
      </c>
      <c r="AC52" s="56" cm="1">
        <f t="array" ref="AC52">_xlfn.IFS(
  $C$14=0, 0,
  'Site 18'!AC$39&lt;$C$14, 0,
  'Site 18'!AC$39&gt;=$C$14, $C$30
)</f>
        <v>0</v>
      </c>
      <c r="AD52" s="56" cm="1">
        <f t="array" ref="AD52">_xlfn.IFS(
  $C$14=0, 0,
  'Site 18'!AD$39&lt;$C$14, 0,
  'Site 18'!AD$39&gt;=$C$14, $C$30
)</f>
        <v>0</v>
      </c>
      <c r="AE52" s="56" cm="1">
        <f t="array" ref="AE52">_xlfn.IFS(
  $C$14=0, 0,
  'Site 18'!AE$39&lt;$C$14, 0,
  'Site 18'!AE$39&gt;=$C$14, $C$30
)</f>
        <v>0</v>
      </c>
      <c r="AF52" s="56" cm="1">
        <f t="array" ref="AF52">_xlfn.IFS(
  $C$14=0, 0,
  'Site 18'!AF$39&lt;$C$14, 0,
  'Site 18'!AF$39&gt;=$C$14, $C$30
)</f>
        <v>0</v>
      </c>
      <c r="AG52" s="56" cm="1">
        <f t="array" ref="AG52">_xlfn.IFS(
  $C$14=0, 0,
  'Site 18'!AG$39&lt;$C$14, 0,
  'Site 18'!AG$39&gt;=$C$14, $C$30
)</f>
        <v>0</v>
      </c>
      <c r="AH52" s="56" cm="1">
        <f t="array" ref="AH52">_xlfn.IFS(
  $C$14=0, 0,
  'Site 18'!AH$39&lt;$C$14, 0,
  'Site 18'!AH$39&gt;=$C$14, $C$30
)</f>
        <v>0</v>
      </c>
      <c r="AI52" s="56" cm="1">
        <f t="array" ref="AI52">_xlfn.IFS(
  $C$14=0, 0,
  'Site 18'!AI$39&lt;$C$14, 0,
  'Site 18'!AI$39&gt;=$C$14, $C$30
)</f>
        <v>0</v>
      </c>
      <c r="AJ52" s="59" cm="1">
        <f t="array" ref="AJ52">_xlfn.IFS(
  $C$14=0, 0,
  'Site 18'!AJ$39&lt;$C$14, 0,
  'Site 18'!AJ$39&gt;=$C$14,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6.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7.2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7.2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18'!E$58&lt;$C$14, 'Site 18'!E$58&lt;'Site 18'!$C$7), 0,
  AND('Site 18'!E$58&gt;=$C$14, 'Site 18'!E$58&lt;$C$7),
    $C$28,
  'Site 18'!E$58&gt;='Site 18'!$C$7,
    $C$32)</f>
        <v>0</v>
      </c>
      <c r="F59" s="70" cm="1">
        <f t="array" ref="F59">_xlfn.IFS(
  AND('Site 18'!F$58&lt;$C$14, 'Site 18'!F$58&lt;'Site 18'!$C$7), 0,
  AND('Site 18'!F$58&gt;=$C$14, 'Site 18'!F$58&lt;$C$7),
    $C$28,
  'Site 18'!F$58&gt;='Site 18'!$C$7,
    $C$32)</f>
        <v>0</v>
      </c>
      <c r="G59" s="70" cm="1">
        <f t="array" ref="G59">_xlfn.IFS(
  AND('Site 18'!G$58&lt;$C$14, 'Site 18'!G$58&lt;'Site 18'!$C$7), 0,
  AND('Site 18'!G$58&gt;=$C$14, 'Site 18'!G$58&lt;$C$7),
    $C$28,
  'Site 18'!G$58&gt;='Site 18'!$C$7,
    $C$32)</f>
        <v>0</v>
      </c>
      <c r="H59" s="70" cm="1">
        <f t="array" ref="H59">_xlfn.IFS(
  AND('Site 18'!H$58&lt;$C$14, 'Site 18'!H$58&lt;'Site 18'!$C$7), 0,
  AND('Site 18'!H$58&gt;=$C$14, 'Site 18'!H$58&lt;$C$7),
    $C$28,
  'Site 18'!H$58&gt;='Site 18'!$C$7,
    $C$32)</f>
        <v>0</v>
      </c>
      <c r="I59" s="70" cm="1">
        <f t="array" ref="I59">_xlfn.IFS(
  AND('Site 18'!I$58&lt;$C$14, 'Site 18'!I$58&lt;'Site 18'!$C$7), 0,
  AND('Site 18'!I$58&gt;=$C$14, 'Site 18'!I$58&lt;$C$7),
    $C$28,
  'Site 18'!I$58&gt;='Site 18'!$C$7,
    $C$32)</f>
        <v>0</v>
      </c>
      <c r="J59" s="70" cm="1">
        <f t="array" ref="J59">_xlfn.IFS(
  AND('Site 18'!J$58&lt;$C$14, 'Site 18'!J$58&lt;'Site 18'!$C$7), 0,
  AND('Site 18'!J$58&gt;=$C$14, 'Site 18'!J$58&lt;$C$7),
    $C$28,
  'Site 18'!J$58&gt;='Site 18'!$C$7,
    $C$32)</f>
        <v>0</v>
      </c>
      <c r="K59" s="70" cm="1">
        <f t="array" ref="K59">_xlfn.IFS(
  AND('Site 18'!K$58&lt;$C$14, 'Site 18'!K$58&lt;'Site 18'!$C$7), 0,
  AND('Site 18'!K$58&gt;=$C$14, 'Site 18'!K$58&lt;$C$7),
    $C$28,
  'Site 18'!K$58&gt;='Site 18'!$C$7,
    $C$32)</f>
        <v>0</v>
      </c>
      <c r="L59" s="70" cm="1">
        <f t="array" ref="L59">_xlfn.IFS(
  AND('Site 18'!L$58&lt;$C$14, 'Site 18'!L$58&lt;'Site 18'!$C$7), 0,
  AND('Site 18'!L$58&gt;=$C$14, 'Site 18'!L$58&lt;$C$7),
    $C$28,
  'Site 18'!L$58&gt;='Site 18'!$C$7,
    $C$32)</f>
        <v>0</v>
      </c>
      <c r="M59" s="70" cm="1">
        <f t="array" ref="M59">_xlfn.IFS(
  AND('Site 18'!M$58&lt;$C$14, 'Site 18'!M$58&lt;'Site 18'!$C$7), 0,
  AND('Site 18'!M$58&gt;=$C$14, 'Site 18'!M$58&lt;$C$7),
    $C$28,
  'Site 18'!M$58&gt;='Site 18'!$C$7,
    $C$32)</f>
        <v>0</v>
      </c>
      <c r="N59" s="70" cm="1">
        <f t="array" ref="N59">_xlfn.IFS(
  AND('Site 18'!N$58&lt;$C$14, 'Site 18'!N$58&lt;'Site 18'!$C$7), 0,
  AND('Site 18'!N$58&gt;=$C$14, 'Site 18'!N$58&lt;$C$7),
    $C$28,
  'Site 18'!N$58&gt;='Site 18'!$C$7,
    $C$32)</f>
        <v>0</v>
      </c>
      <c r="O59" s="70" cm="1">
        <f t="array" ref="O59">_xlfn.IFS(
  AND('Site 18'!O$58&lt;$C$14, 'Site 18'!O$58&lt;'Site 18'!$C$7), 0,
  AND('Site 18'!O$58&gt;=$C$14, 'Site 18'!O$58&lt;$C$7),
    $C$28,
  'Site 18'!O$58&gt;='Site 18'!$C$7,
    $C$32)</f>
        <v>0</v>
      </c>
      <c r="P59" s="70" cm="1">
        <f t="array" ref="P59">_xlfn.IFS(
  AND('Site 18'!P$58&lt;$C$14, 'Site 18'!P$58&lt;'Site 18'!$C$7), 0,
  AND('Site 18'!P$58&gt;=$C$14, 'Site 18'!P$58&lt;$C$7),
    $C$28,
  'Site 18'!P$58&gt;='Site 18'!$C$7,
    $C$32)</f>
        <v>0</v>
      </c>
      <c r="Q59" s="70" cm="1">
        <f t="array" ref="Q59">_xlfn.IFS(
  AND('Site 18'!Q$58&lt;$C$14, 'Site 18'!Q$58&lt;'Site 18'!$C$7), 0,
  AND('Site 18'!Q$58&gt;=$C$14, 'Site 18'!Q$58&lt;$C$7),
    $C$28,
  'Site 18'!Q$58&gt;='Site 18'!$C$7,
    $C$32)</f>
        <v>0</v>
      </c>
      <c r="R59" s="70" cm="1">
        <f t="array" ref="R59">_xlfn.IFS(
  AND('Site 18'!R$58&lt;$C$14, 'Site 18'!R$58&lt;'Site 18'!$C$7), 0,
  AND('Site 18'!R$58&gt;=$C$14, 'Site 18'!R$58&lt;$C$7),
    $C$28,
  'Site 18'!R$58&gt;='Site 18'!$C$7,
    $C$32)</f>
        <v>0</v>
      </c>
      <c r="S59" s="70" cm="1">
        <f t="array" ref="S59">_xlfn.IFS(
  AND('Site 18'!S$58&lt;$C$14, 'Site 18'!S$58&lt;'Site 18'!$C$7), 0,
  AND('Site 18'!S$58&gt;=$C$14, 'Site 18'!S$58&lt;$C$7),
    $C$28,
  'Site 18'!S$58&gt;='Site 18'!$C$7,
    $C$32)</f>
        <v>0</v>
      </c>
      <c r="T59" s="70" cm="1">
        <f t="array" ref="T59">_xlfn.IFS(
  AND('Site 18'!T$58&lt;$C$14, 'Site 18'!T$58&lt;'Site 18'!$C$7), 0,
  AND('Site 18'!T$58&gt;=$C$14, 'Site 18'!T$58&lt;$C$7),
    $C$28,
  'Site 18'!T$58&gt;='Site 18'!$C$7,
    $C$32)</f>
        <v>0</v>
      </c>
      <c r="U59" s="70" cm="1">
        <f t="array" ref="U59">_xlfn.IFS(
  AND('Site 18'!U$58&lt;$C$14, 'Site 18'!U$58&lt;'Site 18'!$C$7), 0,
  AND('Site 18'!U$58&gt;=$C$14, 'Site 18'!U$58&lt;$C$7),
    $C$28,
  'Site 18'!U$58&gt;='Site 18'!$C$7,
    $C$32)</f>
        <v>0</v>
      </c>
      <c r="V59" s="70" cm="1">
        <f t="array" ref="V59">_xlfn.IFS(
  AND('Site 18'!V$58&lt;$C$14, 'Site 18'!V$58&lt;'Site 18'!$C$7), 0,
  AND('Site 18'!V$58&gt;=$C$14, 'Site 18'!V$58&lt;$C$7),
    $C$28,
  'Site 18'!V$58&gt;='Site 18'!$C$7,
    $C$32)</f>
        <v>0</v>
      </c>
      <c r="W59" s="70" cm="1">
        <f t="array" ref="W59">_xlfn.IFS(
  AND('Site 18'!W$58&lt;$C$14, 'Site 18'!W$58&lt;'Site 18'!$C$7), 0,
  AND('Site 18'!W$58&gt;=$C$14, 'Site 18'!W$58&lt;$C$7),
    $C$28,
  'Site 18'!W$58&gt;='Site 18'!$C$7,
    $C$32)</f>
        <v>0</v>
      </c>
      <c r="X59" s="70" cm="1">
        <f t="array" ref="X59">_xlfn.IFS(
  AND('Site 18'!X$58&lt;$C$14, 'Site 18'!X$58&lt;'Site 18'!$C$7), 0,
  AND('Site 18'!X$58&gt;=$C$14, 'Site 18'!X$58&lt;$C$7),
    $C$28,
  'Site 18'!X$58&gt;='Site 18'!$C$7,
    $C$32)</f>
        <v>0</v>
      </c>
      <c r="Y59" s="70" cm="1">
        <f t="array" ref="Y59">_xlfn.IFS(
  AND('Site 18'!Y$58&lt;$C$14, 'Site 18'!Y$58&lt;'Site 18'!$C$7), 0,
  AND('Site 18'!Y$58&gt;=$C$14, 'Site 18'!Y$58&lt;$C$7),
    $C$28,
  'Site 18'!Y$58&gt;='Site 18'!$C$7,
    $C$32)</f>
        <v>0</v>
      </c>
      <c r="Z59" s="70" cm="1">
        <f t="array" ref="Z59">_xlfn.IFS(
  AND('Site 18'!Z$58&lt;$C$14, 'Site 18'!Z$58&lt;'Site 18'!$C$7), 0,
  AND('Site 18'!Z$58&gt;=$C$14, 'Site 18'!Z$58&lt;$C$7),
    $C$28,
  'Site 18'!Z$58&gt;='Site 18'!$C$7,
    $C$32)</f>
        <v>0</v>
      </c>
      <c r="AA59" s="70" cm="1">
        <f t="array" ref="AA59">_xlfn.IFS(
  AND('Site 18'!AA$58&lt;$C$14, 'Site 18'!AA$58&lt;'Site 18'!$C$7), 0,
  AND('Site 18'!AA$58&gt;=$C$14, 'Site 18'!AA$58&lt;$C$7),
    $C$28,
  'Site 18'!AA$58&gt;='Site 18'!$C$7,
    $C$32)</f>
        <v>0</v>
      </c>
      <c r="AB59" s="70" cm="1">
        <f t="array" ref="AB59">_xlfn.IFS(
  AND('Site 18'!AB$58&lt;$C$14, 'Site 18'!AB$58&lt;'Site 18'!$C$7), 0,
  AND('Site 18'!AB$58&gt;=$C$14, 'Site 18'!AB$58&lt;$C$7),
    $C$28,
  'Site 18'!AB$58&gt;='Site 18'!$C$7,
    $C$32)</f>
        <v>0</v>
      </c>
      <c r="AC59" s="70" cm="1">
        <f t="array" ref="AC59">_xlfn.IFS(
  AND('Site 18'!AC$58&lt;$C$14, 'Site 18'!AC$58&lt;'Site 18'!$C$7), 0,
  AND('Site 18'!AC$58&gt;=$C$14, 'Site 18'!AC$58&lt;$C$7),
    $C$28,
  'Site 18'!AC$58&gt;='Site 18'!$C$7,
    $C$32)</f>
        <v>0</v>
      </c>
      <c r="AD59" s="70" cm="1">
        <f t="array" ref="AD59">_xlfn.IFS(
  AND('Site 18'!AD$58&lt;$C$14, 'Site 18'!AD$58&lt;'Site 18'!$C$7), 0,
  AND('Site 18'!AD$58&gt;=$C$14, 'Site 18'!AD$58&lt;$C$7),
    $C$28,
  'Site 18'!AD$58&gt;='Site 18'!$C$7,
    $C$32)</f>
        <v>0</v>
      </c>
      <c r="AE59" s="70" cm="1">
        <f t="array" ref="AE59">_xlfn.IFS(
  AND('Site 18'!AE$58&lt;$C$14, 'Site 18'!AE$58&lt;'Site 18'!$C$7), 0,
  AND('Site 18'!AE$58&gt;=$C$14, 'Site 18'!AE$58&lt;$C$7),
    $C$28,
  'Site 18'!AE$58&gt;='Site 18'!$C$7,
    $C$32)</f>
        <v>0</v>
      </c>
      <c r="AF59" s="70" cm="1">
        <f t="array" ref="AF59">_xlfn.IFS(
  AND('Site 18'!AF$58&lt;$C$14, 'Site 18'!AF$58&lt;'Site 18'!$C$7), 0,
  AND('Site 18'!AF$58&gt;=$C$14, 'Site 18'!AF$58&lt;$C$7),
    $C$28,
  'Site 18'!AF$58&gt;='Site 18'!$C$7,
    $C$32)</f>
        <v>0</v>
      </c>
      <c r="AG59" s="70" cm="1">
        <f t="array" ref="AG59">_xlfn.IFS(
  AND('Site 18'!AG$58&lt;$C$14, 'Site 18'!AG$58&lt;'Site 18'!$C$7), 0,
  AND('Site 18'!AG$58&gt;=$C$14, 'Site 18'!AG$58&lt;$C$7),
    $C$28,
  'Site 18'!AG$58&gt;='Site 18'!$C$7,
    $C$32)</f>
        <v>0</v>
      </c>
      <c r="AH59" s="70" cm="1">
        <f t="array" ref="AH59">_xlfn.IFS(
  AND('Site 18'!AH$58&lt;$C$14, 'Site 18'!AH$58&lt;'Site 18'!$C$7), 0,
  AND('Site 18'!AH$58&gt;=$C$14, 'Site 18'!AH$58&lt;$C$7),
    $C$28,
  'Site 18'!AH$58&gt;='Site 18'!$C$7,
    $C$32)</f>
        <v>0</v>
      </c>
      <c r="AI59" s="70" cm="1">
        <f t="array" ref="AI59">_xlfn.IFS(
  AND('Site 18'!AI$58&lt;$C$14, 'Site 18'!AI$58&lt;'Site 18'!$C$7), 0,
  AND('Site 18'!AI$58&gt;=$C$14, 'Site 18'!AI$58&lt;$C$7),
    $C$28,
  'Site 18'!AI$58&gt;='Site 18'!$C$7,
    $C$32)</f>
        <v>0</v>
      </c>
      <c r="AJ59" s="71" cm="1">
        <f t="array" ref="AJ59">_xlfn.IFS(
  AND('Site 18'!AJ$58&lt;$C$14, 'Site 18'!AJ$58&lt;'Site 18'!$C$7), 0,
  AND('Site 18'!AJ$58&gt;=$C$14, 'Site 18'!AJ$58&lt;$C$7),
    $C$28,
  'Site 18'!AJ$58&gt;='Site 18'!$C$7,
    $C$32)</f>
        <v>0</v>
      </c>
    </row>
    <row r="60" spans="2:37" s="9" customFormat="1" ht="16.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6.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6.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6.5" x14ac:dyDescent="0.3">
      <c r="B63" s="75" t="s">
        <v>205</v>
      </c>
      <c r="C63" s="32" t="s">
        <v>38</v>
      </c>
      <c r="D63" s="65">
        <v>0</v>
      </c>
      <c r="E63" s="54" cm="1">
        <f t="array" ref="E63">_xlfn.IFS(
AND('Site 18'!E$58&lt;$C$14,'Site 18'!E$58&lt;'Site 18'!$C$7),0,
AND('Site 18'!E$58&gt;=$C$14,'Site 18'!E$58&lt;$C$7),
$C$29,
'Site 18'!E$58&gt;='Site 18'!$C$7,
$C$33)</f>
        <v>0</v>
      </c>
      <c r="F63" s="54" cm="1">
        <f t="array" ref="F63">_xlfn.IFS(
AND('Site 18'!F$58&lt;$C$14,'Site 18'!F$58&lt;'Site 18'!$C$7),0,
AND('Site 18'!F$58&gt;=$C$14,'Site 18'!F$58&lt;$C$7),
$C$29,
'Site 18'!F$58&gt;='Site 18'!$C$7,
$C$33)</f>
        <v>0</v>
      </c>
      <c r="G63" s="54" cm="1">
        <f t="array" ref="G63">_xlfn.IFS(
AND('Site 18'!G$58&lt;$C$14,'Site 18'!G$58&lt;'Site 18'!$C$7),0,
AND('Site 18'!G$58&gt;=$C$14,'Site 18'!G$58&lt;$C$7),
$C$29,
'Site 18'!G$58&gt;='Site 18'!$C$7,
$C$33)</f>
        <v>0</v>
      </c>
      <c r="H63" s="54" cm="1">
        <f t="array" ref="H63">_xlfn.IFS(
AND('Site 18'!H$58&lt;$C$14,'Site 18'!H$58&lt;'Site 18'!$C$7),0,
AND('Site 18'!H$58&gt;=$C$14,'Site 18'!H$58&lt;$C$7),
$C$29,
'Site 18'!H$58&gt;='Site 18'!$C$7,
$C$33)</f>
        <v>0</v>
      </c>
      <c r="I63" s="54" cm="1">
        <f t="array" ref="I63">_xlfn.IFS(
AND('Site 18'!I$58&lt;$C$14,'Site 18'!I$58&lt;'Site 18'!$C$7),0,
AND('Site 18'!I$58&gt;=$C$14,'Site 18'!I$58&lt;$C$7),
$C$29,
'Site 18'!I$58&gt;='Site 18'!$C$7,
$C$33)</f>
        <v>0</v>
      </c>
      <c r="J63" s="54" cm="1">
        <f t="array" ref="J63">_xlfn.IFS(
AND('Site 18'!J$58&lt;$C$14,'Site 18'!J$58&lt;'Site 18'!$C$7),0,
AND('Site 18'!J$58&gt;=$C$14,'Site 18'!J$58&lt;$C$7),
$C$29,
'Site 18'!J$58&gt;='Site 18'!$C$7,
$C$33)</f>
        <v>0</v>
      </c>
      <c r="K63" s="54" cm="1">
        <f t="array" ref="K63">_xlfn.IFS(
AND('Site 18'!K$58&lt;$C$14,'Site 18'!K$58&lt;'Site 18'!$C$7),0,
AND('Site 18'!K$58&gt;=$C$14,'Site 18'!K$58&lt;$C$7),
$C$29,
'Site 18'!K$58&gt;='Site 18'!$C$7,
$C$33)</f>
        <v>0</v>
      </c>
      <c r="L63" s="54" cm="1">
        <f t="array" ref="L63">_xlfn.IFS(
AND('Site 18'!L$58&lt;$C$14,'Site 18'!L$58&lt;'Site 18'!$C$7),0,
AND('Site 18'!L$58&gt;=$C$14,'Site 18'!L$58&lt;$C$7),
$C$29,
'Site 18'!L$58&gt;='Site 18'!$C$7,
$C$33)</f>
        <v>0</v>
      </c>
      <c r="M63" s="54" cm="1">
        <f t="array" ref="M63">_xlfn.IFS(
AND('Site 18'!M$58&lt;$C$14,'Site 18'!M$58&lt;'Site 18'!$C$7),0,
AND('Site 18'!M$58&gt;=$C$14,'Site 18'!M$58&lt;$C$7),
$C$29,
'Site 18'!M$58&gt;='Site 18'!$C$7,
$C$33)</f>
        <v>0</v>
      </c>
      <c r="N63" s="54" cm="1">
        <f t="array" ref="N63">_xlfn.IFS(
AND('Site 18'!N$58&lt;$C$14,'Site 18'!N$58&lt;'Site 18'!$C$7),0,
AND('Site 18'!N$58&gt;=$C$14,'Site 18'!N$58&lt;$C$7),
$C$29,
'Site 18'!N$58&gt;='Site 18'!$C$7,
$C$33)</f>
        <v>0</v>
      </c>
      <c r="O63" s="54" cm="1">
        <f t="array" ref="O63">_xlfn.IFS(
AND('Site 18'!O$58&lt;$C$14,'Site 18'!O$58&lt;'Site 18'!$C$7),0,
AND('Site 18'!O$58&gt;=$C$14,'Site 18'!O$58&lt;$C$7),
$C$29,
'Site 18'!O$58&gt;='Site 18'!$C$7,
$C$33)</f>
        <v>0</v>
      </c>
      <c r="P63" s="54" cm="1">
        <f t="array" ref="P63">_xlfn.IFS(
AND('Site 18'!P$58&lt;$C$14,'Site 18'!P$58&lt;'Site 18'!$C$7),0,
AND('Site 18'!P$58&gt;=$C$14,'Site 18'!P$58&lt;$C$7),
$C$29,
'Site 18'!P$58&gt;='Site 18'!$C$7,
$C$33)</f>
        <v>0</v>
      </c>
      <c r="Q63" s="54" cm="1">
        <f t="array" ref="Q63">_xlfn.IFS(
AND('Site 18'!Q$58&lt;$C$14,'Site 18'!Q$58&lt;'Site 18'!$C$7),0,
AND('Site 18'!Q$58&gt;=$C$14,'Site 18'!Q$58&lt;$C$7),
$C$29,
'Site 18'!Q$58&gt;='Site 18'!$C$7,
$C$33)</f>
        <v>0</v>
      </c>
      <c r="R63" s="54" cm="1">
        <f t="array" ref="R63">_xlfn.IFS(
AND('Site 18'!R$58&lt;$C$14,'Site 18'!R$58&lt;'Site 18'!$C$7),0,
AND('Site 18'!R$58&gt;=$C$14,'Site 18'!R$58&lt;$C$7),
$C$29,
'Site 18'!R$58&gt;='Site 18'!$C$7,
$C$33)</f>
        <v>0</v>
      </c>
      <c r="S63" s="54" cm="1">
        <f t="array" ref="S63">_xlfn.IFS(
AND('Site 18'!S$58&lt;$C$14,'Site 18'!S$58&lt;'Site 18'!$C$7),0,
AND('Site 18'!S$58&gt;=$C$14,'Site 18'!S$58&lt;$C$7),
$C$29,
'Site 18'!S$58&gt;='Site 18'!$C$7,
$C$33)</f>
        <v>0</v>
      </c>
      <c r="T63" s="54" cm="1">
        <f t="array" ref="T63">_xlfn.IFS(
AND('Site 18'!T$58&lt;$C$14,'Site 18'!T$58&lt;'Site 18'!$C$7),0,
AND('Site 18'!T$58&gt;=$C$14,'Site 18'!T$58&lt;$C$7),
$C$29,
'Site 18'!T$58&gt;='Site 18'!$C$7,
$C$33)</f>
        <v>0</v>
      </c>
      <c r="U63" s="54" cm="1">
        <f t="array" ref="U63">_xlfn.IFS(
AND('Site 18'!U$58&lt;$C$14,'Site 18'!U$58&lt;'Site 18'!$C$7),0,
AND('Site 18'!U$58&gt;=$C$14,'Site 18'!U$58&lt;$C$7),
$C$29,
'Site 18'!U$58&gt;='Site 18'!$C$7,
$C$33)</f>
        <v>0</v>
      </c>
      <c r="V63" s="54" cm="1">
        <f t="array" ref="V63">_xlfn.IFS(
AND('Site 18'!V$58&lt;$C$14,'Site 18'!V$58&lt;'Site 18'!$C$7),0,
AND('Site 18'!V$58&gt;=$C$14,'Site 18'!V$58&lt;$C$7),
$C$29,
'Site 18'!V$58&gt;='Site 18'!$C$7,
$C$33)</f>
        <v>0</v>
      </c>
      <c r="W63" s="54" cm="1">
        <f t="array" ref="W63">_xlfn.IFS(
AND('Site 18'!W$58&lt;$C$14,'Site 18'!W$58&lt;'Site 18'!$C$7),0,
AND('Site 18'!W$58&gt;=$C$14,'Site 18'!W$58&lt;$C$7),
$C$29,
'Site 18'!W$58&gt;='Site 18'!$C$7,
$C$33)</f>
        <v>0</v>
      </c>
      <c r="X63" s="54" cm="1">
        <f t="array" ref="X63">_xlfn.IFS(
AND('Site 18'!X$58&lt;$C$14,'Site 18'!X$58&lt;'Site 18'!$C$7),0,
AND('Site 18'!X$58&gt;=$C$14,'Site 18'!X$58&lt;$C$7),
$C$29,
'Site 18'!X$58&gt;='Site 18'!$C$7,
$C$33)</f>
        <v>0</v>
      </c>
      <c r="Y63" s="54" cm="1">
        <f t="array" ref="Y63">_xlfn.IFS(
AND('Site 18'!Y$58&lt;$C$14,'Site 18'!Y$58&lt;'Site 18'!$C$7),0,
AND('Site 18'!Y$58&gt;=$C$14,'Site 18'!Y$58&lt;$C$7),
$C$29,
'Site 18'!Y$58&gt;='Site 18'!$C$7,
$C$33)</f>
        <v>0</v>
      </c>
      <c r="Z63" s="54" cm="1">
        <f t="array" ref="Z63">_xlfn.IFS(
AND('Site 18'!Z$58&lt;$C$14,'Site 18'!Z$58&lt;'Site 18'!$C$7),0,
AND('Site 18'!Z$58&gt;=$C$14,'Site 18'!Z$58&lt;$C$7),
$C$29,
'Site 18'!Z$58&gt;='Site 18'!$C$7,
$C$33)</f>
        <v>0</v>
      </c>
      <c r="AA63" s="54" cm="1">
        <f t="array" ref="AA63">_xlfn.IFS(
AND('Site 18'!AA$58&lt;$C$14,'Site 18'!AA$58&lt;'Site 18'!$C$7),0,
AND('Site 18'!AA$58&gt;=$C$14,'Site 18'!AA$58&lt;$C$7),
$C$29,
'Site 18'!AA$58&gt;='Site 18'!$C$7,
$C$33)</f>
        <v>0</v>
      </c>
      <c r="AB63" s="54" cm="1">
        <f t="array" ref="AB63">_xlfn.IFS(
AND('Site 18'!AB$58&lt;$C$14,'Site 18'!AB$58&lt;'Site 18'!$C$7),0,
AND('Site 18'!AB$58&gt;=$C$14,'Site 18'!AB$58&lt;$C$7),
$C$29,
'Site 18'!AB$58&gt;='Site 18'!$C$7,
$C$33)</f>
        <v>0</v>
      </c>
      <c r="AC63" s="54" cm="1">
        <f t="array" ref="AC63">_xlfn.IFS(
AND('Site 18'!AC$58&lt;$C$14,'Site 18'!AC$58&lt;'Site 18'!$C$7),0,
AND('Site 18'!AC$58&gt;=$C$14,'Site 18'!AC$58&lt;$C$7),
$C$29,
'Site 18'!AC$58&gt;='Site 18'!$C$7,
$C$33)</f>
        <v>0</v>
      </c>
      <c r="AD63" s="54" cm="1">
        <f t="array" ref="AD63">_xlfn.IFS(
AND('Site 18'!AD$58&lt;$C$14,'Site 18'!AD$58&lt;'Site 18'!$C$7),0,
AND('Site 18'!AD$58&gt;=$C$14,'Site 18'!AD$58&lt;$C$7),
$C$29,
'Site 18'!AD$58&gt;='Site 18'!$C$7,
$C$33)</f>
        <v>0</v>
      </c>
      <c r="AE63" s="54" cm="1">
        <f t="array" ref="AE63">_xlfn.IFS(
AND('Site 18'!AE$58&lt;$C$14,'Site 18'!AE$58&lt;'Site 18'!$C$7),0,
AND('Site 18'!AE$58&gt;=$C$14,'Site 18'!AE$58&lt;$C$7),
$C$29,
'Site 18'!AE$58&gt;='Site 18'!$C$7,
$C$33)</f>
        <v>0</v>
      </c>
      <c r="AF63" s="54" cm="1">
        <f t="array" ref="AF63">_xlfn.IFS(
AND('Site 18'!AF$58&lt;$C$14,'Site 18'!AF$58&lt;'Site 18'!$C$7),0,
AND('Site 18'!AF$58&gt;=$C$14,'Site 18'!AF$58&lt;$C$7),
$C$29,
'Site 18'!AF$58&gt;='Site 18'!$C$7,
$C$33)</f>
        <v>0</v>
      </c>
      <c r="AG63" s="54" cm="1">
        <f t="array" ref="AG63">_xlfn.IFS(
AND('Site 18'!AG$58&lt;$C$14,'Site 18'!AG$58&lt;'Site 18'!$C$7),0,
AND('Site 18'!AG$58&gt;=$C$14,'Site 18'!AG$58&lt;$C$7),
$C$29,
'Site 18'!AG$58&gt;='Site 18'!$C$7,
$C$33)</f>
        <v>0</v>
      </c>
      <c r="AH63" s="54" cm="1">
        <f t="array" ref="AH63">_xlfn.IFS(
AND('Site 18'!AH$58&lt;$C$14,'Site 18'!AH$58&lt;'Site 18'!$C$7),0,
AND('Site 18'!AH$58&gt;=$C$14,'Site 18'!AH$58&lt;$C$7),
$C$29,
'Site 18'!AH$58&gt;='Site 18'!$C$7,
$C$33)</f>
        <v>0</v>
      </c>
      <c r="AI63" s="54" cm="1">
        <f t="array" ref="AI63">_xlfn.IFS(
AND('Site 18'!AI$58&lt;$C$14,'Site 18'!AI$58&lt;'Site 18'!$C$7),0,
AND('Site 18'!AI$58&gt;=$C$14,'Site 18'!AI$58&lt;$C$7),
$C$29,
'Site 18'!AI$58&gt;='Site 18'!$C$7,
$C$33)</f>
        <v>0</v>
      </c>
      <c r="AJ63" s="72" cm="1">
        <f t="array" ref="AJ63">_xlfn.IFS(
AND('Site 18'!AJ$58&lt;$C$14,'Site 18'!AJ$58&lt;'Site 18'!$C$7),0,
AND('Site 18'!AJ$58&gt;=$C$14,'Site 18'!AJ$58&lt;$C$7),
$C$29,
'Site 18'!AJ$58&gt;='Site 18'!$C$7,
$C$33)</f>
        <v>0</v>
      </c>
    </row>
    <row r="64" spans="2:37" s="9" customFormat="1" ht="16.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6.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6.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6.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6.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6.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6.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6.5" x14ac:dyDescent="0.3">
      <c r="B71" s="77" t="s">
        <v>65</v>
      </c>
      <c r="C71" s="32" t="s">
        <v>40</v>
      </c>
      <c r="D71" s="67">
        <v>0</v>
      </c>
      <c r="E71" s="56" cm="1">
        <f t="array" ref="E71">_xlfn.IFS(
AND('Site 18'!E$58&lt;$C$14,'Site 18'!E$58&lt;'Site 18'!$C$7),0,
AND('Site 18'!E$58&gt;=$C$14,'Site 18'!E$58&lt;$C$7),
$C$30,
'Site 18'!E$58&gt;='Site 18'!$C$7,
$C$34)</f>
        <v>0</v>
      </c>
      <c r="F71" s="56" cm="1">
        <f t="array" ref="F71">_xlfn.IFS(
AND('Site 18'!F$58&lt;$C$14,'Site 18'!F$58&lt;'Site 18'!$C$7),0,
AND('Site 18'!F$58&gt;=$C$14,'Site 18'!F$58&lt;$C$7),
$C$30,
'Site 18'!F$58&gt;='Site 18'!$C$7,
$C$34)</f>
        <v>0</v>
      </c>
      <c r="G71" s="56" cm="1">
        <f t="array" ref="G71">_xlfn.IFS(
AND('Site 18'!G$58&lt;$C$14,'Site 18'!G$58&lt;'Site 18'!$C$7),0,
AND('Site 18'!G$58&gt;=$C$14,'Site 18'!G$58&lt;$C$7),
$C$30,
'Site 18'!G$58&gt;='Site 18'!$C$7,
$C$34)</f>
        <v>0</v>
      </c>
      <c r="H71" s="56" cm="1">
        <f t="array" ref="H71">_xlfn.IFS(
AND('Site 18'!H$58&lt;$C$14,'Site 18'!H$58&lt;'Site 18'!$C$7),0,
AND('Site 18'!H$58&gt;=$C$14,'Site 18'!H$58&lt;$C$7),
$C$30,
'Site 18'!H$58&gt;='Site 18'!$C$7,
$C$34)</f>
        <v>0</v>
      </c>
      <c r="I71" s="56" cm="1">
        <f t="array" ref="I71">_xlfn.IFS(
AND('Site 18'!I$58&lt;$C$14,'Site 18'!I$58&lt;'Site 18'!$C$7),0,
AND('Site 18'!I$58&gt;=$C$14,'Site 18'!I$58&lt;$C$7),
$C$30,
'Site 18'!I$58&gt;='Site 18'!$C$7,
$C$34)</f>
        <v>0</v>
      </c>
      <c r="J71" s="56" cm="1">
        <f t="array" ref="J71">_xlfn.IFS(
AND('Site 18'!J$58&lt;$C$14,'Site 18'!J$58&lt;'Site 18'!$C$7),0,
AND('Site 18'!J$58&gt;=$C$14,'Site 18'!J$58&lt;$C$7),
$C$30,
'Site 18'!J$58&gt;='Site 18'!$C$7,
$C$34)</f>
        <v>0</v>
      </c>
      <c r="K71" s="56" cm="1">
        <f t="array" ref="K71">_xlfn.IFS(
AND('Site 18'!K$58&lt;$C$14,'Site 18'!K$58&lt;'Site 18'!$C$7),0,
AND('Site 18'!K$58&gt;=$C$14,'Site 18'!K$58&lt;$C$7),
$C$30,
'Site 18'!K$58&gt;='Site 18'!$C$7,
$C$34)</f>
        <v>0</v>
      </c>
      <c r="L71" s="56" cm="1">
        <f t="array" ref="L71">_xlfn.IFS(
AND('Site 18'!L$58&lt;$C$14,'Site 18'!L$58&lt;'Site 18'!$C$7),0,
AND('Site 18'!L$58&gt;=$C$14,'Site 18'!L$58&lt;$C$7),
$C$30,
'Site 18'!L$58&gt;='Site 18'!$C$7,
$C$34)</f>
        <v>0</v>
      </c>
      <c r="M71" s="56" cm="1">
        <f t="array" ref="M71">_xlfn.IFS(
AND('Site 18'!M$58&lt;$C$14,'Site 18'!M$58&lt;'Site 18'!$C$7),0,
AND('Site 18'!M$58&gt;=$C$14,'Site 18'!M$58&lt;$C$7),
$C$30,
'Site 18'!M$58&gt;='Site 18'!$C$7,
$C$34)</f>
        <v>0</v>
      </c>
      <c r="N71" s="56" cm="1">
        <f t="array" ref="N71">_xlfn.IFS(
AND('Site 18'!N$58&lt;$C$14,'Site 18'!N$58&lt;'Site 18'!$C$7),0,
AND('Site 18'!N$58&gt;=$C$14,'Site 18'!N$58&lt;$C$7),
$C$30,
'Site 18'!N$58&gt;='Site 18'!$C$7,
$C$34)</f>
        <v>0</v>
      </c>
      <c r="O71" s="56" cm="1">
        <f t="array" ref="O71">_xlfn.IFS(
AND('Site 18'!O$58&lt;$C$14,'Site 18'!O$58&lt;'Site 18'!$C$7),0,
AND('Site 18'!O$58&gt;=$C$14,'Site 18'!O$58&lt;$C$7),
$C$30,
'Site 18'!O$58&gt;='Site 18'!$C$7,
$C$34)</f>
        <v>0</v>
      </c>
      <c r="P71" s="56" cm="1">
        <f t="array" ref="P71">_xlfn.IFS(
AND('Site 18'!P$58&lt;$C$14,'Site 18'!P$58&lt;'Site 18'!$C$7),0,
AND('Site 18'!P$58&gt;=$C$14,'Site 18'!P$58&lt;$C$7),
$C$30,
'Site 18'!P$58&gt;='Site 18'!$C$7,
$C$34)</f>
        <v>0</v>
      </c>
      <c r="Q71" s="56" cm="1">
        <f t="array" ref="Q71">_xlfn.IFS(
AND('Site 18'!Q$58&lt;$C$14,'Site 18'!Q$58&lt;'Site 18'!$C$7),0,
AND('Site 18'!Q$58&gt;=$C$14,'Site 18'!Q$58&lt;$C$7),
$C$30,
'Site 18'!Q$58&gt;='Site 18'!$C$7,
$C$34)</f>
        <v>0</v>
      </c>
      <c r="R71" s="56" cm="1">
        <f t="array" ref="R71">_xlfn.IFS(
AND('Site 18'!R$58&lt;$C$14,'Site 18'!R$58&lt;'Site 18'!$C$7),0,
AND('Site 18'!R$58&gt;=$C$14,'Site 18'!R$58&lt;$C$7),
$C$30,
'Site 18'!R$58&gt;='Site 18'!$C$7,
$C$34)</f>
        <v>0</v>
      </c>
      <c r="S71" s="56" cm="1">
        <f t="array" ref="S71">_xlfn.IFS(
AND('Site 18'!S$58&lt;$C$14,'Site 18'!S$58&lt;'Site 18'!$C$7),0,
AND('Site 18'!S$58&gt;=$C$14,'Site 18'!S$58&lt;$C$7),
$C$30,
'Site 18'!S$58&gt;='Site 18'!$C$7,
$C$34)</f>
        <v>0</v>
      </c>
      <c r="T71" s="56" cm="1">
        <f t="array" ref="T71">_xlfn.IFS(
AND('Site 18'!T$58&lt;$C$14,'Site 18'!T$58&lt;'Site 18'!$C$7),0,
AND('Site 18'!T$58&gt;=$C$14,'Site 18'!T$58&lt;$C$7),
$C$30,
'Site 18'!T$58&gt;='Site 18'!$C$7,
$C$34)</f>
        <v>0</v>
      </c>
      <c r="U71" s="56" cm="1">
        <f t="array" ref="U71">_xlfn.IFS(
AND('Site 18'!U$58&lt;$C$14,'Site 18'!U$58&lt;'Site 18'!$C$7),0,
AND('Site 18'!U$58&gt;=$C$14,'Site 18'!U$58&lt;$C$7),
$C$30,
'Site 18'!U$58&gt;='Site 18'!$C$7,
$C$34)</f>
        <v>0</v>
      </c>
      <c r="V71" s="56" cm="1">
        <f t="array" ref="V71">_xlfn.IFS(
AND('Site 18'!V$58&lt;$C$14,'Site 18'!V$58&lt;'Site 18'!$C$7),0,
AND('Site 18'!V$58&gt;=$C$14,'Site 18'!V$58&lt;$C$7),
$C$30,
'Site 18'!V$58&gt;='Site 18'!$C$7,
$C$34)</f>
        <v>0</v>
      </c>
      <c r="W71" s="56" cm="1">
        <f t="array" ref="W71">_xlfn.IFS(
AND('Site 18'!W$58&lt;$C$14,'Site 18'!W$58&lt;'Site 18'!$C$7),0,
AND('Site 18'!W$58&gt;=$C$14,'Site 18'!W$58&lt;$C$7),
$C$30,
'Site 18'!W$58&gt;='Site 18'!$C$7,
$C$34)</f>
        <v>0</v>
      </c>
      <c r="X71" s="56" cm="1">
        <f t="array" ref="X71">_xlfn.IFS(
AND('Site 18'!X$58&lt;$C$14,'Site 18'!X$58&lt;'Site 18'!$C$7),0,
AND('Site 18'!X$58&gt;=$C$14,'Site 18'!X$58&lt;$C$7),
$C$30,
'Site 18'!X$58&gt;='Site 18'!$C$7,
$C$34)</f>
        <v>0</v>
      </c>
      <c r="Y71" s="56" cm="1">
        <f t="array" ref="Y71">_xlfn.IFS(
AND('Site 18'!Y$58&lt;$C$14,'Site 18'!Y$58&lt;'Site 18'!$C$7),0,
AND('Site 18'!Y$58&gt;=$C$14,'Site 18'!Y$58&lt;$C$7),
$C$30,
'Site 18'!Y$58&gt;='Site 18'!$C$7,
$C$34)</f>
        <v>0</v>
      </c>
      <c r="Z71" s="56" cm="1">
        <f t="array" ref="Z71">_xlfn.IFS(
AND('Site 18'!Z$58&lt;$C$14,'Site 18'!Z$58&lt;'Site 18'!$C$7),0,
AND('Site 18'!Z$58&gt;=$C$14,'Site 18'!Z$58&lt;$C$7),
$C$30,
'Site 18'!Z$58&gt;='Site 18'!$C$7,
$C$34)</f>
        <v>0</v>
      </c>
      <c r="AA71" s="56" cm="1">
        <f t="array" ref="AA71">_xlfn.IFS(
AND('Site 18'!AA$58&lt;$C$14,'Site 18'!AA$58&lt;'Site 18'!$C$7),0,
AND('Site 18'!AA$58&gt;=$C$14,'Site 18'!AA$58&lt;$C$7),
$C$30,
'Site 18'!AA$58&gt;='Site 18'!$C$7,
$C$34)</f>
        <v>0</v>
      </c>
      <c r="AB71" s="56" cm="1">
        <f t="array" ref="AB71">_xlfn.IFS(
AND('Site 18'!AB$58&lt;$C$14,'Site 18'!AB$58&lt;'Site 18'!$C$7),0,
AND('Site 18'!AB$58&gt;=$C$14,'Site 18'!AB$58&lt;$C$7),
$C$30,
'Site 18'!AB$58&gt;='Site 18'!$C$7,
$C$34)</f>
        <v>0</v>
      </c>
      <c r="AC71" s="56" cm="1">
        <f t="array" ref="AC71">_xlfn.IFS(
AND('Site 18'!AC$58&lt;$C$14,'Site 18'!AC$58&lt;'Site 18'!$C$7),0,
AND('Site 18'!AC$58&gt;=$C$14,'Site 18'!AC$58&lt;$C$7),
$C$30,
'Site 18'!AC$58&gt;='Site 18'!$C$7,
$C$34)</f>
        <v>0</v>
      </c>
      <c r="AD71" s="56" cm="1">
        <f t="array" ref="AD71">_xlfn.IFS(
AND('Site 18'!AD$58&lt;$C$14,'Site 18'!AD$58&lt;'Site 18'!$C$7),0,
AND('Site 18'!AD$58&gt;=$C$14,'Site 18'!AD$58&lt;$C$7),
$C$30,
'Site 18'!AD$58&gt;='Site 18'!$C$7,
$C$34)</f>
        <v>0</v>
      </c>
      <c r="AE71" s="56" cm="1">
        <f t="array" ref="AE71">_xlfn.IFS(
AND('Site 18'!AE$58&lt;$C$14,'Site 18'!AE$58&lt;'Site 18'!$C$7),0,
AND('Site 18'!AE$58&gt;=$C$14,'Site 18'!AE$58&lt;$C$7),
$C$30,
'Site 18'!AE$58&gt;='Site 18'!$C$7,
$C$34)</f>
        <v>0</v>
      </c>
      <c r="AF71" s="56" cm="1">
        <f t="array" ref="AF71">_xlfn.IFS(
AND('Site 18'!AF$58&lt;$C$14,'Site 18'!AF$58&lt;'Site 18'!$C$7),0,
AND('Site 18'!AF$58&gt;=$C$14,'Site 18'!AF$58&lt;$C$7),
$C$30,
'Site 18'!AF$58&gt;='Site 18'!$C$7,
$C$34)</f>
        <v>0</v>
      </c>
      <c r="AG71" s="56" cm="1">
        <f t="array" ref="AG71">_xlfn.IFS(
AND('Site 18'!AG$58&lt;$C$14,'Site 18'!AG$58&lt;'Site 18'!$C$7),0,
AND('Site 18'!AG$58&gt;=$C$14,'Site 18'!AG$58&lt;$C$7),
$C$30,
'Site 18'!AG$58&gt;='Site 18'!$C$7,
$C$34)</f>
        <v>0</v>
      </c>
      <c r="AH71" s="56" cm="1">
        <f t="array" ref="AH71">_xlfn.IFS(
AND('Site 18'!AH$58&lt;$C$14,'Site 18'!AH$58&lt;'Site 18'!$C$7),0,
AND('Site 18'!AH$58&gt;=$C$14,'Site 18'!AH$58&lt;$C$7),
$C$30,
'Site 18'!AH$58&gt;='Site 18'!$C$7,
$C$34)</f>
        <v>0</v>
      </c>
      <c r="AI71" s="56" cm="1">
        <f t="array" ref="AI71">_xlfn.IFS(
AND('Site 18'!AI$58&lt;$C$14,'Site 18'!AI$58&lt;'Site 18'!$C$7),0,
AND('Site 18'!AI$58&gt;=$C$14,'Site 18'!AI$58&lt;$C$7),
$C$30,
'Site 18'!AI$58&gt;='Site 18'!$C$7,
$C$34)</f>
        <v>0</v>
      </c>
      <c r="AJ71" s="59" cm="1">
        <f t="array" ref="AJ71">_xlfn.IFS(
AND('Site 18'!AJ$58&lt;$C$14,'Site 18'!AJ$58&lt;'Site 18'!$C$7),0,
AND('Site 18'!AJ$58&gt;=$C$14,'Site 18'!AJ$58&lt;$C$7),
$C$30,
'Site 18'!AJ$58&gt;='Site 18'!$C$7,
$C$34)</f>
        <v>0</v>
      </c>
    </row>
    <row r="72" spans="2:37" ht="16.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6.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7.2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7.2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7.2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7.2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6.5" x14ac:dyDescent="0.3">
      <c r="B78" s="73" t="s">
        <v>66</v>
      </c>
      <c r="C78" s="31" t="s">
        <v>38</v>
      </c>
      <c r="D78" s="78">
        <v>0</v>
      </c>
      <c r="E78" s="70" cm="1">
        <f t="array" ref="E78">_xlfn.IFS(
  'Site 18'!E$77&lt;$C$14, 0,
  'Site 18'!E$77=$C$14, E59,
  AND('Site 18'!E$77&gt;$C$14, 'Site 18'!E$77&lt;'Site 18'!$C$7), E59 * (1 + $C$8)^('Site 18'!E$77 - $C$14),
  'Site 18'!E$77='Site 18'!$C$7, E59,
  'Site 18'!E$77&gt;'Site 18'!$C$7, E59 * (1 + $C$8)^('Site 18'!E$77 - 'Site 18'!$C$7)
)</f>
        <v>0</v>
      </c>
      <c r="F78" s="70" cm="1">
        <f t="array" ref="F78">_xlfn.IFS(
  'Site 18'!F$77&lt;$C$14, 0,
  'Site 18'!F$77=$C$14, F59,
  AND('Site 18'!F$77&gt;$C$14, 'Site 18'!F$77&lt;'Site 18'!$C$7), F59 * (1 + $C$8)^('Site 18'!F$77 - $C$14),
  'Site 18'!F$77='Site 18'!$C$7, F59,
  'Site 18'!F$77&gt;'Site 18'!$C$7, F59 * (1 + $C$8)^('Site 18'!F$77 - 'Site 18'!$C$7)
)</f>
        <v>0</v>
      </c>
      <c r="G78" s="70" cm="1">
        <f t="array" ref="G78">_xlfn.IFS(
  'Site 18'!G$77&lt;$C$14, 0,
  'Site 18'!G$77=$C$14, G59,
  AND('Site 18'!G$77&gt;$C$14, 'Site 18'!G$77&lt;'Site 18'!$C$7), G59 * (1 + $C$8)^('Site 18'!G$77 - $C$14),
  'Site 18'!G$77='Site 18'!$C$7, G59,
  'Site 18'!G$77&gt;'Site 18'!$C$7, G59 * (1 + $C$8)^('Site 18'!G$77 - 'Site 18'!$C$7)
)</f>
        <v>0</v>
      </c>
      <c r="H78" s="70" cm="1">
        <f t="array" ref="H78">_xlfn.IFS(
  'Site 18'!H$77&lt;$C$14, 0,
  'Site 18'!H$77=$C$14, H59,
  AND('Site 18'!H$77&gt;$C$14, 'Site 18'!H$77&lt;'Site 18'!$C$7), H59 * (1 + $C$8)^('Site 18'!H$77 - $C$14),
  'Site 18'!H$77='Site 18'!$C$7, H59,
  'Site 18'!H$77&gt;'Site 18'!$C$7, H59 * (1 + $C$8)^('Site 18'!H$77 - 'Site 18'!$C$7)
)</f>
        <v>0</v>
      </c>
      <c r="I78" s="70" cm="1">
        <f t="array" ref="I78">_xlfn.IFS(
  'Site 18'!I$77&lt;$C$14, 0,
  'Site 18'!I$77=$C$14, I59,
  AND('Site 18'!I$77&gt;$C$14, 'Site 18'!I$77&lt;'Site 18'!$C$7), I59 * (1 + $C$8)^('Site 18'!I$77 - $C$14),
  'Site 18'!I$77='Site 18'!$C$7, I59,
  'Site 18'!I$77&gt;'Site 18'!$C$7, I59 * (1 + $C$8)^('Site 18'!I$77 - 'Site 18'!$C$7)
)</f>
        <v>0</v>
      </c>
      <c r="J78" s="70" cm="1">
        <f t="array" ref="J78">_xlfn.IFS(
  'Site 18'!J$77&lt;$C$14, 0,
  'Site 18'!J$77=$C$14, J59,
  AND('Site 18'!J$77&gt;$C$14, 'Site 18'!J$77&lt;'Site 18'!$C$7), J59 * (1 + $C$8)^('Site 18'!J$77 - $C$14),
  'Site 18'!J$77='Site 18'!$C$7, J59,
  'Site 18'!J$77&gt;'Site 18'!$C$7, J59 * (1 + $C$8)^('Site 18'!J$77 - 'Site 18'!$C$7)
)</f>
        <v>0</v>
      </c>
      <c r="K78" s="70" cm="1">
        <f t="array" ref="K78">_xlfn.IFS(
  'Site 18'!K$77&lt;$C$14, 0,
  'Site 18'!K$77=$C$14, K59,
  AND('Site 18'!K$77&gt;$C$14, 'Site 18'!K$77&lt;'Site 18'!$C$7), K59 * (1 + $C$8)^('Site 18'!K$77 - $C$14),
  'Site 18'!K$77='Site 18'!$C$7, K59,
  'Site 18'!K$77&gt;'Site 18'!$C$7, K59 * (1 + $C$8)^('Site 18'!K$77 - 'Site 18'!$C$7)
)</f>
        <v>0</v>
      </c>
      <c r="L78" s="70" cm="1">
        <f t="array" ref="L78">_xlfn.IFS(
  'Site 18'!L$77&lt;$C$14, 0,
  'Site 18'!L$77=$C$14, L59,
  AND('Site 18'!L$77&gt;$C$14, 'Site 18'!L$77&lt;'Site 18'!$C$7), L59 * (1 + $C$8)^('Site 18'!L$77 - $C$14),
  'Site 18'!L$77='Site 18'!$C$7, L59,
  'Site 18'!L$77&gt;'Site 18'!$C$7, L59 * (1 + $C$8)^('Site 18'!L$77 - 'Site 18'!$C$7)
)</f>
        <v>0</v>
      </c>
      <c r="M78" s="70" cm="1">
        <f t="array" ref="M78">_xlfn.IFS(
  'Site 18'!M$77&lt;$C$14, 0,
  'Site 18'!M$77=$C$14, M59,
  AND('Site 18'!M$77&gt;$C$14, 'Site 18'!M$77&lt;'Site 18'!$C$7), M59 * (1 + $C$8)^('Site 18'!M$77 - $C$14),
  'Site 18'!M$77='Site 18'!$C$7, M59,
  'Site 18'!M$77&gt;'Site 18'!$C$7, M59 * (1 + $C$8)^('Site 18'!M$77 - 'Site 18'!$C$7)
)</f>
        <v>0</v>
      </c>
      <c r="N78" s="70" cm="1">
        <f t="array" ref="N78">_xlfn.IFS(
  'Site 18'!N$77&lt;$C$14, 0,
  'Site 18'!N$77=$C$14, N59,
  AND('Site 18'!N$77&gt;$C$14, 'Site 18'!N$77&lt;'Site 18'!$C$7), N59 * (1 + $C$8)^('Site 18'!N$77 - $C$14),
  'Site 18'!N$77='Site 18'!$C$7, N59,
  'Site 18'!N$77&gt;'Site 18'!$C$7, N59 * (1 + $C$8)^('Site 18'!N$77 - 'Site 18'!$C$7)
)</f>
        <v>0</v>
      </c>
      <c r="O78" s="70" cm="1">
        <f t="array" ref="O78">_xlfn.IFS(
  'Site 18'!O$77&lt;$C$14, 0,
  'Site 18'!O$77=$C$14, O59,
  AND('Site 18'!O$77&gt;$C$14, 'Site 18'!O$77&lt;'Site 18'!$C$7), O59 * (1 + $C$8)^('Site 18'!O$77 - $C$14),
  'Site 18'!O$77='Site 18'!$C$7, O59,
  'Site 18'!O$77&gt;'Site 18'!$C$7, O59 * (1 + $C$8)^('Site 18'!O$77 - 'Site 18'!$C$7)
)</f>
        <v>0</v>
      </c>
      <c r="P78" s="70" cm="1">
        <f t="array" ref="P78">_xlfn.IFS(
  'Site 18'!P$77&lt;$C$14, 0,
  'Site 18'!P$77=$C$14, P59,
  AND('Site 18'!P$77&gt;$C$14, 'Site 18'!P$77&lt;'Site 18'!$C$7), P59 * (1 + $C$8)^('Site 18'!P$77 - $C$14),
  'Site 18'!P$77='Site 18'!$C$7, P59,
  'Site 18'!P$77&gt;'Site 18'!$C$7, P59 * (1 + $C$8)^('Site 18'!P$77 - 'Site 18'!$C$7)
)</f>
        <v>0</v>
      </c>
      <c r="Q78" s="70" cm="1">
        <f t="array" ref="Q78">_xlfn.IFS(
  'Site 18'!Q$77&lt;$C$14, 0,
  'Site 18'!Q$77=$C$14, Q59,
  AND('Site 18'!Q$77&gt;$C$14, 'Site 18'!Q$77&lt;'Site 18'!$C$7), Q59 * (1 + $C$8)^('Site 18'!Q$77 - $C$14),
  'Site 18'!Q$77='Site 18'!$C$7, Q59,
  'Site 18'!Q$77&gt;'Site 18'!$C$7, Q59 * (1 + $C$8)^('Site 18'!Q$77 - 'Site 18'!$C$7)
)</f>
        <v>0</v>
      </c>
      <c r="R78" s="70" cm="1">
        <f t="array" ref="R78">_xlfn.IFS(
  'Site 18'!R$77&lt;$C$14, 0,
  'Site 18'!R$77=$C$14, R59,
  AND('Site 18'!R$77&gt;$C$14, 'Site 18'!R$77&lt;'Site 18'!$C$7), R59 * (1 + $C$8)^('Site 18'!R$77 - $C$14),
  'Site 18'!R$77='Site 18'!$C$7, R59,
  'Site 18'!R$77&gt;'Site 18'!$C$7, R59 * (1 + $C$8)^('Site 18'!R$77 - 'Site 18'!$C$7)
)</f>
        <v>0</v>
      </c>
      <c r="S78" s="70" cm="1">
        <f t="array" ref="S78">_xlfn.IFS(
  'Site 18'!S$77&lt;$C$14, 0,
  'Site 18'!S$77=$C$14, S59,
  AND('Site 18'!S$77&gt;$C$14, 'Site 18'!S$77&lt;'Site 18'!$C$7), S59 * (1 + $C$8)^('Site 18'!S$77 - $C$14),
  'Site 18'!S$77='Site 18'!$C$7, S59,
  'Site 18'!S$77&gt;'Site 18'!$C$7, S59 * (1 + $C$8)^('Site 18'!S$77 - 'Site 18'!$C$7)
)</f>
        <v>0</v>
      </c>
      <c r="T78" s="70" cm="1">
        <f t="array" ref="T78">_xlfn.IFS(
  'Site 18'!T$77&lt;$C$14, 0,
  'Site 18'!T$77=$C$14, T59,
  AND('Site 18'!T$77&gt;$C$14, 'Site 18'!T$77&lt;'Site 18'!$C$7), T59 * (1 + $C$8)^('Site 18'!T$77 - $C$14),
  'Site 18'!T$77='Site 18'!$C$7, T59,
  'Site 18'!T$77&gt;'Site 18'!$C$7, T59 * (1 + $C$8)^('Site 18'!T$77 - 'Site 18'!$C$7)
)</f>
        <v>0</v>
      </c>
      <c r="U78" s="70" cm="1">
        <f t="array" ref="U78">_xlfn.IFS(
  'Site 18'!U$77&lt;$C$14, 0,
  'Site 18'!U$77=$C$14, U59,
  AND('Site 18'!U$77&gt;$C$14, 'Site 18'!U$77&lt;'Site 18'!$C$7), U59 * (1 + $C$8)^('Site 18'!U$77 - $C$14),
  'Site 18'!U$77='Site 18'!$C$7, U59,
  'Site 18'!U$77&gt;'Site 18'!$C$7, U59 * (1 + $C$8)^('Site 18'!U$77 - 'Site 18'!$C$7)
)</f>
        <v>0</v>
      </c>
      <c r="V78" s="70" cm="1">
        <f t="array" ref="V78">_xlfn.IFS(
  'Site 18'!V$77&lt;$C$14, 0,
  'Site 18'!V$77=$C$14, V59,
  AND('Site 18'!V$77&gt;$C$14, 'Site 18'!V$77&lt;'Site 18'!$C$7), V59 * (1 + $C$8)^('Site 18'!V$77 - $C$14),
  'Site 18'!V$77='Site 18'!$C$7, V59,
  'Site 18'!V$77&gt;'Site 18'!$C$7, V59 * (1 + $C$8)^('Site 18'!V$77 - 'Site 18'!$C$7)
)</f>
        <v>0</v>
      </c>
      <c r="W78" s="70" cm="1">
        <f t="array" ref="W78">_xlfn.IFS(
  'Site 18'!W$77&lt;$C$14, 0,
  'Site 18'!W$77=$C$14, W59,
  AND('Site 18'!W$77&gt;$C$14, 'Site 18'!W$77&lt;'Site 18'!$C$7), W59 * (1 + $C$8)^('Site 18'!W$77 - $C$14),
  'Site 18'!W$77='Site 18'!$C$7, W59,
  'Site 18'!W$77&gt;'Site 18'!$C$7, W59 * (1 + $C$8)^('Site 18'!W$77 - 'Site 18'!$C$7)
)</f>
        <v>0</v>
      </c>
      <c r="X78" s="70" cm="1">
        <f t="array" ref="X78">_xlfn.IFS(
  'Site 18'!X$77&lt;$C$14, 0,
  'Site 18'!X$77=$C$14, X59,
  AND('Site 18'!X$77&gt;$C$14, 'Site 18'!X$77&lt;'Site 18'!$C$7), X59 * (1 + $C$8)^('Site 18'!X$77 - $C$14),
  'Site 18'!X$77='Site 18'!$C$7, X59,
  'Site 18'!X$77&gt;'Site 18'!$C$7, X59 * (1 + $C$8)^('Site 18'!X$77 - 'Site 18'!$C$7)
)</f>
        <v>0</v>
      </c>
      <c r="Y78" s="70" cm="1">
        <f t="array" ref="Y78">_xlfn.IFS(
  'Site 18'!Y$77&lt;$C$14, 0,
  'Site 18'!Y$77=$C$14, Y59,
  AND('Site 18'!Y$77&gt;$C$14, 'Site 18'!Y$77&lt;'Site 18'!$C$7), Y59 * (1 + $C$8)^('Site 18'!Y$77 - $C$14),
  'Site 18'!Y$77='Site 18'!$C$7, Y59,
  'Site 18'!Y$77&gt;'Site 18'!$C$7, Y59 * (1 + $C$8)^('Site 18'!Y$77 - 'Site 18'!$C$7)
)</f>
        <v>0</v>
      </c>
      <c r="Z78" s="70" cm="1">
        <f t="array" ref="Z78">_xlfn.IFS(
  'Site 18'!Z$77&lt;$C$14, 0,
  'Site 18'!Z$77=$C$14, Z59,
  AND('Site 18'!Z$77&gt;$C$14, 'Site 18'!Z$77&lt;'Site 18'!$C$7), Z59 * (1 + $C$8)^('Site 18'!Z$77 - $C$14),
  'Site 18'!Z$77='Site 18'!$C$7, Z59,
  'Site 18'!Z$77&gt;'Site 18'!$C$7, Z59 * (1 + $C$8)^('Site 18'!Z$77 - 'Site 18'!$C$7)
)</f>
        <v>0</v>
      </c>
      <c r="AA78" s="70" cm="1">
        <f t="array" ref="AA78">_xlfn.IFS(
  'Site 18'!AA$77&lt;$C$14, 0,
  'Site 18'!AA$77=$C$14, AA59,
  AND('Site 18'!AA$77&gt;$C$14, 'Site 18'!AA$77&lt;'Site 18'!$C$7), AA59 * (1 + $C$8)^('Site 18'!AA$77 - $C$14),
  'Site 18'!AA$77='Site 18'!$C$7, AA59,
  'Site 18'!AA$77&gt;'Site 18'!$C$7, AA59 * (1 + $C$8)^('Site 18'!AA$77 - 'Site 18'!$C$7)
)</f>
        <v>0</v>
      </c>
      <c r="AB78" s="70" cm="1">
        <f t="array" ref="AB78">_xlfn.IFS(
  'Site 18'!AB$77&lt;$C$14, 0,
  'Site 18'!AB$77=$C$14, AB59,
  AND('Site 18'!AB$77&gt;$C$14, 'Site 18'!AB$77&lt;'Site 18'!$C$7), AB59 * (1 + $C$8)^('Site 18'!AB$77 - $C$14),
  'Site 18'!AB$77='Site 18'!$C$7, AB59,
  'Site 18'!AB$77&gt;'Site 18'!$C$7, AB59 * (1 + $C$8)^('Site 18'!AB$77 - 'Site 18'!$C$7)
)</f>
        <v>0</v>
      </c>
      <c r="AC78" s="70" cm="1">
        <f t="array" ref="AC78">_xlfn.IFS(
  'Site 18'!AC$77&lt;$C$14, 0,
  'Site 18'!AC$77=$C$14, AC59,
  AND('Site 18'!AC$77&gt;$C$14, 'Site 18'!AC$77&lt;'Site 18'!$C$7), AC59 * (1 + $C$8)^('Site 18'!AC$77 - $C$14),
  'Site 18'!AC$77='Site 18'!$C$7, AC59,
  'Site 18'!AC$77&gt;'Site 18'!$C$7, AC59 * (1 + $C$8)^('Site 18'!AC$77 - 'Site 18'!$C$7)
)</f>
        <v>0</v>
      </c>
      <c r="AD78" s="70" cm="1">
        <f t="array" ref="AD78">_xlfn.IFS(
  'Site 18'!AD$77&lt;$C$14, 0,
  'Site 18'!AD$77=$C$14, AD59,
  AND('Site 18'!AD$77&gt;$C$14, 'Site 18'!AD$77&lt;'Site 18'!$C$7), AD59 * (1 + $C$8)^('Site 18'!AD$77 - $C$14),
  'Site 18'!AD$77='Site 18'!$C$7, AD59,
  'Site 18'!AD$77&gt;'Site 18'!$C$7, AD59 * (1 + $C$8)^('Site 18'!AD$77 - 'Site 18'!$C$7)
)</f>
        <v>0</v>
      </c>
      <c r="AE78" s="70" cm="1">
        <f t="array" ref="AE78">_xlfn.IFS(
  'Site 18'!AE$77&lt;$C$14, 0,
  'Site 18'!AE$77=$C$14, AE59,
  AND('Site 18'!AE$77&gt;$C$14, 'Site 18'!AE$77&lt;'Site 18'!$C$7), AE59 * (1 + $C$8)^('Site 18'!AE$77 - $C$14),
  'Site 18'!AE$77='Site 18'!$C$7, AE59,
  'Site 18'!AE$77&gt;'Site 18'!$C$7, AE59 * (1 + $C$8)^('Site 18'!AE$77 - 'Site 18'!$C$7)
)</f>
        <v>0</v>
      </c>
      <c r="AF78" s="70" cm="1">
        <f t="array" ref="AF78">_xlfn.IFS(
  'Site 18'!AF$77&lt;$C$14, 0,
  'Site 18'!AF$77=$C$14, AF59,
  AND('Site 18'!AF$77&gt;$C$14, 'Site 18'!AF$77&lt;'Site 18'!$C$7), AF59 * (1 + $C$8)^('Site 18'!AF$77 - $C$14),
  'Site 18'!AF$77='Site 18'!$C$7, AF59,
  'Site 18'!AF$77&gt;'Site 18'!$C$7, AF59 * (1 + $C$8)^('Site 18'!AF$77 - 'Site 18'!$C$7)
)</f>
        <v>0</v>
      </c>
      <c r="AG78" s="70" cm="1">
        <f t="array" ref="AG78">_xlfn.IFS(
  'Site 18'!AG$77&lt;$C$14, 0,
  'Site 18'!AG$77=$C$14, AG59,
  AND('Site 18'!AG$77&gt;$C$14, 'Site 18'!AG$77&lt;'Site 18'!$C$7), AG59 * (1 + $C$8)^('Site 18'!AG$77 - $C$14),
  'Site 18'!AG$77='Site 18'!$C$7, AG59,
  'Site 18'!AG$77&gt;'Site 18'!$C$7, AG59 * (1 + $C$8)^('Site 18'!AG$77 - 'Site 18'!$C$7)
)</f>
        <v>0</v>
      </c>
      <c r="AH78" s="70" cm="1">
        <f t="array" ref="AH78">_xlfn.IFS(
  'Site 18'!AH$77&lt;$C$14, 0,
  'Site 18'!AH$77=$C$14, AH59,
  AND('Site 18'!AH$77&gt;$C$14, 'Site 18'!AH$77&lt;'Site 18'!$C$7), AH59 * (1 + $C$8)^('Site 18'!AH$77 - $C$14),
  'Site 18'!AH$77='Site 18'!$C$7, AH59,
  'Site 18'!AH$77&gt;'Site 18'!$C$7, AH59 * (1 + $C$8)^('Site 18'!AH$77 - 'Site 18'!$C$7)
)</f>
        <v>0</v>
      </c>
      <c r="AI78" s="70" cm="1">
        <f t="array" ref="AI78">_xlfn.IFS(
  'Site 18'!AI$77&lt;$C$14, 0,
  'Site 18'!AI$77=$C$14, AI59,
  AND('Site 18'!AI$77&gt;$C$14, 'Site 18'!AI$77&lt;'Site 18'!$C$7), AI59 * (1 + $C$8)^('Site 18'!AI$77 - $C$14),
  'Site 18'!AI$77='Site 18'!$C$7, AI59,
  'Site 18'!AI$77&gt;'Site 18'!$C$7, AI59 * (1 + $C$8)^('Site 18'!AI$77 - 'Site 18'!$C$7)
)</f>
        <v>0</v>
      </c>
      <c r="AJ78" s="71" cm="1">
        <f t="array" ref="AJ78">_xlfn.IFS(
  'Site 18'!AJ$77&lt;$C$14, 0,
  'Site 18'!AJ$77=$C$14, AJ59,
  AND('Site 18'!AJ$77&gt;$C$14, 'Site 18'!AJ$77&lt;'Site 18'!$C$7), AJ59 * (1 + $C$8)^('Site 18'!AJ$77 - $C$14),
  'Site 18'!AJ$77='Site 18'!$C$7, AJ59,
  'Site 18'!AJ$77&gt;'Site 18'!$C$7, AJ59 * (1 + $C$8)^('Site 18'!AJ$77 - 'Site 18'!$C$7)
)</f>
        <v>0</v>
      </c>
    </row>
    <row r="79" spans="2:37" s="9" customFormat="1" ht="16.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6.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6.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6.5" x14ac:dyDescent="0.3">
      <c r="B82" s="75" t="s">
        <v>67</v>
      </c>
      <c r="C82" s="32" t="s">
        <v>38</v>
      </c>
      <c r="D82" s="65">
        <v>0</v>
      </c>
      <c r="E82" s="54" cm="1">
        <f t="array" ref="E82">_xlfn.IFS(
  'Site 18'!E$77&lt;$C$14, 0,
  'Site 18'!E$77=$C$14, E63,
  AND('Site 18'!E$77&gt;$C$14, 'Site 18'!E$77&lt;'Site 18'!$C$7), E63 * (1 + $C$8)^('Site 18'!E$77 - $C$14),
  'Site 18'!E$77='Site 18'!$C$7, E63,
  'Site 18'!E$77&gt;'Site 18'!$C$7, E63 * (1 + $C$8)^('Site 18'!E$77 - 'Site 18'!$C$7)
)</f>
        <v>0</v>
      </c>
      <c r="F82" s="54" cm="1">
        <f t="array" ref="F82">_xlfn.IFS(
  'Site 18'!F$77&lt;$C$14, 0,
  'Site 18'!F$77=$C$14, F63,
  AND('Site 18'!F$77&gt;$C$14, 'Site 18'!F$77&lt;'Site 18'!$C$7), F63 * (1 + $C$8)^('Site 18'!F$77 - $C$14),
  'Site 18'!F$77='Site 18'!$C$7, F63,
  'Site 18'!F$77&gt;'Site 18'!$C$7, F63 * (1 + $C$8)^('Site 18'!F$77 - 'Site 18'!$C$7)
)</f>
        <v>0</v>
      </c>
      <c r="G82" s="54" cm="1">
        <f t="array" ref="G82">_xlfn.IFS(
  'Site 18'!G$77&lt;$C$14, 0,
  'Site 18'!G$77=$C$14, G63,
  AND('Site 18'!G$77&gt;$C$14, 'Site 18'!G$77&lt;'Site 18'!$C$7), G63 * (1 + $C$8)^('Site 18'!G$77 - $C$14),
  'Site 18'!G$77='Site 18'!$C$7, G63,
  'Site 18'!G$77&gt;'Site 18'!$C$7, G63 * (1 + $C$8)^('Site 18'!G$77 - 'Site 18'!$C$7)
)</f>
        <v>0</v>
      </c>
      <c r="H82" s="54" cm="1">
        <f t="array" ref="H82">_xlfn.IFS(
  'Site 18'!H$77&lt;$C$14, 0,
  'Site 18'!H$77=$C$14, H63,
  AND('Site 18'!H$77&gt;$C$14, 'Site 18'!H$77&lt;'Site 18'!$C$7), H63 * (1 + $C$8)^('Site 18'!H$77 - $C$14),
  'Site 18'!H$77='Site 18'!$C$7, H63,
  'Site 18'!H$77&gt;'Site 18'!$C$7, H63 * (1 + $C$8)^('Site 18'!H$77 - 'Site 18'!$C$7)
)</f>
        <v>0</v>
      </c>
      <c r="I82" s="54" cm="1">
        <f t="array" ref="I82">_xlfn.IFS(
  'Site 18'!I$77&lt;$C$14, 0,
  'Site 18'!I$77=$C$14, I63,
  AND('Site 18'!I$77&gt;$C$14, 'Site 18'!I$77&lt;'Site 18'!$C$7), I63 * (1 + $C$8)^('Site 18'!I$77 - $C$14),
  'Site 18'!I$77='Site 18'!$C$7, I63,
  'Site 18'!I$77&gt;'Site 18'!$C$7, I63 * (1 + $C$8)^('Site 18'!I$77 - 'Site 18'!$C$7)
)</f>
        <v>0</v>
      </c>
      <c r="J82" s="54" cm="1">
        <f t="array" ref="J82">_xlfn.IFS(
  'Site 18'!J$77&lt;$C$14, 0,
  'Site 18'!J$77=$C$14, J63,
  AND('Site 18'!J$77&gt;$C$14, 'Site 18'!J$77&lt;'Site 18'!$C$7), J63 * (1 + $C$8)^('Site 18'!J$77 - $C$14),
  'Site 18'!J$77='Site 18'!$C$7, J63,
  'Site 18'!J$77&gt;'Site 18'!$C$7, J63 * (1 + $C$8)^('Site 18'!J$77 - 'Site 18'!$C$7)
)</f>
        <v>0</v>
      </c>
      <c r="K82" s="54" cm="1">
        <f t="array" ref="K82">_xlfn.IFS(
  'Site 18'!K$77&lt;$C$14, 0,
  'Site 18'!K$77=$C$14, K63,
  AND('Site 18'!K$77&gt;$C$14, 'Site 18'!K$77&lt;'Site 18'!$C$7), K63 * (1 + $C$8)^('Site 18'!K$77 - $C$14),
  'Site 18'!K$77='Site 18'!$C$7, K63,
  'Site 18'!K$77&gt;'Site 18'!$C$7, K63 * (1 + $C$8)^('Site 18'!K$77 - 'Site 18'!$C$7)
)</f>
        <v>0</v>
      </c>
      <c r="L82" s="54" cm="1">
        <f t="array" ref="L82">_xlfn.IFS(
  'Site 18'!L$77&lt;$C$14, 0,
  'Site 18'!L$77=$C$14, L63,
  AND('Site 18'!L$77&gt;$C$14, 'Site 18'!L$77&lt;'Site 18'!$C$7), L63 * (1 + $C$8)^('Site 18'!L$77 - $C$14),
  'Site 18'!L$77='Site 18'!$C$7, L63,
  'Site 18'!L$77&gt;'Site 18'!$C$7, L63 * (1 + $C$8)^('Site 18'!L$77 - 'Site 18'!$C$7)
)</f>
        <v>0</v>
      </c>
      <c r="M82" s="54" cm="1">
        <f t="array" ref="M82">_xlfn.IFS(
  'Site 18'!M$77&lt;$C$14, 0,
  'Site 18'!M$77=$C$14, M63,
  AND('Site 18'!M$77&gt;$C$14, 'Site 18'!M$77&lt;'Site 18'!$C$7), M63 * (1 + $C$8)^('Site 18'!M$77 - $C$14),
  'Site 18'!M$77='Site 18'!$C$7, M63,
  'Site 18'!M$77&gt;'Site 18'!$C$7, M63 * (1 + $C$8)^('Site 18'!M$77 - 'Site 18'!$C$7)
)</f>
        <v>0</v>
      </c>
      <c r="N82" s="54" cm="1">
        <f t="array" ref="N82">_xlfn.IFS(
  'Site 18'!N$77&lt;$C$14, 0,
  'Site 18'!N$77=$C$14, N63,
  AND('Site 18'!N$77&gt;$C$14, 'Site 18'!N$77&lt;'Site 18'!$C$7), N63 * (1 + $C$8)^('Site 18'!N$77 - $C$14),
  'Site 18'!N$77='Site 18'!$C$7, N63,
  'Site 18'!N$77&gt;'Site 18'!$C$7, N63 * (1 + $C$8)^('Site 18'!N$77 - 'Site 18'!$C$7)
)</f>
        <v>0</v>
      </c>
      <c r="O82" s="54" cm="1">
        <f t="array" ref="O82">_xlfn.IFS(
  'Site 18'!O$77&lt;$C$14, 0,
  'Site 18'!O$77=$C$14, O63,
  AND('Site 18'!O$77&gt;$C$14, 'Site 18'!O$77&lt;'Site 18'!$C$7), O63 * (1 + $C$8)^('Site 18'!O$77 - $C$14),
  'Site 18'!O$77='Site 18'!$C$7, O63,
  'Site 18'!O$77&gt;'Site 18'!$C$7, O63 * (1 + $C$8)^('Site 18'!O$77 - 'Site 18'!$C$7)
)</f>
        <v>0</v>
      </c>
      <c r="P82" s="54" cm="1">
        <f t="array" ref="P82">_xlfn.IFS(
  'Site 18'!P$77&lt;$C$14, 0,
  'Site 18'!P$77=$C$14, P63,
  AND('Site 18'!P$77&gt;$C$14, 'Site 18'!P$77&lt;'Site 18'!$C$7), P63 * (1 + $C$8)^('Site 18'!P$77 - $C$14),
  'Site 18'!P$77='Site 18'!$C$7, P63,
  'Site 18'!P$77&gt;'Site 18'!$C$7, P63 * (1 + $C$8)^('Site 18'!P$77 - 'Site 18'!$C$7)
)</f>
        <v>0</v>
      </c>
      <c r="Q82" s="54" cm="1">
        <f t="array" ref="Q82">_xlfn.IFS(
  'Site 18'!Q$77&lt;$C$14, 0,
  'Site 18'!Q$77=$C$14, Q63,
  AND('Site 18'!Q$77&gt;$C$14, 'Site 18'!Q$77&lt;'Site 18'!$C$7), Q63 * (1 + $C$8)^('Site 18'!Q$77 - $C$14),
  'Site 18'!Q$77='Site 18'!$C$7, Q63,
  'Site 18'!Q$77&gt;'Site 18'!$C$7, Q63 * (1 + $C$8)^('Site 18'!Q$77 - 'Site 18'!$C$7)
)</f>
        <v>0</v>
      </c>
      <c r="R82" s="54" cm="1">
        <f t="array" ref="R82">_xlfn.IFS(
  'Site 18'!R$77&lt;$C$14, 0,
  'Site 18'!R$77=$C$14, R63,
  AND('Site 18'!R$77&gt;$C$14, 'Site 18'!R$77&lt;'Site 18'!$C$7), R63 * (1 + $C$8)^('Site 18'!R$77 - $C$14),
  'Site 18'!R$77='Site 18'!$C$7, R63,
  'Site 18'!R$77&gt;'Site 18'!$C$7, R63 * (1 + $C$8)^('Site 18'!R$77 - 'Site 18'!$C$7)
)</f>
        <v>0</v>
      </c>
      <c r="S82" s="54" cm="1">
        <f t="array" ref="S82">_xlfn.IFS(
  'Site 18'!S$77&lt;$C$14, 0,
  'Site 18'!S$77=$C$14, S63,
  AND('Site 18'!S$77&gt;$C$14, 'Site 18'!S$77&lt;'Site 18'!$C$7), S63 * (1 + $C$8)^('Site 18'!S$77 - $C$14),
  'Site 18'!S$77='Site 18'!$C$7, S63,
  'Site 18'!S$77&gt;'Site 18'!$C$7, S63 * (1 + $C$8)^('Site 18'!S$77 - 'Site 18'!$C$7)
)</f>
        <v>0</v>
      </c>
      <c r="T82" s="54" cm="1">
        <f t="array" ref="T82">_xlfn.IFS(
  'Site 18'!T$77&lt;$C$14, 0,
  'Site 18'!T$77=$C$14, T63,
  AND('Site 18'!T$77&gt;$C$14, 'Site 18'!T$77&lt;'Site 18'!$C$7), T63 * (1 + $C$8)^('Site 18'!T$77 - $C$14),
  'Site 18'!T$77='Site 18'!$C$7, T63,
  'Site 18'!T$77&gt;'Site 18'!$C$7, T63 * (1 + $C$8)^('Site 18'!T$77 - 'Site 18'!$C$7)
)</f>
        <v>0</v>
      </c>
      <c r="U82" s="54" cm="1">
        <f t="array" ref="U82">_xlfn.IFS(
  'Site 18'!U$77&lt;$C$14, 0,
  'Site 18'!U$77=$C$14, U63,
  AND('Site 18'!U$77&gt;$C$14, 'Site 18'!U$77&lt;'Site 18'!$C$7), U63 * (1 + $C$8)^('Site 18'!U$77 - $C$14),
  'Site 18'!U$77='Site 18'!$C$7, U63,
  'Site 18'!U$77&gt;'Site 18'!$C$7, U63 * (1 + $C$8)^('Site 18'!U$77 - 'Site 18'!$C$7)
)</f>
        <v>0</v>
      </c>
      <c r="V82" s="54" cm="1">
        <f t="array" ref="V82">_xlfn.IFS(
  'Site 18'!V$77&lt;$C$14, 0,
  'Site 18'!V$77=$C$14, V63,
  AND('Site 18'!V$77&gt;$C$14, 'Site 18'!V$77&lt;'Site 18'!$C$7), V63 * (1 + $C$8)^('Site 18'!V$77 - $C$14),
  'Site 18'!V$77='Site 18'!$C$7, V63,
  'Site 18'!V$77&gt;'Site 18'!$C$7, V63 * (1 + $C$8)^('Site 18'!V$77 - 'Site 18'!$C$7)
)</f>
        <v>0</v>
      </c>
      <c r="W82" s="54" cm="1">
        <f t="array" ref="W82">_xlfn.IFS(
  'Site 18'!W$77&lt;$C$14, 0,
  'Site 18'!W$77=$C$14, W63,
  AND('Site 18'!W$77&gt;$C$14, 'Site 18'!W$77&lt;'Site 18'!$C$7), W63 * (1 + $C$8)^('Site 18'!W$77 - $C$14),
  'Site 18'!W$77='Site 18'!$C$7, W63,
  'Site 18'!W$77&gt;'Site 18'!$C$7, W63 * (1 + $C$8)^('Site 18'!W$77 - 'Site 18'!$C$7)
)</f>
        <v>0</v>
      </c>
      <c r="X82" s="54" cm="1">
        <f t="array" ref="X82">_xlfn.IFS(
  'Site 18'!X$77&lt;$C$14, 0,
  'Site 18'!X$77=$C$14, X63,
  AND('Site 18'!X$77&gt;$C$14, 'Site 18'!X$77&lt;'Site 18'!$C$7), X63 * (1 + $C$8)^('Site 18'!X$77 - $C$14),
  'Site 18'!X$77='Site 18'!$C$7, X63,
  'Site 18'!X$77&gt;'Site 18'!$C$7, X63 * (1 + $C$8)^('Site 18'!X$77 - 'Site 18'!$C$7)
)</f>
        <v>0</v>
      </c>
      <c r="Y82" s="54" cm="1">
        <f t="array" ref="Y82">_xlfn.IFS(
  'Site 18'!Y$77&lt;$C$14, 0,
  'Site 18'!Y$77=$C$14, Y63,
  AND('Site 18'!Y$77&gt;$C$14, 'Site 18'!Y$77&lt;'Site 18'!$C$7), Y63 * (1 + $C$8)^('Site 18'!Y$77 - $C$14),
  'Site 18'!Y$77='Site 18'!$C$7, Y63,
  'Site 18'!Y$77&gt;'Site 18'!$C$7, Y63 * (1 + $C$8)^('Site 18'!Y$77 - 'Site 18'!$C$7)
)</f>
        <v>0</v>
      </c>
      <c r="Z82" s="54" cm="1">
        <f t="array" ref="Z82">_xlfn.IFS(
  'Site 18'!Z$77&lt;$C$14, 0,
  'Site 18'!Z$77=$C$14, Z63,
  AND('Site 18'!Z$77&gt;$C$14, 'Site 18'!Z$77&lt;'Site 18'!$C$7), Z63 * (1 + $C$8)^('Site 18'!Z$77 - $C$14),
  'Site 18'!Z$77='Site 18'!$C$7, Z63,
  'Site 18'!Z$77&gt;'Site 18'!$C$7, Z63 * (1 + $C$8)^('Site 18'!Z$77 - 'Site 18'!$C$7)
)</f>
        <v>0</v>
      </c>
      <c r="AA82" s="54" cm="1">
        <f t="array" ref="AA82">_xlfn.IFS(
  'Site 18'!AA$77&lt;$C$14, 0,
  'Site 18'!AA$77=$C$14, AA63,
  AND('Site 18'!AA$77&gt;$C$14, 'Site 18'!AA$77&lt;'Site 18'!$C$7), AA63 * (1 + $C$8)^('Site 18'!AA$77 - $C$14),
  'Site 18'!AA$77='Site 18'!$C$7, AA63,
  'Site 18'!AA$77&gt;'Site 18'!$C$7, AA63 * (1 + $C$8)^('Site 18'!AA$77 - 'Site 18'!$C$7)
)</f>
        <v>0</v>
      </c>
      <c r="AB82" s="54" cm="1">
        <f t="array" ref="AB82">_xlfn.IFS(
  'Site 18'!AB$77&lt;$C$14, 0,
  'Site 18'!AB$77=$C$14, AB63,
  AND('Site 18'!AB$77&gt;$C$14, 'Site 18'!AB$77&lt;'Site 18'!$C$7), AB63 * (1 + $C$8)^('Site 18'!AB$77 - $C$14),
  'Site 18'!AB$77='Site 18'!$C$7, AB63,
  'Site 18'!AB$77&gt;'Site 18'!$C$7, AB63 * (1 + $C$8)^('Site 18'!AB$77 - 'Site 18'!$C$7)
)</f>
        <v>0</v>
      </c>
      <c r="AC82" s="54" cm="1">
        <f t="array" ref="AC82">_xlfn.IFS(
  'Site 18'!AC$77&lt;$C$14, 0,
  'Site 18'!AC$77=$C$14, AC63,
  AND('Site 18'!AC$77&gt;$C$14, 'Site 18'!AC$77&lt;'Site 18'!$C$7), AC63 * (1 + $C$8)^('Site 18'!AC$77 - $C$14),
  'Site 18'!AC$77='Site 18'!$C$7, AC63,
  'Site 18'!AC$77&gt;'Site 18'!$C$7, AC63 * (1 + $C$8)^('Site 18'!AC$77 - 'Site 18'!$C$7)
)</f>
        <v>0</v>
      </c>
      <c r="AD82" s="54" cm="1">
        <f t="array" ref="AD82">_xlfn.IFS(
  'Site 18'!AD$77&lt;$C$14, 0,
  'Site 18'!AD$77=$C$14, AD63,
  AND('Site 18'!AD$77&gt;$C$14, 'Site 18'!AD$77&lt;'Site 18'!$C$7), AD63 * (1 + $C$8)^('Site 18'!AD$77 - $C$14),
  'Site 18'!AD$77='Site 18'!$C$7, AD63,
  'Site 18'!AD$77&gt;'Site 18'!$C$7, AD63 * (1 + $C$8)^('Site 18'!AD$77 - 'Site 18'!$C$7)
)</f>
        <v>0</v>
      </c>
      <c r="AE82" s="54" cm="1">
        <f t="array" ref="AE82">_xlfn.IFS(
  'Site 18'!AE$77&lt;$C$14, 0,
  'Site 18'!AE$77=$C$14, AE63,
  AND('Site 18'!AE$77&gt;$C$14, 'Site 18'!AE$77&lt;'Site 18'!$C$7), AE63 * (1 + $C$8)^('Site 18'!AE$77 - $C$14),
  'Site 18'!AE$77='Site 18'!$C$7, AE63,
  'Site 18'!AE$77&gt;'Site 18'!$C$7, AE63 * (1 + $C$8)^('Site 18'!AE$77 - 'Site 18'!$C$7)
)</f>
        <v>0</v>
      </c>
      <c r="AF82" s="54" cm="1">
        <f t="array" ref="AF82">_xlfn.IFS(
  'Site 18'!AF$77&lt;$C$14, 0,
  'Site 18'!AF$77=$C$14, AF63,
  AND('Site 18'!AF$77&gt;$C$14, 'Site 18'!AF$77&lt;'Site 18'!$C$7), AF63 * (1 + $C$8)^('Site 18'!AF$77 - $C$14),
  'Site 18'!AF$77='Site 18'!$C$7, AF63,
  'Site 18'!AF$77&gt;'Site 18'!$C$7, AF63 * (1 + $C$8)^('Site 18'!AF$77 - 'Site 18'!$C$7)
)</f>
        <v>0</v>
      </c>
      <c r="AG82" s="54" cm="1">
        <f t="array" ref="AG82">_xlfn.IFS(
  'Site 18'!AG$77&lt;$C$14, 0,
  'Site 18'!AG$77=$C$14, AG63,
  AND('Site 18'!AG$77&gt;$C$14, 'Site 18'!AG$77&lt;'Site 18'!$C$7), AG63 * (1 + $C$8)^('Site 18'!AG$77 - $C$14),
  'Site 18'!AG$77='Site 18'!$C$7, AG63,
  'Site 18'!AG$77&gt;'Site 18'!$C$7, AG63 * (1 + $C$8)^('Site 18'!AG$77 - 'Site 18'!$C$7)
)</f>
        <v>0</v>
      </c>
      <c r="AH82" s="54" cm="1">
        <f t="array" ref="AH82">_xlfn.IFS(
  'Site 18'!AH$77&lt;$C$14, 0,
  'Site 18'!AH$77=$C$14, AH63,
  AND('Site 18'!AH$77&gt;$C$14, 'Site 18'!AH$77&lt;'Site 18'!$C$7), AH63 * (1 + $C$8)^('Site 18'!AH$77 - $C$14),
  'Site 18'!AH$77='Site 18'!$C$7, AH63,
  'Site 18'!AH$77&gt;'Site 18'!$C$7, AH63 * (1 + $C$8)^('Site 18'!AH$77 - 'Site 18'!$C$7)
)</f>
        <v>0</v>
      </c>
      <c r="AI82" s="54" cm="1">
        <f t="array" ref="AI82">_xlfn.IFS(
  'Site 18'!AI$77&lt;$C$14, 0,
  'Site 18'!AI$77=$C$14, AI63,
  AND('Site 18'!AI$77&gt;$C$14, 'Site 18'!AI$77&lt;'Site 18'!$C$7), AI63 * (1 + $C$8)^('Site 18'!AI$77 - $C$14),
  'Site 18'!AI$77='Site 18'!$C$7, AI63,
  'Site 18'!AI$77&gt;'Site 18'!$C$7, AI63 * (1 + $C$8)^('Site 18'!AI$77 - 'Site 18'!$C$7)
)</f>
        <v>0</v>
      </c>
      <c r="AJ82" s="72" cm="1">
        <f t="array" ref="AJ82">_xlfn.IFS(
  'Site 18'!AJ$77&lt;$C$14, 0,
  'Site 18'!AJ$77=$C$14, AJ63,
  AND('Site 18'!AJ$77&gt;$C$14, 'Site 18'!AJ$77&lt;'Site 18'!$C$7), AJ63 * (1 + $C$8)^('Site 18'!AJ$77 - $C$14),
  'Site 18'!AJ$77='Site 18'!$C$7, AJ63,
  'Site 18'!AJ$77&gt;'Site 18'!$C$7, AJ63 * (1 + $C$8)^('Site 18'!AJ$77 - 'Site 18'!$C$7)
)</f>
        <v>0</v>
      </c>
    </row>
    <row r="83" spans="2:37" s="9" customFormat="1" ht="16.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6.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6.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6.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6.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6.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6.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6.5" x14ac:dyDescent="0.3">
      <c r="B90" s="77" t="s">
        <v>68</v>
      </c>
      <c r="C90" s="32" t="s">
        <v>40</v>
      </c>
      <c r="D90" s="67">
        <v>0</v>
      </c>
      <c r="E90" s="56" cm="1">
        <f t="array" ref="E90">_xlfn.IFS(
  'Site 18'!E$77&lt;$C$14, 0,
  'Site 18'!E$77=$C$14, E71,
  AND('Site 18'!E$77&gt;$C$14, 'Site 18'!E$77&lt;'Site 18'!$C$7), E71 * (1 + $C$8)^('Site 18'!E$77 - $C$14),
  'Site 18'!E$77='Site 18'!$C$7, E71,
  'Site 18'!E$77&gt;'Site 18'!$C$7, E71 * (1 + $C$8)^('Site 18'!E$77 - 'Site 18'!$C$7)
)</f>
        <v>0</v>
      </c>
      <c r="F90" s="56" cm="1">
        <f t="array" ref="F90">_xlfn.IFS(
  'Site 18'!F$77&lt;$C$14, 0,
  'Site 18'!F$77=$C$14, F71,
  AND('Site 18'!F$77&gt;$C$14, 'Site 18'!F$77&lt;'Site 18'!$C$7), F71 * (1 + $C$8)^('Site 18'!F$77 - $C$14),
  'Site 18'!F$77='Site 18'!$C$7, F71,
  'Site 18'!F$77&gt;'Site 18'!$C$7, F71 * (1 + $C$8)^('Site 18'!F$77 - 'Site 18'!$C$7)
)</f>
        <v>0</v>
      </c>
      <c r="G90" s="56" cm="1">
        <f t="array" ref="G90">_xlfn.IFS(
  'Site 18'!G$77&lt;$C$14, 0,
  'Site 18'!G$77=$C$14, G71,
  AND('Site 18'!G$77&gt;$C$14, 'Site 18'!G$77&lt;'Site 18'!$C$7), G71 * (1 + $C$8)^('Site 18'!G$77 - $C$14),
  'Site 18'!G$77='Site 18'!$C$7, G71,
  'Site 18'!G$77&gt;'Site 18'!$C$7, G71 * (1 + $C$8)^('Site 18'!G$77 - 'Site 18'!$C$7)
)</f>
        <v>0</v>
      </c>
      <c r="H90" s="56" cm="1">
        <f t="array" ref="H90">_xlfn.IFS(
  'Site 18'!H$77&lt;$C$14, 0,
  'Site 18'!H$77=$C$14, H71,
  AND('Site 18'!H$77&gt;$C$14, 'Site 18'!H$77&lt;'Site 18'!$C$7), H71 * (1 + $C$8)^('Site 18'!H$77 - $C$14),
  'Site 18'!H$77='Site 18'!$C$7, H71,
  'Site 18'!H$77&gt;'Site 18'!$C$7, H71 * (1 + $C$8)^('Site 18'!H$77 - 'Site 18'!$C$7)
)</f>
        <v>0</v>
      </c>
      <c r="I90" s="56" cm="1">
        <f t="array" ref="I90">_xlfn.IFS(
  'Site 18'!I$77&lt;$C$14, 0,
  'Site 18'!I$77=$C$14, I71,
  AND('Site 18'!I$77&gt;$C$14, 'Site 18'!I$77&lt;'Site 18'!$C$7), I71 * (1 + $C$8)^('Site 18'!I$77 - $C$14),
  'Site 18'!I$77='Site 18'!$C$7, I71,
  'Site 18'!I$77&gt;'Site 18'!$C$7, I71 * (1 + $C$8)^('Site 18'!I$77 - 'Site 18'!$C$7)
)</f>
        <v>0</v>
      </c>
      <c r="J90" s="56" cm="1">
        <f t="array" ref="J90">_xlfn.IFS(
  'Site 18'!J$77&lt;$C$14, 0,
  'Site 18'!J$77=$C$14, J71,
  AND('Site 18'!J$77&gt;$C$14, 'Site 18'!J$77&lt;'Site 18'!$C$7), J71 * (1 + $C$8)^('Site 18'!J$77 - $C$14),
  'Site 18'!J$77='Site 18'!$C$7, J71,
  'Site 18'!J$77&gt;'Site 18'!$C$7, J71 * (1 + $C$8)^('Site 18'!J$77 - 'Site 18'!$C$7)
)</f>
        <v>0</v>
      </c>
      <c r="K90" s="56" cm="1">
        <f t="array" ref="K90">_xlfn.IFS(
  'Site 18'!K$77&lt;$C$14, 0,
  'Site 18'!K$77=$C$14, K71,
  AND('Site 18'!K$77&gt;$C$14, 'Site 18'!K$77&lt;'Site 18'!$C$7), K71 * (1 + $C$8)^('Site 18'!K$77 - $C$14),
  'Site 18'!K$77='Site 18'!$C$7, K71,
  'Site 18'!K$77&gt;'Site 18'!$C$7, K71 * (1 + $C$8)^('Site 18'!K$77 - 'Site 18'!$C$7)
)</f>
        <v>0</v>
      </c>
      <c r="L90" s="56" cm="1">
        <f t="array" ref="L90">_xlfn.IFS(
  'Site 18'!L$77&lt;$C$14, 0,
  'Site 18'!L$77=$C$14, L71,
  AND('Site 18'!L$77&gt;$C$14, 'Site 18'!L$77&lt;'Site 18'!$C$7), L71 * (1 + $C$8)^('Site 18'!L$77 - $C$14),
  'Site 18'!L$77='Site 18'!$C$7, L71,
  'Site 18'!L$77&gt;'Site 18'!$C$7, L71 * (1 + $C$8)^('Site 18'!L$77 - 'Site 18'!$C$7)
)</f>
        <v>0</v>
      </c>
      <c r="M90" s="56" cm="1">
        <f t="array" ref="M90">_xlfn.IFS(
  'Site 18'!M$77&lt;$C$14, 0,
  'Site 18'!M$77=$C$14, M71,
  AND('Site 18'!M$77&gt;$C$14, 'Site 18'!M$77&lt;'Site 18'!$C$7), M71 * (1 + $C$8)^('Site 18'!M$77 - $C$14),
  'Site 18'!M$77='Site 18'!$C$7, M71,
  'Site 18'!M$77&gt;'Site 18'!$C$7, M71 * (1 + $C$8)^('Site 18'!M$77 - 'Site 18'!$C$7)
)</f>
        <v>0</v>
      </c>
      <c r="N90" s="56" cm="1">
        <f t="array" ref="N90">_xlfn.IFS(
  'Site 18'!N$77&lt;$C$14, 0,
  'Site 18'!N$77=$C$14, N71,
  AND('Site 18'!N$77&gt;$C$14, 'Site 18'!N$77&lt;'Site 18'!$C$7), N71 * (1 + $C$8)^('Site 18'!N$77 - $C$14),
  'Site 18'!N$77='Site 18'!$C$7, N71,
  'Site 18'!N$77&gt;'Site 18'!$C$7, N71 * (1 + $C$8)^('Site 18'!N$77 - 'Site 18'!$C$7)
)</f>
        <v>0</v>
      </c>
      <c r="O90" s="56" cm="1">
        <f t="array" ref="O90">_xlfn.IFS(
  'Site 18'!O$77&lt;$C$14, 0,
  'Site 18'!O$77=$C$14, O71,
  AND('Site 18'!O$77&gt;$C$14, 'Site 18'!O$77&lt;'Site 18'!$C$7), O71 * (1 + $C$8)^('Site 18'!O$77 - $C$14),
  'Site 18'!O$77='Site 18'!$C$7, O71,
  'Site 18'!O$77&gt;'Site 18'!$C$7, O71 * (1 + $C$8)^('Site 18'!O$77 - 'Site 18'!$C$7)
)</f>
        <v>0</v>
      </c>
      <c r="P90" s="56" cm="1">
        <f t="array" ref="P90">_xlfn.IFS(
  'Site 18'!P$77&lt;$C$14, 0,
  'Site 18'!P$77=$C$14, P71,
  AND('Site 18'!P$77&gt;$C$14, 'Site 18'!P$77&lt;'Site 18'!$C$7), P71 * (1 + $C$8)^('Site 18'!P$77 - $C$14),
  'Site 18'!P$77='Site 18'!$C$7, P71,
  'Site 18'!P$77&gt;'Site 18'!$C$7, P71 * (1 + $C$8)^('Site 18'!P$77 - 'Site 18'!$C$7)
)</f>
        <v>0</v>
      </c>
      <c r="Q90" s="56" cm="1">
        <f t="array" ref="Q90">_xlfn.IFS(
  'Site 18'!Q$77&lt;$C$14, 0,
  'Site 18'!Q$77=$C$14, Q71,
  AND('Site 18'!Q$77&gt;$C$14, 'Site 18'!Q$77&lt;'Site 18'!$C$7), Q71 * (1 + $C$8)^('Site 18'!Q$77 - $C$14),
  'Site 18'!Q$77='Site 18'!$C$7, Q71,
  'Site 18'!Q$77&gt;'Site 18'!$C$7, Q71 * (1 + $C$8)^('Site 18'!Q$77 - 'Site 18'!$C$7)
)</f>
        <v>0</v>
      </c>
      <c r="R90" s="56" cm="1">
        <f t="array" ref="R90">_xlfn.IFS(
  'Site 18'!R$77&lt;$C$14, 0,
  'Site 18'!R$77=$C$14, R71,
  AND('Site 18'!R$77&gt;$C$14, 'Site 18'!R$77&lt;'Site 18'!$C$7), R71 * (1 + $C$8)^('Site 18'!R$77 - $C$14),
  'Site 18'!R$77='Site 18'!$C$7, R71,
  'Site 18'!R$77&gt;'Site 18'!$C$7, R71 * (1 + $C$8)^('Site 18'!R$77 - 'Site 18'!$C$7)
)</f>
        <v>0</v>
      </c>
      <c r="S90" s="56" cm="1">
        <f t="array" ref="S90">_xlfn.IFS(
  'Site 18'!S$77&lt;$C$14, 0,
  'Site 18'!S$77=$C$14, S71,
  AND('Site 18'!S$77&gt;$C$14, 'Site 18'!S$77&lt;'Site 18'!$C$7), S71 * (1 + $C$8)^('Site 18'!S$77 - $C$14),
  'Site 18'!S$77='Site 18'!$C$7, S71,
  'Site 18'!S$77&gt;'Site 18'!$C$7, S71 * (1 + $C$8)^('Site 18'!S$77 - 'Site 18'!$C$7)
)</f>
        <v>0</v>
      </c>
      <c r="T90" s="56" cm="1">
        <f t="array" ref="T90">_xlfn.IFS(
  'Site 18'!T$77&lt;$C$14, 0,
  'Site 18'!T$77=$C$14, T71,
  AND('Site 18'!T$77&gt;$C$14, 'Site 18'!T$77&lt;'Site 18'!$C$7), T71 * (1 + $C$8)^('Site 18'!T$77 - $C$14),
  'Site 18'!T$77='Site 18'!$C$7, T71,
  'Site 18'!T$77&gt;'Site 18'!$C$7, T71 * (1 + $C$8)^('Site 18'!T$77 - 'Site 18'!$C$7)
)</f>
        <v>0</v>
      </c>
      <c r="U90" s="56" cm="1">
        <f t="array" ref="U90">_xlfn.IFS(
  'Site 18'!U$77&lt;$C$14, 0,
  'Site 18'!U$77=$C$14, U71,
  AND('Site 18'!U$77&gt;$C$14, 'Site 18'!U$77&lt;'Site 18'!$C$7), U71 * (1 + $C$8)^('Site 18'!U$77 - $C$14),
  'Site 18'!U$77='Site 18'!$C$7, U71,
  'Site 18'!U$77&gt;'Site 18'!$C$7, U71 * (1 + $C$8)^('Site 18'!U$77 - 'Site 18'!$C$7)
)</f>
        <v>0</v>
      </c>
      <c r="V90" s="56" cm="1">
        <f t="array" ref="V90">_xlfn.IFS(
  'Site 18'!V$77&lt;$C$14, 0,
  'Site 18'!V$77=$C$14, V71,
  AND('Site 18'!V$77&gt;$C$14, 'Site 18'!V$77&lt;'Site 18'!$C$7), V71 * (1 + $C$8)^('Site 18'!V$77 - $C$14),
  'Site 18'!V$77='Site 18'!$C$7, V71,
  'Site 18'!V$77&gt;'Site 18'!$C$7, V71 * (1 + $C$8)^('Site 18'!V$77 - 'Site 18'!$C$7)
)</f>
        <v>0</v>
      </c>
      <c r="W90" s="56" cm="1">
        <f t="array" ref="W90">_xlfn.IFS(
  'Site 18'!W$77&lt;$C$14, 0,
  'Site 18'!W$77=$C$14, W71,
  AND('Site 18'!W$77&gt;$C$14, 'Site 18'!W$77&lt;'Site 18'!$C$7), W71 * (1 + $C$8)^('Site 18'!W$77 - $C$14),
  'Site 18'!W$77='Site 18'!$C$7, W71,
  'Site 18'!W$77&gt;'Site 18'!$C$7, W71 * (1 + $C$8)^('Site 18'!W$77 - 'Site 18'!$C$7)
)</f>
        <v>0</v>
      </c>
      <c r="X90" s="56" cm="1">
        <f t="array" ref="X90">_xlfn.IFS(
  'Site 18'!X$77&lt;$C$14, 0,
  'Site 18'!X$77=$C$14, X71,
  AND('Site 18'!X$77&gt;$C$14, 'Site 18'!X$77&lt;'Site 18'!$C$7), X71 * (1 + $C$8)^('Site 18'!X$77 - $C$14),
  'Site 18'!X$77='Site 18'!$C$7, X71,
  'Site 18'!X$77&gt;'Site 18'!$C$7, X71 * (1 + $C$8)^('Site 18'!X$77 - 'Site 18'!$C$7)
)</f>
        <v>0</v>
      </c>
      <c r="Y90" s="56" cm="1">
        <f t="array" ref="Y90">_xlfn.IFS(
  'Site 18'!Y$77&lt;$C$14, 0,
  'Site 18'!Y$77=$C$14, Y71,
  AND('Site 18'!Y$77&gt;$C$14, 'Site 18'!Y$77&lt;'Site 18'!$C$7), Y71 * (1 + $C$8)^('Site 18'!Y$77 - $C$14),
  'Site 18'!Y$77='Site 18'!$C$7, Y71,
  'Site 18'!Y$77&gt;'Site 18'!$C$7, Y71 * (1 + $C$8)^('Site 18'!Y$77 - 'Site 18'!$C$7)
)</f>
        <v>0</v>
      </c>
      <c r="Z90" s="56" cm="1">
        <f t="array" ref="Z90">_xlfn.IFS(
  'Site 18'!Z$77&lt;$C$14, 0,
  'Site 18'!Z$77=$C$14, Z71,
  AND('Site 18'!Z$77&gt;$C$14, 'Site 18'!Z$77&lt;'Site 18'!$C$7), Z71 * (1 + $C$8)^('Site 18'!Z$77 - $C$14),
  'Site 18'!Z$77='Site 18'!$C$7, Z71,
  'Site 18'!Z$77&gt;'Site 18'!$C$7, Z71 * (1 + $C$8)^('Site 18'!Z$77 - 'Site 18'!$C$7)
)</f>
        <v>0</v>
      </c>
      <c r="AA90" s="56" cm="1">
        <f t="array" ref="AA90">_xlfn.IFS(
  'Site 18'!AA$77&lt;$C$14, 0,
  'Site 18'!AA$77=$C$14, AA71,
  AND('Site 18'!AA$77&gt;$C$14, 'Site 18'!AA$77&lt;'Site 18'!$C$7), AA71 * (1 + $C$8)^('Site 18'!AA$77 - $C$14),
  'Site 18'!AA$77='Site 18'!$C$7, AA71,
  'Site 18'!AA$77&gt;'Site 18'!$C$7, AA71 * (1 + $C$8)^('Site 18'!AA$77 - 'Site 18'!$C$7)
)</f>
        <v>0</v>
      </c>
      <c r="AB90" s="56" cm="1">
        <f t="array" ref="AB90">_xlfn.IFS(
  'Site 18'!AB$77&lt;$C$14, 0,
  'Site 18'!AB$77=$C$14, AB71,
  AND('Site 18'!AB$77&gt;$C$14, 'Site 18'!AB$77&lt;'Site 18'!$C$7), AB71 * (1 + $C$8)^('Site 18'!AB$77 - $C$14),
  'Site 18'!AB$77='Site 18'!$C$7, AB71,
  'Site 18'!AB$77&gt;'Site 18'!$C$7, AB71 * (1 + $C$8)^('Site 18'!AB$77 - 'Site 18'!$C$7)
)</f>
        <v>0</v>
      </c>
      <c r="AC90" s="56" cm="1">
        <f t="array" ref="AC90">_xlfn.IFS(
  'Site 18'!AC$77&lt;$C$14, 0,
  'Site 18'!AC$77=$C$14, AC71,
  AND('Site 18'!AC$77&gt;$C$14, 'Site 18'!AC$77&lt;'Site 18'!$C$7), AC71 * (1 + $C$8)^('Site 18'!AC$77 - $C$14),
  'Site 18'!AC$77='Site 18'!$C$7, AC71,
  'Site 18'!AC$77&gt;'Site 18'!$C$7, AC71 * (1 + $C$8)^('Site 18'!AC$77 - 'Site 18'!$C$7)
)</f>
        <v>0</v>
      </c>
      <c r="AD90" s="56" cm="1">
        <f t="array" ref="AD90">_xlfn.IFS(
  'Site 18'!AD$77&lt;$C$14, 0,
  'Site 18'!AD$77=$C$14, AD71,
  AND('Site 18'!AD$77&gt;$C$14, 'Site 18'!AD$77&lt;'Site 18'!$C$7), AD71 * (1 + $C$8)^('Site 18'!AD$77 - $C$14),
  'Site 18'!AD$77='Site 18'!$C$7, AD71,
  'Site 18'!AD$77&gt;'Site 18'!$C$7, AD71 * (1 + $C$8)^('Site 18'!AD$77 - 'Site 18'!$C$7)
)</f>
        <v>0</v>
      </c>
      <c r="AE90" s="56" cm="1">
        <f t="array" ref="AE90">_xlfn.IFS(
  'Site 18'!AE$77&lt;$C$14, 0,
  'Site 18'!AE$77=$C$14, AE71,
  AND('Site 18'!AE$77&gt;$C$14, 'Site 18'!AE$77&lt;'Site 18'!$C$7), AE71 * (1 + $C$8)^('Site 18'!AE$77 - $C$14),
  'Site 18'!AE$77='Site 18'!$C$7, AE71,
  'Site 18'!AE$77&gt;'Site 18'!$C$7, AE71 * (1 + $C$8)^('Site 18'!AE$77 - 'Site 18'!$C$7)
)</f>
        <v>0</v>
      </c>
      <c r="AF90" s="56" cm="1">
        <f t="array" ref="AF90">_xlfn.IFS(
  'Site 18'!AF$77&lt;$C$14, 0,
  'Site 18'!AF$77=$C$14, AF71,
  AND('Site 18'!AF$77&gt;$C$14, 'Site 18'!AF$77&lt;'Site 18'!$C$7), AF71 * (1 + $C$8)^('Site 18'!AF$77 - $C$14),
  'Site 18'!AF$77='Site 18'!$C$7, AF71,
  'Site 18'!AF$77&gt;'Site 18'!$C$7, AF71 * (1 + $C$8)^('Site 18'!AF$77 - 'Site 18'!$C$7)
)</f>
        <v>0</v>
      </c>
      <c r="AG90" s="56" cm="1">
        <f t="array" ref="AG90">_xlfn.IFS(
  'Site 18'!AG$77&lt;$C$14, 0,
  'Site 18'!AG$77=$C$14, AG71,
  AND('Site 18'!AG$77&gt;$C$14, 'Site 18'!AG$77&lt;'Site 18'!$C$7), AG71 * (1 + $C$8)^('Site 18'!AG$77 - $C$14),
  'Site 18'!AG$77='Site 18'!$C$7, AG71,
  'Site 18'!AG$77&gt;'Site 18'!$C$7, AG71 * (1 + $C$8)^('Site 18'!AG$77 - 'Site 18'!$C$7)
)</f>
        <v>0</v>
      </c>
      <c r="AH90" s="56" cm="1">
        <f t="array" ref="AH90">_xlfn.IFS(
  'Site 18'!AH$77&lt;$C$14, 0,
  'Site 18'!AH$77=$C$14, AH71,
  AND('Site 18'!AH$77&gt;$C$14, 'Site 18'!AH$77&lt;'Site 18'!$C$7), AH71 * (1 + $C$8)^('Site 18'!AH$77 - $C$14),
  'Site 18'!AH$77='Site 18'!$C$7, AH71,
  'Site 18'!AH$77&gt;'Site 18'!$C$7, AH71 * (1 + $C$8)^('Site 18'!AH$77 - 'Site 18'!$C$7)
)</f>
        <v>0</v>
      </c>
      <c r="AI90" s="56" cm="1">
        <f t="array" ref="AI90">_xlfn.IFS(
  'Site 18'!AI$77&lt;$C$14, 0,
  'Site 18'!AI$77=$C$14, AI71,
  AND('Site 18'!AI$77&gt;$C$14, 'Site 18'!AI$77&lt;'Site 18'!$C$7), AI71 * (1 + $C$8)^('Site 18'!AI$77 - $C$14),
  'Site 18'!AI$77='Site 18'!$C$7, AI71,
  'Site 18'!AI$77&gt;'Site 18'!$C$7, AI71 * (1 + $C$8)^('Site 18'!AI$77 - 'Site 18'!$C$7)
)</f>
        <v>0</v>
      </c>
      <c r="AJ90" s="59" cm="1">
        <f t="array" ref="AJ90">_xlfn.IFS(
  'Site 18'!AJ$77&lt;$C$14, 0,
  'Site 18'!AJ$77=$C$14, AJ71,
  AND('Site 18'!AJ$77&gt;$C$14, 'Site 18'!AJ$77&lt;'Site 18'!$C$7), AJ71 * (1 + $C$8)^('Site 18'!AJ$77 - $C$14),
  'Site 18'!AJ$77='Site 18'!$C$7, AJ71,
  'Site 18'!AJ$77&gt;'Site 18'!$C$7, AJ71 * (1 + $C$8)^('Site 18'!AJ$77 - 'Site 18'!$C$7)
)</f>
        <v>0</v>
      </c>
    </row>
    <row r="91" spans="2:37" s="9" customFormat="1" ht="16.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6.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7.2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137" t="s">
        <v>307</v>
      </c>
      <c r="O95" s="137"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7.2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7.2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6.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6.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5461-8A5A-496C-9DE8-FD2D4C2E19AB}">
  <sheetPr>
    <tabColor theme="8"/>
  </sheetPr>
  <dimension ref="A1:AK191"/>
  <sheetViews>
    <sheetView showGridLines="0" topLeftCell="E1" zoomScale="85" zoomScaleNormal="85" workbookViewId="0">
      <pane ySplit="1" topLeftCell="A93" activePane="bottomLeft" state="frozen"/>
      <selection activeCell="O14" sqref="O14"/>
      <selection pane="bottomLeft" activeCell="Q96" sqref="Q96"/>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Entry'!B83</f>
        <v>0</v>
      </c>
      <c r="G5" s="28"/>
    </row>
    <row r="6" spans="1:7" ht="16.5" x14ac:dyDescent="0.3">
      <c r="B6" s="103" t="s">
        <v>57</v>
      </c>
      <c r="C6" s="105">
        <f>'2. Forecasting Data Entry'!C83</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Entry'!E83</f>
        <v>0</v>
      </c>
      <c r="D24" s="201">
        <f>'2. Forecasting Data Entry'!G83</f>
        <v>0</v>
      </c>
      <c r="E24" s="196">
        <f>'2. Forecasting Data Entry'!I83</f>
        <v>0</v>
      </c>
    </row>
    <row r="25" spans="2:5" ht="17.25" thickBot="1" x14ac:dyDescent="0.35">
      <c r="B25" s="193" t="s">
        <v>228</v>
      </c>
      <c r="C25" s="127">
        <f>'2. Forecasting Data Entry'!F83</f>
        <v>0</v>
      </c>
      <c r="D25" s="132">
        <f>'2. Forecasting Data Entry'!H83</f>
        <v>0</v>
      </c>
      <c r="E25" s="127">
        <f>'2. Forecasting Data Entry'!J83</f>
        <v>0</v>
      </c>
    </row>
    <row r="26" spans="2:5" ht="17.25" thickBot="1" x14ac:dyDescent="0.35">
      <c r="D26" s="30"/>
    </row>
    <row r="27" spans="2:5" ht="16.5" x14ac:dyDescent="0.3">
      <c r="B27" s="108" t="s">
        <v>28</v>
      </c>
      <c r="C27" s="109"/>
      <c r="D27" s="30"/>
    </row>
    <row r="28" spans="2:5" ht="16.5" x14ac:dyDescent="0.3">
      <c r="B28" s="103" t="s">
        <v>99</v>
      </c>
      <c r="C28" s="111">
        <f>'2. Forecasting Data Entry'!K83</f>
        <v>0</v>
      </c>
      <c r="D28" s="30"/>
    </row>
    <row r="29" spans="2:5" ht="16.5" x14ac:dyDescent="0.3">
      <c r="B29" s="103" t="s">
        <v>100</v>
      </c>
      <c r="C29" s="111">
        <f>'2. Forecasting Data Entry'!L83</f>
        <v>0</v>
      </c>
      <c r="D29" s="30"/>
    </row>
    <row r="30" spans="2:5" ht="16.5" x14ac:dyDescent="0.3">
      <c r="B30" s="103" t="s">
        <v>101</v>
      </c>
      <c r="C30" s="111">
        <f>'2. Forecasting Data Entry'!M83</f>
        <v>0</v>
      </c>
      <c r="D30" s="30"/>
    </row>
    <row r="31" spans="2:5" ht="16.5" x14ac:dyDescent="0.3">
      <c r="B31" s="110" t="s">
        <v>34</v>
      </c>
      <c r="C31" s="112"/>
      <c r="D31" s="30"/>
    </row>
    <row r="32" spans="2:5" ht="16.5" x14ac:dyDescent="0.3">
      <c r="B32" s="103" t="s">
        <v>99</v>
      </c>
      <c r="C32" s="111">
        <f>'2. Forecasting Data Entry'!N83</f>
        <v>0</v>
      </c>
      <c r="D32" s="30"/>
    </row>
    <row r="33" spans="1:36" ht="16.5" x14ac:dyDescent="0.3">
      <c r="B33" s="103" t="s">
        <v>100</v>
      </c>
      <c r="C33" s="111">
        <f>'2. Forecasting Data Entry'!O83</f>
        <v>0</v>
      </c>
      <c r="D33" s="30"/>
    </row>
    <row r="34" spans="1:36" ht="17.25" thickBot="1" x14ac:dyDescent="0.35">
      <c r="B34" s="106" t="s">
        <v>101</v>
      </c>
      <c r="C34" s="113">
        <f>'2. Forecasting Data Entry'!P83</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19'!E$39&lt;$C$14, 0,
  'Site 19'!E$39&gt;=$C$14, $C$28
)</f>
        <v>0</v>
      </c>
      <c r="F40" s="70" cm="1">
        <f t="array" ref="F40">_xlfn.IFS(
  $C$14=0, 0,
  'Site 19'!F$39&lt;$C$14, 0,
  'Site 19'!F$39&gt;=$C$14, $C$28
)</f>
        <v>0</v>
      </c>
      <c r="G40" s="70" cm="1">
        <f t="array" ref="G40">_xlfn.IFS(
  $C$14=0, 0,
  'Site 19'!G$39&lt;$C$14, 0,
  'Site 19'!G$39&gt;=$C$14, $C$28
)</f>
        <v>0</v>
      </c>
      <c r="H40" s="70" cm="1">
        <f t="array" ref="H40">_xlfn.IFS(
  $C$14=0, 0,
  'Site 19'!H$39&lt;$C$14, 0,
  'Site 19'!H$39&gt;=$C$14, $C$28
)</f>
        <v>0</v>
      </c>
      <c r="I40" s="70" cm="1">
        <f t="array" ref="I40">_xlfn.IFS(
  $C$14=0, 0,
  'Site 19'!I$39&lt;$C$14, 0,
  'Site 19'!I$39&gt;=$C$14, $C$28
)</f>
        <v>0</v>
      </c>
      <c r="J40" s="70" cm="1">
        <f t="array" ref="J40">_xlfn.IFS(
  $C$14=0, 0,
  'Site 19'!J$39&lt;$C$14, 0,
  'Site 19'!J$39&gt;=$C$14, $C$28
)</f>
        <v>0</v>
      </c>
      <c r="K40" s="70" cm="1">
        <f t="array" ref="K40">_xlfn.IFS(
  $C$14=0, 0,
  'Site 19'!K$39&lt;$C$14, 0,
  'Site 19'!K$39&gt;=$C$14, $C$28
)</f>
        <v>0</v>
      </c>
      <c r="L40" s="70" cm="1">
        <f t="array" ref="L40">_xlfn.IFS(
  $C$14=0, 0,
  'Site 19'!L$39&lt;$C$14, 0,
  'Site 19'!L$39&gt;=$C$14, $C$28
)</f>
        <v>0</v>
      </c>
      <c r="M40" s="70" cm="1">
        <f t="array" ref="M40">_xlfn.IFS(
  $C$14=0, 0,
  'Site 19'!M$39&lt;$C$14, 0,
  'Site 19'!M$39&gt;=$C$14, $C$28
)</f>
        <v>0</v>
      </c>
      <c r="N40" s="70" cm="1">
        <f t="array" ref="N40">_xlfn.IFS(
  $C$14=0, 0,
  'Site 19'!N$39&lt;$C$14, 0,
  'Site 19'!N$39&gt;=$C$14, $C$28
)</f>
        <v>0</v>
      </c>
      <c r="O40" s="70" cm="1">
        <f t="array" ref="O40">_xlfn.IFS(
  $C$14=0, 0,
  'Site 19'!O$39&lt;$C$14, 0,
  'Site 19'!O$39&gt;=$C$14, $C$28
)</f>
        <v>0</v>
      </c>
      <c r="P40" s="70" cm="1">
        <f t="array" ref="P40">_xlfn.IFS(
  $C$14=0, 0,
  'Site 19'!P$39&lt;$C$14, 0,
  'Site 19'!P$39&gt;=$C$14, $C$28
)</f>
        <v>0</v>
      </c>
      <c r="Q40" s="70" cm="1">
        <f t="array" ref="Q40">_xlfn.IFS(
  $C$14=0, 0,
  'Site 19'!Q$39&lt;$C$14, 0,
  'Site 19'!Q$39&gt;=$C$14, $C$28
)</f>
        <v>0</v>
      </c>
      <c r="R40" s="70" cm="1">
        <f t="array" ref="R40">_xlfn.IFS(
  $C$14=0, 0,
  'Site 19'!R$39&lt;$C$14, 0,
  'Site 19'!R$39&gt;=$C$14, $C$28
)</f>
        <v>0</v>
      </c>
      <c r="S40" s="70" cm="1">
        <f t="array" ref="S40">_xlfn.IFS(
  $C$14=0, 0,
  'Site 19'!S$39&lt;$C$14, 0,
  'Site 19'!S$39&gt;=$C$14, $C$28
)</f>
        <v>0</v>
      </c>
      <c r="T40" s="70" cm="1">
        <f t="array" ref="T40">_xlfn.IFS(
  $C$14=0, 0,
  'Site 19'!T$39&lt;$C$14, 0,
  'Site 19'!T$39&gt;=$C$14, $C$28
)</f>
        <v>0</v>
      </c>
      <c r="U40" s="70" cm="1">
        <f t="array" ref="U40">_xlfn.IFS(
  $C$14=0, 0,
  'Site 19'!U$39&lt;$C$14, 0,
  'Site 19'!U$39&gt;=$C$14, $C$28
)</f>
        <v>0</v>
      </c>
      <c r="V40" s="70" cm="1">
        <f t="array" ref="V40">_xlfn.IFS(
  $C$14=0, 0,
  'Site 19'!V$39&lt;$C$14, 0,
  'Site 19'!V$39&gt;=$C$14, $C$28
)</f>
        <v>0</v>
      </c>
      <c r="W40" s="70" cm="1">
        <f t="array" ref="W40">_xlfn.IFS(
  $C$14=0, 0,
  'Site 19'!W$39&lt;$C$14, 0,
  'Site 19'!W$39&gt;=$C$14, $C$28
)</f>
        <v>0</v>
      </c>
      <c r="X40" s="70" cm="1">
        <f t="array" ref="X40">_xlfn.IFS(
  $C$14=0, 0,
  'Site 19'!X$39&lt;$C$14, 0,
  'Site 19'!X$39&gt;=$C$14, $C$28
)</f>
        <v>0</v>
      </c>
      <c r="Y40" s="70" cm="1">
        <f t="array" ref="Y40">_xlfn.IFS(
  $C$14=0, 0,
  'Site 19'!Y$39&lt;$C$14, 0,
  'Site 19'!Y$39&gt;=$C$14, $C$28
)</f>
        <v>0</v>
      </c>
      <c r="Z40" s="70" cm="1">
        <f t="array" ref="Z40">_xlfn.IFS(
  $C$14=0, 0,
  'Site 19'!Z$39&lt;$C$14, 0,
  'Site 19'!Z$39&gt;=$C$14, $C$28
)</f>
        <v>0</v>
      </c>
      <c r="AA40" s="70" cm="1">
        <f t="array" ref="AA40">_xlfn.IFS(
  $C$14=0, 0,
  'Site 19'!AA$39&lt;$C$14, 0,
  'Site 19'!AA$39&gt;=$C$14, $C$28
)</f>
        <v>0</v>
      </c>
      <c r="AB40" s="70" cm="1">
        <f t="array" ref="AB40">_xlfn.IFS(
  $C$14=0, 0,
  'Site 19'!AB$39&lt;$C$14, 0,
  'Site 19'!AB$39&gt;=$C$14, $C$28
)</f>
        <v>0</v>
      </c>
      <c r="AC40" s="70" cm="1">
        <f t="array" ref="AC40">_xlfn.IFS(
  $C$14=0, 0,
  'Site 19'!AC$39&lt;$C$14, 0,
  'Site 19'!AC$39&gt;=$C$14, $C$28
)</f>
        <v>0</v>
      </c>
      <c r="AD40" s="70" cm="1">
        <f t="array" ref="AD40">_xlfn.IFS(
  $C$14=0, 0,
  'Site 19'!AD$39&lt;$C$14, 0,
  'Site 19'!AD$39&gt;=$C$14, $C$28
)</f>
        <v>0</v>
      </c>
      <c r="AE40" s="70" cm="1">
        <f t="array" ref="AE40">_xlfn.IFS(
  $C$14=0, 0,
  'Site 19'!AE$39&lt;$C$14, 0,
  'Site 19'!AE$39&gt;=$C$14, $C$28
)</f>
        <v>0</v>
      </c>
      <c r="AF40" s="70" cm="1">
        <f t="array" ref="AF40">_xlfn.IFS(
  $C$14=0, 0,
  'Site 19'!AF$39&lt;$C$14, 0,
  'Site 19'!AF$39&gt;=$C$14, $C$28
)</f>
        <v>0</v>
      </c>
      <c r="AG40" s="70" cm="1">
        <f t="array" ref="AG40">_xlfn.IFS(
  $C$14=0, 0,
  'Site 19'!AG$39&lt;$C$14, 0,
  'Site 19'!AG$39&gt;=$C$14, $C$28
)</f>
        <v>0</v>
      </c>
      <c r="AH40" s="70" cm="1">
        <f t="array" ref="AH40">_xlfn.IFS(
  $C$14=0, 0,
  'Site 19'!AH$39&lt;$C$14, 0,
  'Site 19'!AH$39&gt;=$C$14, $C$28
)</f>
        <v>0</v>
      </c>
      <c r="AI40" s="70" cm="1">
        <f t="array" ref="AI40">_xlfn.IFS(
  $C$14=0, 0,
  'Site 19'!AI$39&lt;$C$14, 0,
  'Site 19'!AI$39&gt;=$C$14, $C$28
)</f>
        <v>0</v>
      </c>
      <c r="AJ40" s="71" cm="1">
        <f t="array" ref="AJ40">_xlfn.IFS(
  $C$14=0, 0,
  'Site 19'!AJ$39&lt;$C$14, 0,
  'Site 19'!AJ$39&gt;=$C$14,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19'!E$39&lt;$C$14, 0,
  'Site 19'!E$39&gt;=$C$14, $C$29
)</f>
        <v>0</v>
      </c>
      <c r="F44" s="54" cm="1">
        <f t="array" ref="F44">_xlfn.IFS(
  $C$14=0, 0,
  'Site 19'!F$39&lt;$C$14, 0,
  'Site 19'!F$39&gt;=$C$14, $C$29
)</f>
        <v>0</v>
      </c>
      <c r="G44" s="54" cm="1">
        <f t="array" ref="G44">_xlfn.IFS(
  $C$14=0, 0,
  'Site 19'!G$39&lt;$C$14, 0,
  'Site 19'!G$39&gt;=$C$14, $C$29
)</f>
        <v>0</v>
      </c>
      <c r="H44" s="54" cm="1">
        <f t="array" ref="H44">_xlfn.IFS(
  $C$14=0, 0,
  'Site 19'!H$39&lt;$C$14, 0,
  'Site 19'!H$39&gt;=$C$14, $C$29
)</f>
        <v>0</v>
      </c>
      <c r="I44" s="54" cm="1">
        <f t="array" ref="I44">_xlfn.IFS(
  $C$14=0, 0,
  'Site 19'!I$39&lt;$C$14, 0,
  'Site 19'!I$39&gt;=$C$14, $C$29
)</f>
        <v>0</v>
      </c>
      <c r="J44" s="54" cm="1">
        <f t="array" ref="J44">_xlfn.IFS(
  $C$14=0, 0,
  'Site 19'!J$39&lt;$C$14, 0,
  'Site 19'!J$39&gt;=$C$14, $C$29
)</f>
        <v>0</v>
      </c>
      <c r="K44" s="54" cm="1">
        <f t="array" ref="K44">_xlfn.IFS(
  $C$14=0, 0,
  'Site 19'!K$39&lt;$C$14, 0,
  'Site 19'!K$39&gt;=$C$14, $C$29
)</f>
        <v>0</v>
      </c>
      <c r="L44" s="54" cm="1">
        <f t="array" ref="L44">_xlfn.IFS(
  $C$14=0, 0,
  'Site 19'!L$39&lt;$C$14, 0,
  'Site 19'!L$39&gt;=$C$14, $C$29
)</f>
        <v>0</v>
      </c>
      <c r="M44" s="54" cm="1">
        <f t="array" ref="M44">_xlfn.IFS(
  $C$14=0, 0,
  'Site 19'!M$39&lt;$C$14, 0,
  'Site 19'!M$39&gt;=$C$14, $C$29
)</f>
        <v>0</v>
      </c>
      <c r="N44" s="54" cm="1">
        <f t="array" ref="N44">_xlfn.IFS(
  $C$14=0, 0,
  'Site 19'!N$39&lt;$C$14, 0,
  'Site 19'!N$39&gt;=$C$14, $C$29
)</f>
        <v>0</v>
      </c>
      <c r="O44" s="54" cm="1">
        <f t="array" ref="O44">_xlfn.IFS(
  $C$14=0, 0,
  'Site 19'!O$39&lt;$C$14, 0,
  'Site 19'!O$39&gt;=$C$14, $C$29
)</f>
        <v>0</v>
      </c>
      <c r="P44" s="54" cm="1">
        <f t="array" ref="P44">_xlfn.IFS(
  $C$14=0, 0,
  'Site 19'!P$39&lt;$C$14, 0,
  'Site 19'!P$39&gt;=$C$14, $C$29
)</f>
        <v>0</v>
      </c>
      <c r="Q44" s="54" cm="1">
        <f t="array" ref="Q44">_xlfn.IFS(
  $C$14=0, 0,
  'Site 19'!Q$39&lt;$C$14, 0,
  'Site 19'!Q$39&gt;=$C$14, $C$29
)</f>
        <v>0</v>
      </c>
      <c r="R44" s="54" cm="1">
        <f t="array" ref="R44">_xlfn.IFS(
  $C$14=0, 0,
  'Site 19'!R$39&lt;$C$14, 0,
  'Site 19'!R$39&gt;=$C$14, $C$29
)</f>
        <v>0</v>
      </c>
      <c r="S44" s="54" cm="1">
        <f t="array" ref="S44">_xlfn.IFS(
  $C$14=0, 0,
  'Site 19'!S$39&lt;$C$14, 0,
  'Site 19'!S$39&gt;=$C$14, $C$29
)</f>
        <v>0</v>
      </c>
      <c r="T44" s="54" cm="1">
        <f t="array" ref="T44">_xlfn.IFS(
  $C$14=0, 0,
  'Site 19'!T$39&lt;$C$14, 0,
  'Site 19'!T$39&gt;=$C$14, $C$29
)</f>
        <v>0</v>
      </c>
      <c r="U44" s="54" cm="1">
        <f t="array" ref="U44">_xlfn.IFS(
  $C$14=0, 0,
  'Site 19'!U$39&lt;$C$14, 0,
  'Site 19'!U$39&gt;=$C$14, $C$29
)</f>
        <v>0</v>
      </c>
      <c r="V44" s="54" cm="1">
        <f t="array" ref="V44">_xlfn.IFS(
  $C$14=0, 0,
  'Site 19'!V$39&lt;$C$14, 0,
  'Site 19'!V$39&gt;=$C$14, $C$29
)</f>
        <v>0</v>
      </c>
      <c r="W44" s="54" cm="1">
        <f t="array" ref="W44">_xlfn.IFS(
  $C$14=0, 0,
  'Site 19'!W$39&lt;$C$14, 0,
  'Site 19'!W$39&gt;=$C$14, $C$29
)</f>
        <v>0</v>
      </c>
      <c r="X44" s="54" cm="1">
        <f t="array" ref="X44">_xlfn.IFS(
  $C$14=0, 0,
  'Site 19'!X$39&lt;$C$14, 0,
  'Site 19'!X$39&gt;=$C$14, $C$29
)</f>
        <v>0</v>
      </c>
      <c r="Y44" s="54" cm="1">
        <f t="array" ref="Y44">_xlfn.IFS(
  $C$14=0, 0,
  'Site 19'!Y$39&lt;$C$14, 0,
  'Site 19'!Y$39&gt;=$C$14, $C$29
)</f>
        <v>0</v>
      </c>
      <c r="Z44" s="54" cm="1">
        <f t="array" ref="Z44">_xlfn.IFS(
  $C$14=0, 0,
  'Site 19'!Z$39&lt;$C$14, 0,
  'Site 19'!Z$39&gt;=$C$14, $C$29
)</f>
        <v>0</v>
      </c>
      <c r="AA44" s="54" cm="1">
        <f t="array" ref="AA44">_xlfn.IFS(
  $C$14=0, 0,
  'Site 19'!AA$39&lt;$C$14, 0,
  'Site 19'!AA$39&gt;=$C$14, $C$29
)</f>
        <v>0</v>
      </c>
      <c r="AB44" s="54" cm="1">
        <f t="array" ref="AB44">_xlfn.IFS(
  $C$14=0, 0,
  'Site 19'!AB$39&lt;$C$14, 0,
  'Site 19'!AB$39&gt;=$C$14, $C$29
)</f>
        <v>0</v>
      </c>
      <c r="AC44" s="54" cm="1">
        <f t="array" ref="AC44">_xlfn.IFS(
  $C$14=0, 0,
  'Site 19'!AC$39&lt;$C$14, 0,
  'Site 19'!AC$39&gt;=$C$14, $C$29
)</f>
        <v>0</v>
      </c>
      <c r="AD44" s="54" cm="1">
        <f t="array" ref="AD44">_xlfn.IFS(
  $C$14=0, 0,
  'Site 19'!AD$39&lt;$C$14, 0,
  'Site 19'!AD$39&gt;=$C$14, $C$29
)</f>
        <v>0</v>
      </c>
      <c r="AE44" s="54" cm="1">
        <f t="array" ref="AE44">_xlfn.IFS(
  $C$14=0, 0,
  'Site 19'!AE$39&lt;$C$14, 0,
  'Site 19'!AE$39&gt;=$C$14, $C$29
)</f>
        <v>0</v>
      </c>
      <c r="AF44" s="54" cm="1">
        <f t="array" ref="AF44">_xlfn.IFS(
  $C$14=0, 0,
  'Site 19'!AF$39&lt;$C$14, 0,
  'Site 19'!AF$39&gt;=$C$14, $C$29
)</f>
        <v>0</v>
      </c>
      <c r="AG44" s="54" cm="1">
        <f t="array" ref="AG44">_xlfn.IFS(
  $C$14=0, 0,
  'Site 19'!AG$39&lt;$C$14, 0,
  'Site 19'!AG$39&gt;=$C$14, $C$29
)</f>
        <v>0</v>
      </c>
      <c r="AH44" s="54" cm="1">
        <f t="array" ref="AH44">_xlfn.IFS(
  $C$14=0, 0,
  'Site 19'!AH$39&lt;$C$14, 0,
  'Site 19'!AH$39&gt;=$C$14, $C$29
)</f>
        <v>0</v>
      </c>
      <c r="AI44" s="54" cm="1">
        <f t="array" ref="AI44">_xlfn.IFS(
  $C$14=0, 0,
  'Site 19'!AI$39&lt;$C$14, 0,
  'Site 19'!AI$39&gt;=$C$14, $C$29
)</f>
        <v>0</v>
      </c>
      <c r="AJ44" s="72" cm="1">
        <f t="array" ref="AJ44">_xlfn.IFS(
  $C$14=0, 0,
  'Site 19'!AJ$39&lt;$C$14, 0,
  'Site 19'!AJ$39&gt;=$C$14,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19'!E$39&lt;$C$14, 0,
  'Site 19'!E$39&gt;=$C$14, $C$30
)</f>
        <v>0</v>
      </c>
      <c r="F52" s="56" cm="1">
        <f t="array" ref="F52">_xlfn.IFS(
  $C$14=0, 0,
  'Site 19'!F$39&lt;$C$14, 0,
  'Site 19'!F$39&gt;=$C$14, $C$30
)</f>
        <v>0</v>
      </c>
      <c r="G52" s="56" cm="1">
        <f t="array" ref="G52">_xlfn.IFS(
  $C$14=0, 0,
  'Site 19'!G$39&lt;$C$14, 0,
  'Site 19'!G$39&gt;=$C$14, $C$30
)</f>
        <v>0</v>
      </c>
      <c r="H52" s="56" cm="1">
        <f t="array" ref="H52">_xlfn.IFS(
  $C$14=0, 0,
  'Site 19'!H$39&lt;$C$14, 0,
  'Site 19'!H$39&gt;=$C$14, $C$30
)</f>
        <v>0</v>
      </c>
      <c r="I52" s="56" cm="1">
        <f t="array" ref="I52">_xlfn.IFS(
  $C$14=0, 0,
  'Site 19'!I$39&lt;$C$14, 0,
  'Site 19'!I$39&gt;=$C$14, $C$30
)</f>
        <v>0</v>
      </c>
      <c r="J52" s="56" cm="1">
        <f t="array" ref="J52">_xlfn.IFS(
  $C$14=0, 0,
  'Site 19'!J$39&lt;$C$14, 0,
  'Site 19'!J$39&gt;=$C$14, $C$30
)</f>
        <v>0</v>
      </c>
      <c r="K52" s="56" cm="1">
        <f t="array" ref="K52">_xlfn.IFS(
  $C$14=0, 0,
  'Site 19'!K$39&lt;$C$14, 0,
  'Site 19'!K$39&gt;=$C$14, $C$30
)</f>
        <v>0</v>
      </c>
      <c r="L52" s="56" cm="1">
        <f t="array" ref="L52">_xlfn.IFS(
  $C$14=0, 0,
  'Site 19'!L$39&lt;$C$14, 0,
  'Site 19'!L$39&gt;=$C$14, $C$30
)</f>
        <v>0</v>
      </c>
      <c r="M52" s="56" cm="1">
        <f t="array" ref="M52">_xlfn.IFS(
  $C$14=0, 0,
  'Site 19'!M$39&lt;$C$14, 0,
  'Site 19'!M$39&gt;=$C$14, $C$30
)</f>
        <v>0</v>
      </c>
      <c r="N52" s="56" cm="1">
        <f t="array" ref="N52">_xlfn.IFS(
  $C$14=0, 0,
  'Site 19'!N$39&lt;$C$14, 0,
  'Site 19'!N$39&gt;=$C$14, $C$30
)</f>
        <v>0</v>
      </c>
      <c r="O52" s="56" cm="1">
        <f t="array" ref="O52">_xlfn.IFS(
  $C$14=0, 0,
  'Site 19'!O$39&lt;$C$14, 0,
  'Site 19'!O$39&gt;=$C$14, $C$30
)</f>
        <v>0</v>
      </c>
      <c r="P52" s="56" cm="1">
        <f t="array" ref="P52">_xlfn.IFS(
  $C$14=0, 0,
  'Site 19'!P$39&lt;$C$14, 0,
  'Site 19'!P$39&gt;=$C$14, $C$30
)</f>
        <v>0</v>
      </c>
      <c r="Q52" s="56" cm="1">
        <f t="array" ref="Q52">_xlfn.IFS(
  $C$14=0, 0,
  'Site 19'!Q$39&lt;$C$14, 0,
  'Site 19'!Q$39&gt;=$C$14, $C$30
)</f>
        <v>0</v>
      </c>
      <c r="R52" s="56" cm="1">
        <f t="array" ref="R52">_xlfn.IFS(
  $C$14=0, 0,
  'Site 19'!R$39&lt;$C$14, 0,
  'Site 19'!R$39&gt;=$C$14, $C$30
)</f>
        <v>0</v>
      </c>
      <c r="S52" s="56" cm="1">
        <f t="array" ref="S52">_xlfn.IFS(
  $C$14=0, 0,
  'Site 19'!S$39&lt;$C$14, 0,
  'Site 19'!S$39&gt;=$C$14, $C$30
)</f>
        <v>0</v>
      </c>
      <c r="T52" s="56" cm="1">
        <f t="array" ref="T52">_xlfn.IFS(
  $C$14=0, 0,
  'Site 19'!T$39&lt;$C$14, 0,
  'Site 19'!T$39&gt;=$C$14, $C$30
)</f>
        <v>0</v>
      </c>
      <c r="U52" s="56" cm="1">
        <f t="array" ref="U52">_xlfn.IFS(
  $C$14=0, 0,
  'Site 19'!U$39&lt;$C$14, 0,
  'Site 19'!U$39&gt;=$C$14, $C$30
)</f>
        <v>0</v>
      </c>
      <c r="V52" s="56" cm="1">
        <f t="array" ref="V52">_xlfn.IFS(
  $C$14=0, 0,
  'Site 19'!V$39&lt;$C$14, 0,
  'Site 19'!V$39&gt;=$C$14, $C$30
)</f>
        <v>0</v>
      </c>
      <c r="W52" s="56" cm="1">
        <f t="array" ref="W52">_xlfn.IFS(
  $C$14=0, 0,
  'Site 19'!W$39&lt;$C$14, 0,
  'Site 19'!W$39&gt;=$C$14, $C$30
)</f>
        <v>0</v>
      </c>
      <c r="X52" s="56" cm="1">
        <f t="array" ref="X52">_xlfn.IFS(
  $C$14=0, 0,
  'Site 19'!X$39&lt;$C$14, 0,
  'Site 19'!X$39&gt;=$C$14, $C$30
)</f>
        <v>0</v>
      </c>
      <c r="Y52" s="56" cm="1">
        <f t="array" ref="Y52">_xlfn.IFS(
  $C$14=0, 0,
  'Site 19'!Y$39&lt;$C$14, 0,
  'Site 19'!Y$39&gt;=$C$14, $C$30
)</f>
        <v>0</v>
      </c>
      <c r="Z52" s="56" cm="1">
        <f t="array" ref="Z52">_xlfn.IFS(
  $C$14=0, 0,
  'Site 19'!Z$39&lt;$C$14, 0,
  'Site 19'!Z$39&gt;=$C$14, $C$30
)</f>
        <v>0</v>
      </c>
      <c r="AA52" s="56" cm="1">
        <f t="array" ref="AA52">_xlfn.IFS(
  $C$14=0, 0,
  'Site 19'!AA$39&lt;$C$14, 0,
  'Site 19'!AA$39&gt;=$C$14, $C$30
)</f>
        <v>0</v>
      </c>
      <c r="AB52" s="56" cm="1">
        <f t="array" ref="AB52">_xlfn.IFS(
  $C$14=0, 0,
  'Site 19'!AB$39&lt;$C$14, 0,
  'Site 19'!AB$39&gt;=$C$14, $C$30
)</f>
        <v>0</v>
      </c>
      <c r="AC52" s="56" cm="1">
        <f t="array" ref="AC52">_xlfn.IFS(
  $C$14=0, 0,
  'Site 19'!AC$39&lt;$C$14, 0,
  'Site 19'!AC$39&gt;=$C$14, $C$30
)</f>
        <v>0</v>
      </c>
      <c r="AD52" s="56" cm="1">
        <f t="array" ref="AD52">_xlfn.IFS(
  $C$14=0, 0,
  'Site 19'!AD$39&lt;$C$14, 0,
  'Site 19'!AD$39&gt;=$C$14, $C$30
)</f>
        <v>0</v>
      </c>
      <c r="AE52" s="56" cm="1">
        <f t="array" ref="AE52">_xlfn.IFS(
  $C$14=0, 0,
  'Site 19'!AE$39&lt;$C$14, 0,
  'Site 19'!AE$39&gt;=$C$14, $C$30
)</f>
        <v>0</v>
      </c>
      <c r="AF52" s="56" cm="1">
        <f t="array" ref="AF52">_xlfn.IFS(
  $C$14=0, 0,
  'Site 19'!AF$39&lt;$C$14, 0,
  'Site 19'!AF$39&gt;=$C$14, $C$30
)</f>
        <v>0</v>
      </c>
      <c r="AG52" s="56" cm="1">
        <f t="array" ref="AG52">_xlfn.IFS(
  $C$14=0, 0,
  'Site 19'!AG$39&lt;$C$14, 0,
  'Site 19'!AG$39&gt;=$C$14, $C$30
)</f>
        <v>0</v>
      </c>
      <c r="AH52" s="56" cm="1">
        <f t="array" ref="AH52">_xlfn.IFS(
  $C$14=0, 0,
  'Site 19'!AH$39&lt;$C$14, 0,
  'Site 19'!AH$39&gt;=$C$14, $C$30
)</f>
        <v>0</v>
      </c>
      <c r="AI52" s="56" cm="1">
        <f t="array" ref="AI52">_xlfn.IFS(
  $C$14=0, 0,
  'Site 19'!AI$39&lt;$C$14, 0,
  'Site 19'!AI$39&gt;=$C$14, $C$30
)</f>
        <v>0</v>
      </c>
      <c r="AJ52" s="59" cm="1">
        <f t="array" ref="AJ52">_xlfn.IFS(
  $C$14=0, 0,
  'Site 19'!AJ$39&lt;$C$14, 0,
  'Site 19'!AJ$39&gt;=$C$14,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19'!E$58&lt;$C$14, 'Site 19'!E$58&lt;'Site 19'!$C$7), 0,
  AND('Site 19'!E$58&gt;=$C$14, 'Site 19'!E$58&lt;$C$7),
    $C$28,
  'Site 19'!E$58&gt;='Site 19'!$C$7,
    $C$32)</f>
        <v>0</v>
      </c>
      <c r="F59" s="70" cm="1">
        <f t="array" ref="F59">_xlfn.IFS(
  AND('Site 19'!F$58&lt;$C$14, 'Site 19'!F$58&lt;'Site 19'!$C$7), 0,
  AND('Site 19'!F$58&gt;=$C$14, 'Site 19'!F$58&lt;$C$7),
    $C$28,
  'Site 19'!F$58&gt;='Site 19'!$C$7,
    $C$32)</f>
        <v>0</v>
      </c>
      <c r="G59" s="70" cm="1">
        <f t="array" ref="G59">_xlfn.IFS(
  AND('Site 19'!G$58&lt;$C$14, 'Site 19'!G$58&lt;'Site 19'!$C$7), 0,
  AND('Site 19'!G$58&gt;=$C$14, 'Site 19'!G$58&lt;$C$7),
    $C$28,
  'Site 19'!G$58&gt;='Site 19'!$C$7,
    $C$32)</f>
        <v>0</v>
      </c>
      <c r="H59" s="70" cm="1">
        <f t="array" ref="H59">_xlfn.IFS(
  AND('Site 19'!H$58&lt;$C$14, 'Site 19'!H$58&lt;'Site 19'!$C$7), 0,
  AND('Site 19'!H$58&gt;=$C$14, 'Site 19'!H$58&lt;$C$7),
    $C$28,
  'Site 19'!H$58&gt;='Site 19'!$C$7,
    $C$32)</f>
        <v>0</v>
      </c>
      <c r="I59" s="70" cm="1">
        <f t="array" ref="I59">_xlfn.IFS(
  AND('Site 19'!I$58&lt;$C$14, 'Site 19'!I$58&lt;'Site 19'!$C$7), 0,
  AND('Site 19'!I$58&gt;=$C$14, 'Site 19'!I$58&lt;$C$7),
    $C$28,
  'Site 19'!I$58&gt;='Site 19'!$C$7,
    $C$32)</f>
        <v>0</v>
      </c>
      <c r="J59" s="70" cm="1">
        <f t="array" ref="J59">_xlfn.IFS(
  AND('Site 19'!J$58&lt;$C$14, 'Site 19'!J$58&lt;'Site 19'!$C$7), 0,
  AND('Site 19'!J$58&gt;=$C$14, 'Site 19'!J$58&lt;$C$7),
    $C$28,
  'Site 19'!J$58&gt;='Site 19'!$C$7,
    $C$32)</f>
        <v>0</v>
      </c>
      <c r="K59" s="70" cm="1">
        <f t="array" ref="K59">_xlfn.IFS(
  AND('Site 19'!K$58&lt;$C$14, 'Site 19'!K$58&lt;'Site 19'!$C$7), 0,
  AND('Site 19'!K$58&gt;=$C$14, 'Site 19'!K$58&lt;$C$7),
    $C$28,
  'Site 19'!K$58&gt;='Site 19'!$C$7,
    $C$32)</f>
        <v>0</v>
      </c>
      <c r="L59" s="70" cm="1">
        <f t="array" ref="L59">_xlfn.IFS(
  AND('Site 19'!L$58&lt;$C$14, 'Site 19'!L$58&lt;'Site 19'!$C$7), 0,
  AND('Site 19'!L$58&gt;=$C$14, 'Site 19'!L$58&lt;$C$7),
    $C$28,
  'Site 19'!L$58&gt;='Site 19'!$C$7,
    $C$32)</f>
        <v>0</v>
      </c>
      <c r="M59" s="70" cm="1">
        <f t="array" ref="M59">_xlfn.IFS(
  AND('Site 19'!M$58&lt;$C$14, 'Site 19'!M$58&lt;'Site 19'!$C$7), 0,
  AND('Site 19'!M$58&gt;=$C$14, 'Site 19'!M$58&lt;$C$7),
    $C$28,
  'Site 19'!M$58&gt;='Site 19'!$C$7,
    $C$32)</f>
        <v>0</v>
      </c>
      <c r="N59" s="70" cm="1">
        <f t="array" ref="N59">_xlfn.IFS(
  AND('Site 19'!N$58&lt;$C$14, 'Site 19'!N$58&lt;'Site 19'!$C$7), 0,
  AND('Site 19'!N$58&gt;=$C$14, 'Site 19'!N$58&lt;$C$7),
    $C$28,
  'Site 19'!N$58&gt;='Site 19'!$C$7,
    $C$32)</f>
        <v>0</v>
      </c>
      <c r="O59" s="70" cm="1">
        <f t="array" ref="O59">_xlfn.IFS(
  AND('Site 19'!O$58&lt;$C$14, 'Site 19'!O$58&lt;'Site 19'!$C$7), 0,
  AND('Site 19'!O$58&gt;=$C$14, 'Site 19'!O$58&lt;$C$7),
    $C$28,
  'Site 19'!O$58&gt;='Site 19'!$C$7,
    $C$32)</f>
        <v>0</v>
      </c>
      <c r="P59" s="70" cm="1">
        <f t="array" ref="P59">_xlfn.IFS(
  AND('Site 19'!P$58&lt;$C$14, 'Site 19'!P$58&lt;'Site 19'!$C$7), 0,
  AND('Site 19'!P$58&gt;=$C$14, 'Site 19'!P$58&lt;$C$7),
    $C$28,
  'Site 19'!P$58&gt;='Site 19'!$C$7,
    $C$32)</f>
        <v>0</v>
      </c>
      <c r="Q59" s="70" cm="1">
        <f t="array" ref="Q59">_xlfn.IFS(
  AND('Site 19'!Q$58&lt;$C$14, 'Site 19'!Q$58&lt;'Site 19'!$C$7), 0,
  AND('Site 19'!Q$58&gt;=$C$14, 'Site 19'!Q$58&lt;$C$7),
    $C$28,
  'Site 19'!Q$58&gt;='Site 19'!$C$7,
    $C$32)</f>
        <v>0</v>
      </c>
      <c r="R59" s="70" cm="1">
        <f t="array" ref="R59">_xlfn.IFS(
  AND('Site 19'!R$58&lt;$C$14, 'Site 19'!R$58&lt;'Site 19'!$C$7), 0,
  AND('Site 19'!R$58&gt;=$C$14, 'Site 19'!R$58&lt;$C$7),
    $C$28,
  'Site 19'!R$58&gt;='Site 19'!$C$7,
    $C$32)</f>
        <v>0</v>
      </c>
      <c r="S59" s="70" cm="1">
        <f t="array" ref="S59">_xlfn.IFS(
  AND('Site 19'!S$58&lt;$C$14, 'Site 19'!S$58&lt;'Site 19'!$C$7), 0,
  AND('Site 19'!S$58&gt;=$C$14, 'Site 19'!S$58&lt;$C$7),
    $C$28,
  'Site 19'!S$58&gt;='Site 19'!$C$7,
    $C$32)</f>
        <v>0</v>
      </c>
      <c r="T59" s="70" cm="1">
        <f t="array" ref="T59">_xlfn.IFS(
  AND('Site 19'!T$58&lt;$C$14, 'Site 19'!T$58&lt;'Site 19'!$C$7), 0,
  AND('Site 19'!T$58&gt;=$C$14, 'Site 19'!T$58&lt;$C$7),
    $C$28,
  'Site 19'!T$58&gt;='Site 19'!$C$7,
    $C$32)</f>
        <v>0</v>
      </c>
      <c r="U59" s="70" cm="1">
        <f t="array" ref="U59">_xlfn.IFS(
  AND('Site 19'!U$58&lt;$C$14, 'Site 19'!U$58&lt;'Site 19'!$C$7), 0,
  AND('Site 19'!U$58&gt;=$C$14, 'Site 19'!U$58&lt;$C$7),
    $C$28,
  'Site 19'!U$58&gt;='Site 19'!$C$7,
    $C$32)</f>
        <v>0</v>
      </c>
      <c r="V59" s="70" cm="1">
        <f t="array" ref="V59">_xlfn.IFS(
  AND('Site 19'!V$58&lt;$C$14, 'Site 19'!V$58&lt;'Site 19'!$C$7), 0,
  AND('Site 19'!V$58&gt;=$C$14, 'Site 19'!V$58&lt;$C$7),
    $C$28,
  'Site 19'!V$58&gt;='Site 19'!$C$7,
    $C$32)</f>
        <v>0</v>
      </c>
      <c r="W59" s="70" cm="1">
        <f t="array" ref="W59">_xlfn.IFS(
  AND('Site 19'!W$58&lt;$C$14, 'Site 19'!W$58&lt;'Site 19'!$C$7), 0,
  AND('Site 19'!W$58&gt;=$C$14, 'Site 19'!W$58&lt;$C$7),
    $C$28,
  'Site 19'!W$58&gt;='Site 19'!$C$7,
    $C$32)</f>
        <v>0</v>
      </c>
      <c r="X59" s="70" cm="1">
        <f t="array" ref="X59">_xlfn.IFS(
  AND('Site 19'!X$58&lt;$C$14, 'Site 19'!X$58&lt;'Site 19'!$C$7), 0,
  AND('Site 19'!X$58&gt;=$C$14, 'Site 19'!X$58&lt;$C$7),
    $C$28,
  'Site 19'!X$58&gt;='Site 19'!$C$7,
    $C$32)</f>
        <v>0</v>
      </c>
      <c r="Y59" s="70" cm="1">
        <f t="array" ref="Y59">_xlfn.IFS(
  AND('Site 19'!Y$58&lt;$C$14, 'Site 19'!Y$58&lt;'Site 19'!$C$7), 0,
  AND('Site 19'!Y$58&gt;=$C$14, 'Site 19'!Y$58&lt;$C$7),
    $C$28,
  'Site 19'!Y$58&gt;='Site 19'!$C$7,
    $C$32)</f>
        <v>0</v>
      </c>
      <c r="Z59" s="70" cm="1">
        <f t="array" ref="Z59">_xlfn.IFS(
  AND('Site 19'!Z$58&lt;$C$14, 'Site 19'!Z$58&lt;'Site 19'!$C$7), 0,
  AND('Site 19'!Z$58&gt;=$C$14, 'Site 19'!Z$58&lt;$C$7),
    $C$28,
  'Site 19'!Z$58&gt;='Site 19'!$C$7,
    $C$32)</f>
        <v>0</v>
      </c>
      <c r="AA59" s="70" cm="1">
        <f t="array" ref="AA59">_xlfn.IFS(
  AND('Site 19'!AA$58&lt;$C$14, 'Site 19'!AA$58&lt;'Site 19'!$C$7), 0,
  AND('Site 19'!AA$58&gt;=$C$14, 'Site 19'!AA$58&lt;$C$7),
    $C$28,
  'Site 19'!AA$58&gt;='Site 19'!$C$7,
    $C$32)</f>
        <v>0</v>
      </c>
      <c r="AB59" s="70" cm="1">
        <f t="array" ref="AB59">_xlfn.IFS(
  AND('Site 19'!AB$58&lt;$C$14, 'Site 19'!AB$58&lt;'Site 19'!$C$7), 0,
  AND('Site 19'!AB$58&gt;=$C$14, 'Site 19'!AB$58&lt;$C$7),
    $C$28,
  'Site 19'!AB$58&gt;='Site 19'!$C$7,
    $C$32)</f>
        <v>0</v>
      </c>
      <c r="AC59" s="70" cm="1">
        <f t="array" ref="AC59">_xlfn.IFS(
  AND('Site 19'!AC$58&lt;$C$14, 'Site 19'!AC$58&lt;'Site 19'!$C$7), 0,
  AND('Site 19'!AC$58&gt;=$C$14, 'Site 19'!AC$58&lt;$C$7),
    $C$28,
  'Site 19'!AC$58&gt;='Site 19'!$C$7,
    $C$32)</f>
        <v>0</v>
      </c>
      <c r="AD59" s="70" cm="1">
        <f t="array" ref="AD59">_xlfn.IFS(
  AND('Site 19'!AD$58&lt;$C$14, 'Site 19'!AD$58&lt;'Site 19'!$C$7), 0,
  AND('Site 19'!AD$58&gt;=$C$14, 'Site 19'!AD$58&lt;$C$7),
    $C$28,
  'Site 19'!AD$58&gt;='Site 19'!$C$7,
    $C$32)</f>
        <v>0</v>
      </c>
      <c r="AE59" s="70" cm="1">
        <f t="array" ref="AE59">_xlfn.IFS(
  AND('Site 19'!AE$58&lt;$C$14, 'Site 19'!AE$58&lt;'Site 19'!$C$7), 0,
  AND('Site 19'!AE$58&gt;=$C$14, 'Site 19'!AE$58&lt;$C$7),
    $C$28,
  'Site 19'!AE$58&gt;='Site 19'!$C$7,
    $C$32)</f>
        <v>0</v>
      </c>
      <c r="AF59" s="70" cm="1">
        <f t="array" ref="AF59">_xlfn.IFS(
  AND('Site 19'!AF$58&lt;$C$14, 'Site 19'!AF$58&lt;'Site 19'!$C$7), 0,
  AND('Site 19'!AF$58&gt;=$C$14, 'Site 19'!AF$58&lt;$C$7),
    $C$28,
  'Site 19'!AF$58&gt;='Site 19'!$C$7,
    $C$32)</f>
        <v>0</v>
      </c>
      <c r="AG59" s="70" cm="1">
        <f t="array" ref="AG59">_xlfn.IFS(
  AND('Site 19'!AG$58&lt;$C$14, 'Site 19'!AG$58&lt;'Site 19'!$C$7), 0,
  AND('Site 19'!AG$58&gt;=$C$14, 'Site 19'!AG$58&lt;$C$7),
    $C$28,
  'Site 19'!AG$58&gt;='Site 19'!$C$7,
    $C$32)</f>
        <v>0</v>
      </c>
      <c r="AH59" s="70" cm="1">
        <f t="array" ref="AH59">_xlfn.IFS(
  AND('Site 19'!AH$58&lt;$C$14, 'Site 19'!AH$58&lt;'Site 19'!$C$7), 0,
  AND('Site 19'!AH$58&gt;=$C$14, 'Site 19'!AH$58&lt;$C$7),
    $C$28,
  'Site 19'!AH$58&gt;='Site 19'!$C$7,
    $C$32)</f>
        <v>0</v>
      </c>
      <c r="AI59" s="70" cm="1">
        <f t="array" ref="AI59">_xlfn.IFS(
  AND('Site 19'!AI$58&lt;$C$14, 'Site 19'!AI$58&lt;'Site 19'!$C$7), 0,
  AND('Site 19'!AI$58&gt;=$C$14, 'Site 19'!AI$58&lt;$C$7),
    $C$28,
  'Site 19'!AI$58&gt;='Site 19'!$C$7,
    $C$32)</f>
        <v>0</v>
      </c>
      <c r="AJ59" s="71" cm="1">
        <f t="array" ref="AJ59">_xlfn.IFS(
  AND('Site 19'!AJ$58&lt;$C$14, 'Site 19'!AJ$58&lt;'Site 19'!$C$7), 0,
  AND('Site 19'!AJ$58&gt;=$C$14, 'Site 19'!AJ$58&lt;$C$7),
    $C$28,
  'Site 19'!AJ$58&gt;='Site 19'!$C$7,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19'!E$58&lt;$C$14,'Site 19'!E$58&lt;'Site 19'!$C$7),0,
AND('Site 19'!E$58&gt;=$C$14,'Site 19'!E$58&lt;$C$7),
$C$29,
'Site 19'!E$58&gt;='Site 19'!$C$7,
$C$33)</f>
        <v>0</v>
      </c>
      <c r="F63" s="54" cm="1">
        <f t="array" ref="F63">_xlfn.IFS(
AND('Site 19'!F$58&lt;$C$14,'Site 19'!F$58&lt;'Site 19'!$C$7),0,
AND('Site 19'!F$58&gt;=$C$14,'Site 19'!F$58&lt;$C$7),
$C$29,
'Site 19'!F$58&gt;='Site 19'!$C$7,
$C$33)</f>
        <v>0</v>
      </c>
      <c r="G63" s="54" cm="1">
        <f t="array" ref="G63">_xlfn.IFS(
AND('Site 19'!G$58&lt;$C$14,'Site 19'!G$58&lt;'Site 19'!$C$7),0,
AND('Site 19'!G$58&gt;=$C$14,'Site 19'!G$58&lt;$C$7),
$C$29,
'Site 19'!G$58&gt;='Site 19'!$C$7,
$C$33)</f>
        <v>0</v>
      </c>
      <c r="H63" s="54" cm="1">
        <f t="array" ref="H63">_xlfn.IFS(
AND('Site 19'!H$58&lt;$C$14,'Site 19'!H$58&lt;'Site 19'!$C$7),0,
AND('Site 19'!H$58&gt;=$C$14,'Site 19'!H$58&lt;$C$7),
$C$29,
'Site 19'!H$58&gt;='Site 19'!$C$7,
$C$33)</f>
        <v>0</v>
      </c>
      <c r="I63" s="54" cm="1">
        <f t="array" ref="I63">_xlfn.IFS(
AND('Site 19'!I$58&lt;$C$14,'Site 19'!I$58&lt;'Site 19'!$C$7),0,
AND('Site 19'!I$58&gt;=$C$14,'Site 19'!I$58&lt;$C$7),
$C$29,
'Site 19'!I$58&gt;='Site 19'!$C$7,
$C$33)</f>
        <v>0</v>
      </c>
      <c r="J63" s="54" cm="1">
        <f t="array" ref="J63">_xlfn.IFS(
AND('Site 19'!J$58&lt;$C$14,'Site 19'!J$58&lt;'Site 19'!$C$7),0,
AND('Site 19'!J$58&gt;=$C$14,'Site 19'!J$58&lt;$C$7),
$C$29,
'Site 19'!J$58&gt;='Site 19'!$C$7,
$C$33)</f>
        <v>0</v>
      </c>
      <c r="K63" s="54" cm="1">
        <f t="array" ref="K63">_xlfn.IFS(
AND('Site 19'!K$58&lt;$C$14,'Site 19'!K$58&lt;'Site 19'!$C$7),0,
AND('Site 19'!K$58&gt;=$C$14,'Site 19'!K$58&lt;$C$7),
$C$29,
'Site 19'!K$58&gt;='Site 19'!$C$7,
$C$33)</f>
        <v>0</v>
      </c>
      <c r="L63" s="54" cm="1">
        <f t="array" ref="L63">_xlfn.IFS(
AND('Site 19'!L$58&lt;$C$14,'Site 19'!L$58&lt;'Site 19'!$C$7),0,
AND('Site 19'!L$58&gt;=$C$14,'Site 19'!L$58&lt;$C$7),
$C$29,
'Site 19'!L$58&gt;='Site 19'!$C$7,
$C$33)</f>
        <v>0</v>
      </c>
      <c r="M63" s="54" cm="1">
        <f t="array" ref="M63">_xlfn.IFS(
AND('Site 19'!M$58&lt;$C$14,'Site 19'!M$58&lt;'Site 19'!$C$7),0,
AND('Site 19'!M$58&gt;=$C$14,'Site 19'!M$58&lt;$C$7),
$C$29,
'Site 19'!M$58&gt;='Site 19'!$C$7,
$C$33)</f>
        <v>0</v>
      </c>
      <c r="N63" s="54" cm="1">
        <f t="array" ref="N63">_xlfn.IFS(
AND('Site 19'!N$58&lt;$C$14,'Site 19'!N$58&lt;'Site 19'!$C$7),0,
AND('Site 19'!N$58&gt;=$C$14,'Site 19'!N$58&lt;$C$7),
$C$29,
'Site 19'!N$58&gt;='Site 19'!$C$7,
$C$33)</f>
        <v>0</v>
      </c>
      <c r="O63" s="54" cm="1">
        <f t="array" ref="O63">_xlfn.IFS(
AND('Site 19'!O$58&lt;$C$14,'Site 19'!O$58&lt;'Site 19'!$C$7),0,
AND('Site 19'!O$58&gt;=$C$14,'Site 19'!O$58&lt;$C$7),
$C$29,
'Site 19'!O$58&gt;='Site 19'!$C$7,
$C$33)</f>
        <v>0</v>
      </c>
      <c r="P63" s="54" cm="1">
        <f t="array" ref="P63">_xlfn.IFS(
AND('Site 19'!P$58&lt;$C$14,'Site 19'!P$58&lt;'Site 19'!$C$7),0,
AND('Site 19'!P$58&gt;=$C$14,'Site 19'!P$58&lt;$C$7),
$C$29,
'Site 19'!P$58&gt;='Site 19'!$C$7,
$C$33)</f>
        <v>0</v>
      </c>
      <c r="Q63" s="54" cm="1">
        <f t="array" ref="Q63">_xlfn.IFS(
AND('Site 19'!Q$58&lt;$C$14,'Site 19'!Q$58&lt;'Site 19'!$C$7),0,
AND('Site 19'!Q$58&gt;=$C$14,'Site 19'!Q$58&lt;$C$7),
$C$29,
'Site 19'!Q$58&gt;='Site 19'!$C$7,
$C$33)</f>
        <v>0</v>
      </c>
      <c r="R63" s="54" cm="1">
        <f t="array" ref="R63">_xlfn.IFS(
AND('Site 19'!R$58&lt;$C$14,'Site 19'!R$58&lt;'Site 19'!$C$7),0,
AND('Site 19'!R$58&gt;=$C$14,'Site 19'!R$58&lt;$C$7),
$C$29,
'Site 19'!R$58&gt;='Site 19'!$C$7,
$C$33)</f>
        <v>0</v>
      </c>
      <c r="S63" s="54" cm="1">
        <f t="array" ref="S63">_xlfn.IFS(
AND('Site 19'!S$58&lt;$C$14,'Site 19'!S$58&lt;'Site 19'!$C$7),0,
AND('Site 19'!S$58&gt;=$C$14,'Site 19'!S$58&lt;$C$7),
$C$29,
'Site 19'!S$58&gt;='Site 19'!$C$7,
$C$33)</f>
        <v>0</v>
      </c>
      <c r="T63" s="54" cm="1">
        <f t="array" ref="T63">_xlfn.IFS(
AND('Site 19'!T$58&lt;$C$14,'Site 19'!T$58&lt;'Site 19'!$C$7),0,
AND('Site 19'!T$58&gt;=$C$14,'Site 19'!T$58&lt;$C$7),
$C$29,
'Site 19'!T$58&gt;='Site 19'!$C$7,
$C$33)</f>
        <v>0</v>
      </c>
      <c r="U63" s="54" cm="1">
        <f t="array" ref="U63">_xlfn.IFS(
AND('Site 19'!U$58&lt;$C$14,'Site 19'!U$58&lt;'Site 19'!$C$7),0,
AND('Site 19'!U$58&gt;=$C$14,'Site 19'!U$58&lt;$C$7),
$C$29,
'Site 19'!U$58&gt;='Site 19'!$C$7,
$C$33)</f>
        <v>0</v>
      </c>
      <c r="V63" s="54" cm="1">
        <f t="array" ref="V63">_xlfn.IFS(
AND('Site 19'!V$58&lt;$C$14,'Site 19'!V$58&lt;'Site 19'!$C$7),0,
AND('Site 19'!V$58&gt;=$C$14,'Site 19'!V$58&lt;$C$7),
$C$29,
'Site 19'!V$58&gt;='Site 19'!$C$7,
$C$33)</f>
        <v>0</v>
      </c>
      <c r="W63" s="54" cm="1">
        <f t="array" ref="W63">_xlfn.IFS(
AND('Site 19'!W$58&lt;$C$14,'Site 19'!W$58&lt;'Site 19'!$C$7),0,
AND('Site 19'!W$58&gt;=$C$14,'Site 19'!W$58&lt;$C$7),
$C$29,
'Site 19'!W$58&gt;='Site 19'!$C$7,
$C$33)</f>
        <v>0</v>
      </c>
      <c r="X63" s="54" cm="1">
        <f t="array" ref="X63">_xlfn.IFS(
AND('Site 19'!X$58&lt;$C$14,'Site 19'!X$58&lt;'Site 19'!$C$7),0,
AND('Site 19'!X$58&gt;=$C$14,'Site 19'!X$58&lt;$C$7),
$C$29,
'Site 19'!X$58&gt;='Site 19'!$C$7,
$C$33)</f>
        <v>0</v>
      </c>
      <c r="Y63" s="54" cm="1">
        <f t="array" ref="Y63">_xlfn.IFS(
AND('Site 19'!Y$58&lt;$C$14,'Site 19'!Y$58&lt;'Site 19'!$C$7),0,
AND('Site 19'!Y$58&gt;=$C$14,'Site 19'!Y$58&lt;$C$7),
$C$29,
'Site 19'!Y$58&gt;='Site 19'!$C$7,
$C$33)</f>
        <v>0</v>
      </c>
      <c r="Z63" s="54" cm="1">
        <f t="array" ref="Z63">_xlfn.IFS(
AND('Site 19'!Z$58&lt;$C$14,'Site 19'!Z$58&lt;'Site 19'!$C$7),0,
AND('Site 19'!Z$58&gt;=$C$14,'Site 19'!Z$58&lt;$C$7),
$C$29,
'Site 19'!Z$58&gt;='Site 19'!$C$7,
$C$33)</f>
        <v>0</v>
      </c>
      <c r="AA63" s="54" cm="1">
        <f t="array" ref="AA63">_xlfn.IFS(
AND('Site 19'!AA$58&lt;$C$14,'Site 19'!AA$58&lt;'Site 19'!$C$7),0,
AND('Site 19'!AA$58&gt;=$C$14,'Site 19'!AA$58&lt;$C$7),
$C$29,
'Site 19'!AA$58&gt;='Site 19'!$C$7,
$C$33)</f>
        <v>0</v>
      </c>
      <c r="AB63" s="54" cm="1">
        <f t="array" ref="AB63">_xlfn.IFS(
AND('Site 19'!AB$58&lt;$C$14,'Site 19'!AB$58&lt;'Site 19'!$C$7),0,
AND('Site 19'!AB$58&gt;=$C$14,'Site 19'!AB$58&lt;$C$7),
$C$29,
'Site 19'!AB$58&gt;='Site 19'!$C$7,
$C$33)</f>
        <v>0</v>
      </c>
      <c r="AC63" s="54" cm="1">
        <f t="array" ref="AC63">_xlfn.IFS(
AND('Site 19'!AC$58&lt;$C$14,'Site 19'!AC$58&lt;'Site 19'!$C$7),0,
AND('Site 19'!AC$58&gt;=$C$14,'Site 19'!AC$58&lt;$C$7),
$C$29,
'Site 19'!AC$58&gt;='Site 19'!$C$7,
$C$33)</f>
        <v>0</v>
      </c>
      <c r="AD63" s="54" cm="1">
        <f t="array" ref="AD63">_xlfn.IFS(
AND('Site 19'!AD$58&lt;$C$14,'Site 19'!AD$58&lt;'Site 19'!$C$7),0,
AND('Site 19'!AD$58&gt;=$C$14,'Site 19'!AD$58&lt;$C$7),
$C$29,
'Site 19'!AD$58&gt;='Site 19'!$C$7,
$C$33)</f>
        <v>0</v>
      </c>
      <c r="AE63" s="54" cm="1">
        <f t="array" ref="AE63">_xlfn.IFS(
AND('Site 19'!AE$58&lt;$C$14,'Site 19'!AE$58&lt;'Site 19'!$C$7),0,
AND('Site 19'!AE$58&gt;=$C$14,'Site 19'!AE$58&lt;$C$7),
$C$29,
'Site 19'!AE$58&gt;='Site 19'!$C$7,
$C$33)</f>
        <v>0</v>
      </c>
      <c r="AF63" s="54" cm="1">
        <f t="array" ref="AF63">_xlfn.IFS(
AND('Site 19'!AF$58&lt;$C$14,'Site 19'!AF$58&lt;'Site 19'!$C$7),0,
AND('Site 19'!AF$58&gt;=$C$14,'Site 19'!AF$58&lt;$C$7),
$C$29,
'Site 19'!AF$58&gt;='Site 19'!$C$7,
$C$33)</f>
        <v>0</v>
      </c>
      <c r="AG63" s="54" cm="1">
        <f t="array" ref="AG63">_xlfn.IFS(
AND('Site 19'!AG$58&lt;$C$14,'Site 19'!AG$58&lt;'Site 19'!$C$7),0,
AND('Site 19'!AG$58&gt;=$C$14,'Site 19'!AG$58&lt;$C$7),
$C$29,
'Site 19'!AG$58&gt;='Site 19'!$C$7,
$C$33)</f>
        <v>0</v>
      </c>
      <c r="AH63" s="54" cm="1">
        <f t="array" ref="AH63">_xlfn.IFS(
AND('Site 19'!AH$58&lt;$C$14,'Site 19'!AH$58&lt;'Site 19'!$C$7),0,
AND('Site 19'!AH$58&gt;=$C$14,'Site 19'!AH$58&lt;$C$7),
$C$29,
'Site 19'!AH$58&gt;='Site 19'!$C$7,
$C$33)</f>
        <v>0</v>
      </c>
      <c r="AI63" s="54" cm="1">
        <f t="array" ref="AI63">_xlfn.IFS(
AND('Site 19'!AI$58&lt;$C$14,'Site 19'!AI$58&lt;'Site 19'!$C$7),0,
AND('Site 19'!AI$58&gt;=$C$14,'Site 19'!AI$58&lt;$C$7),
$C$29,
'Site 19'!AI$58&gt;='Site 19'!$C$7,
$C$33)</f>
        <v>0</v>
      </c>
      <c r="AJ63" s="72" cm="1">
        <f t="array" ref="AJ63">_xlfn.IFS(
AND('Site 19'!AJ$58&lt;$C$14,'Site 19'!AJ$58&lt;'Site 19'!$C$7),0,
AND('Site 19'!AJ$58&gt;=$C$14,'Site 19'!AJ$58&lt;$C$7),
$C$29,
'Site 19'!AJ$58&gt;='Site 19'!$C$7,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19'!E$58&lt;$C$14,'Site 19'!E$58&lt;'Site 19'!$C$7),0,
AND('Site 19'!E$58&gt;=$C$14,'Site 19'!E$58&lt;$C$7),
$C$30,
'Site 19'!E$58&gt;='Site 19'!$C$7,
$C$34)</f>
        <v>0</v>
      </c>
      <c r="F71" s="56" cm="1">
        <f t="array" ref="F71">_xlfn.IFS(
AND('Site 19'!F$58&lt;$C$14,'Site 19'!F$58&lt;'Site 19'!$C$7),0,
AND('Site 19'!F$58&gt;=$C$14,'Site 19'!F$58&lt;$C$7),
$C$30,
'Site 19'!F$58&gt;='Site 19'!$C$7,
$C$34)</f>
        <v>0</v>
      </c>
      <c r="G71" s="56" cm="1">
        <f t="array" ref="G71">_xlfn.IFS(
AND('Site 19'!G$58&lt;$C$14,'Site 19'!G$58&lt;'Site 19'!$C$7),0,
AND('Site 19'!G$58&gt;=$C$14,'Site 19'!G$58&lt;$C$7),
$C$30,
'Site 19'!G$58&gt;='Site 19'!$C$7,
$C$34)</f>
        <v>0</v>
      </c>
      <c r="H71" s="56" cm="1">
        <f t="array" ref="H71">_xlfn.IFS(
AND('Site 19'!H$58&lt;$C$14,'Site 19'!H$58&lt;'Site 19'!$C$7),0,
AND('Site 19'!H$58&gt;=$C$14,'Site 19'!H$58&lt;$C$7),
$C$30,
'Site 19'!H$58&gt;='Site 19'!$C$7,
$C$34)</f>
        <v>0</v>
      </c>
      <c r="I71" s="56" cm="1">
        <f t="array" ref="I71">_xlfn.IFS(
AND('Site 19'!I$58&lt;$C$14,'Site 19'!I$58&lt;'Site 19'!$C$7),0,
AND('Site 19'!I$58&gt;=$C$14,'Site 19'!I$58&lt;$C$7),
$C$30,
'Site 19'!I$58&gt;='Site 19'!$C$7,
$C$34)</f>
        <v>0</v>
      </c>
      <c r="J71" s="56" cm="1">
        <f t="array" ref="J71">_xlfn.IFS(
AND('Site 19'!J$58&lt;$C$14,'Site 19'!J$58&lt;'Site 19'!$C$7),0,
AND('Site 19'!J$58&gt;=$C$14,'Site 19'!J$58&lt;$C$7),
$C$30,
'Site 19'!J$58&gt;='Site 19'!$C$7,
$C$34)</f>
        <v>0</v>
      </c>
      <c r="K71" s="56" cm="1">
        <f t="array" ref="K71">_xlfn.IFS(
AND('Site 19'!K$58&lt;$C$14,'Site 19'!K$58&lt;'Site 19'!$C$7),0,
AND('Site 19'!K$58&gt;=$C$14,'Site 19'!K$58&lt;$C$7),
$C$30,
'Site 19'!K$58&gt;='Site 19'!$C$7,
$C$34)</f>
        <v>0</v>
      </c>
      <c r="L71" s="56" cm="1">
        <f t="array" ref="L71">_xlfn.IFS(
AND('Site 19'!L$58&lt;$C$14,'Site 19'!L$58&lt;'Site 19'!$C$7),0,
AND('Site 19'!L$58&gt;=$C$14,'Site 19'!L$58&lt;$C$7),
$C$30,
'Site 19'!L$58&gt;='Site 19'!$C$7,
$C$34)</f>
        <v>0</v>
      </c>
      <c r="M71" s="56" cm="1">
        <f t="array" ref="M71">_xlfn.IFS(
AND('Site 19'!M$58&lt;$C$14,'Site 19'!M$58&lt;'Site 19'!$C$7),0,
AND('Site 19'!M$58&gt;=$C$14,'Site 19'!M$58&lt;$C$7),
$C$30,
'Site 19'!M$58&gt;='Site 19'!$C$7,
$C$34)</f>
        <v>0</v>
      </c>
      <c r="N71" s="56" cm="1">
        <f t="array" ref="N71">_xlfn.IFS(
AND('Site 19'!N$58&lt;$C$14,'Site 19'!N$58&lt;'Site 19'!$C$7),0,
AND('Site 19'!N$58&gt;=$C$14,'Site 19'!N$58&lt;$C$7),
$C$30,
'Site 19'!N$58&gt;='Site 19'!$C$7,
$C$34)</f>
        <v>0</v>
      </c>
      <c r="O71" s="56" cm="1">
        <f t="array" ref="O71">_xlfn.IFS(
AND('Site 19'!O$58&lt;$C$14,'Site 19'!O$58&lt;'Site 19'!$C$7),0,
AND('Site 19'!O$58&gt;=$C$14,'Site 19'!O$58&lt;$C$7),
$C$30,
'Site 19'!O$58&gt;='Site 19'!$C$7,
$C$34)</f>
        <v>0</v>
      </c>
      <c r="P71" s="56" cm="1">
        <f t="array" ref="P71">_xlfn.IFS(
AND('Site 19'!P$58&lt;$C$14,'Site 19'!P$58&lt;'Site 19'!$C$7),0,
AND('Site 19'!P$58&gt;=$C$14,'Site 19'!P$58&lt;$C$7),
$C$30,
'Site 19'!P$58&gt;='Site 19'!$C$7,
$C$34)</f>
        <v>0</v>
      </c>
      <c r="Q71" s="56" cm="1">
        <f t="array" ref="Q71">_xlfn.IFS(
AND('Site 19'!Q$58&lt;$C$14,'Site 19'!Q$58&lt;'Site 19'!$C$7),0,
AND('Site 19'!Q$58&gt;=$C$14,'Site 19'!Q$58&lt;$C$7),
$C$30,
'Site 19'!Q$58&gt;='Site 19'!$C$7,
$C$34)</f>
        <v>0</v>
      </c>
      <c r="R71" s="56" cm="1">
        <f t="array" ref="R71">_xlfn.IFS(
AND('Site 19'!R$58&lt;$C$14,'Site 19'!R$58&lt;'Site 19'!$C$7),0,
AND('Site 19'!R$58&gt;=$C$14,'Site 19'!R$58&lt;$C$7),
$C$30,
'Site 19'!R$58&gt;='Site 19'!$C$7,
$C$34)</f>
        <v>0</v>
      </c>
      <c r="S71" s="56" cm="1">
        <f t="array" ref="S71">_xlfn.IFS(
AND('Site 19'!S$58&lt;$C$14,'Site 19'!S$58&lt;'Site 19'!$C$7),0,
AND('Site 19'!S$58&gt;=$C$14,'Site 19'!S$58&lt;$C$7),
$C$30,
'Site 19'!S$58&gt;='Site 19'!$C$7,
$C$34)</f>
        <v>0</v>
      </c>
      <c r="T71" s="56" cm="1">
        <f t="array" ref="T71">_xlfn.IFS(
AND('Site 19'!T$58&lt;$C$14,'Site 19'!T$58&lt;'Site 19'!$C$7),0,
AND('Site 19'!T$58&gt;=$C$14,'Site 19'!T$58&lt;$C$7),
$C$30,
'Site 19'!T$58&gt;='Site 19'!$C$7,
$C$34)</f>
        <v>0</v>
      </c>
      <c r="U71" s="56" cm="1">
        <f t="array" ref="U71">_xlfn.IFS(
AND('Site 19'!U$58&lt;$C$14,'Site 19'!U$58&lt;'Site 19'!$C$7),0,
AND('Site 19'!U$58&gt;=$C$14,'Site 19'!U$58&lt;$C$7),
$C$30,
'Site 19'!U$58&gt;='Site 19'!$C$7,
$C$34)</f>
        <v>0</v>
      </c>
      <c r="V71" s="56" cm="1">
        <f t="array" ref="V71">_xlfn.IFS(
AND('Site 19'!V$58&lt;$C$14,'Site 19'!V$58&lt;'Site 19'!$C$7),0,
AND('Site 19'!V$58&gt;=$C$14,'Site 19'!V$58&lt;$C$7),
$C$30,
'Site 19'!V$58&gt;='Site 19'!$C$7,
$C$34)</f>
        <v>0</v>
      </c>
      <c r="W71" s="56" cm="1">
        <f t="array" ref="W71">_xlfn.IFS(
AND('Site 19'!W$58&lt;$C$14,'Site 19'!W$58&lt;'Site 19'!$C$7),0,
AND('Site 19'!W$58&gt;=$C$14,'Site 19'!W$58&lt;$C$7),
$C$30,
'Site 19'!W$58&gt;='Site 19'!$C$7,
$C$34)</f>
        <v>0</v>
      </c>
      <c r="X71" s="56" cm="1">
        <f t="array" ref="X71">_xlfn.IFS(
AND('Site 19'!X$58&lt;$C$14,'Site 19'!X$58&lt;'Site 19'!$C$7),0,
AND('Site 19'!X$58&gt;=$C$14,'Site 19'!X$58&lt;$C$7),
$C$30,
'Site 19'!X$58&gt;='Site 19'!$C$7,
$C$34)</f>
        <v>0</v>
      </c>
      <c r="Y71" s="56" cm="1">
        <f t="array" ref="Y71">_xlfn.IFS(
AND('Site 19'!Y$58&lt;$C$14,'Site 19'!Y$58&lt;'Site 19'!$C$7),0,
AND('Site 19'!Y$58&gt;=$C$14,'Site 19'!Y$58&lt;$C$7),
$C$30,
'Site 19'!Y$58&gt;='Site 19'!$C$7,
$C$34)</f>
        <v>0</v>
      </c>
      <c r="Z71" s="56" cm="1">
        <f t="array" ref="Z71">_xlfn.IFS(
AND('Site 19'!Z$58&lt;$C$14,'Site 19'!Z$58&lt;'Site 19'!$C$7),0,
AND('Site 19'!Z$58&gt;=$C$14,'Site 19'!Z$58&lt;$C$7),
$C$30,
'Site 19'!Z$58&gt;='Site 19'!$C$7,
$C$34)</f>
        <v>0</v>
      </c>
      <c r="AA71" s="56" cm="1">
        <f t="array" ref="AA71">_xlfn.IFS(
AND('Site 19'!AA$58&lt;$C$14,'Site 19'!AA$58&lt;'Site 19'!$C$7),0,
AND('Site 19'!AA$58&gt;=$C$14,'Site 19'!AA$58&lt;$C$7),
$C$30,
'Site 19'!AA$58&gt;='Site 19'!$C$7,
$C$34)</f>
        <v>0</v>
      </c>
      <c r="AB71" s="56" cm="1">
        <f t="array" ref="AB71">_xlfn.IFS(
AND('Site 19'!AB$58&lt;$C$14,'Site 19'!AB$58&lt;'Site 19'!$C$7),0,
AND('Site 19'!AB$58&gt;=$C$14,'Site 19'!AB$58&lt;$C$7),
$C$30,
'Site 19'!AB$58&gt;='Site 19'!$C$7,
$C$34)</f>
        <v>0</v>
      </c>
      <c r="AC71" s="56" cm="1">
        <f t="array" ref="AC71">_xlfn.IFS(
AND('Site 19'!AC$58&lt;$C$14,'Site 19'!AC$58&lt;'Site 19'!$C$7),0,
AND('Site 19'!AC$58&gt;=$C$14,'Site 19'!AC$58&lt;$C$7),
$C$30,
'Site 19'!AC$58&gt;='Site 19'!$C$7,
$C$34)</f>
        <v>0</v>
      </c>
      <c r="AD71" s="56" cm="1">
        <f t="array" ref="AD71">_xlfn.IFS(
AND('Site 19'!AD$58&lt;$C$14,'Site 19'!AD$58&lt;'Site 19'!$C$7),0,
AND('Site 19'!AD$58&gt;=$C$14,'Site 19'!AD$58&lt;$C$7),
$C$30,
'Site 19'!AD$58&gt;='Site 19'!$C$7,
$C$34)</f>
        <v>0</v>
      </c>
      <c r="AE71" s="56" cm="1">
        <f t="array" ref="AE71">_xlfn.IFS(
AND('Site 19'!AE$58&lt;$C$14,'Site 19'!AE$58&lt;'Site 19'!$C$7),0,
AND('Site 19'!AE$58&gt;=$C$14,'Site 19'!AE$58&lt;$C$7),
$C$30,
'Site 19'!AE$58&gt;='Site 19'!$C$7,
$C$34)</f>
        <v>0</v>
      </c>
      <c r="AF71" s="56" cm="1">
        <f t="array" ref="AF71">_xlfn.IFS(
AND('Site 19'!AF$58&lt;$C$14,'Site 19'!AF$58&lt;'Site 19'!$C$7),0,
AND('Site 19'!AF$58&gt;=$C$14,'Site 19'!AF$58&lt;$C$7),
$C$30,
'Site 19'!AF$58&gt;='Site 19'!$C$7,
$C$34)</f>
        <v>0</v>
      </c>
      <c r="AG71" s="56" cm="1">
        <f t="array" ref="AG71">_xlfn.IFS(
AND('Site 19'!AG$58&lt;$C$14,'Site 19'!AG$58&lt;'Site 19'!$C$7),0,
AND('Site 19'!AG$58&gt;=$C$14,'Site 19'!AG$58&lt;$C$7),
$C$30,
'Site 19'!AG$58&gt;='Site 19'!$C$7,
$C$34)</f>
        <v>0</v>
      </c>
      <c r="AH71" s="56" cm="1">
        <f t="array" ref="AH71">_xlfn.IFS(
AND('Site 19'!AH$58&lt;$C$14,'Site 19'!AH$58&lt;'Site 19'!$C$7),0,
AND('Site 19'!AH$58&gt;=$C$14,'Site 19'!AH$58&lt;$C$7),
$C$30,
'Site 19'!AH$58&gt;='Site 19'!$C$7,
$C$34)</f>
        <v>0</v>
      </c>
      <c r="AI71" s="56" cm="1">
        <f t="array" ref="AI71">_xlfn.IFS(
AND('Site 19'!AI$58&lt;$C$14,'Site 19'!AI$58&lt;'Site 19'!$C$7),0,
AND('Site 19'!AI$58&gt;=$C$14,'Site 19'!AI$58&lt;$C$7),
$C$30,
'Site 19'!AI$58&gt;='Site 19'!$C$7,
$C$34)</f>
        <v>0</v>
      </c>
      <c r="AJ71" s="59" cm="1">
        <f t="array" ref="AJ71">_xlfn.IFS(
AND('Site 19'!AJ$58&lt;$C$14,'Site 19'!AJ$58&lt;'Site 19'!$C$7),0,
AND('Site 19'!AJ$58&gt;=$C$14,'Site 19'!AJ$58&lt;$C$7),
$C$30,
'Site 19'!AJ$58&gt;='Site 19'!$C$7,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19'!E$77&lt;$C$14, 0,
  'Site 19'!E$77=$C$14, E59,
  AND('Site 19'!E$77&gt;$C$14, 'Site 19'!E$77&lt;'Site 19'!$C$7), E59 * (1 + $C$8)^('Site 19'!E$77 - $C$14),
  'Site 19'!E$77='Site 19'!$C$7, E59,
  'Site 19'!E$77&gt;'Site 19'!$C$7, E59 * (1 + $C$8)^('Site 19'!E$77 - 'Site 19'!$C$7)
)</f>
        <v>0</v>
      </c>
      <c r="F78" s="70" cm="1">
        <f t="array" ref="F78">_xlfn.IFS(
  'Site 19'!F$77&lt;$C$14, 0,
  'Site 19'!F$77=$C$14, F59,
  AND('Site 19'!F$77&gt;$C$14, 'Site 19'!F$77&lt;'Site 19'!$C$7), F59 * (1 + $C$8)^('Site 19'!F$77 - $C$14),
  'Site 19'!F$77='Site 19'!$C$7, F59,
  'Site 19'!F$77&gt;'Site 19'!$C$7, F59 * (1 + $C$8)^('Site 19'!F$77 - 'Site 19'!$C$7)
)</f>
        <v>0</v>
      </c>
      <c r="G78" s="70" cm="1">
        <f t="array" ref="G78">_xlfn.IFS(
  'Site 19'!G$77&lt;$C$14, 0,
  'Site 19'!G$77=$C$14, G59,
  AND('Site 19'!G$77&gt;$C$14, 'Site 19'!G$77&lt;'Site 19'!$C$7), G59 * (1 + $C$8)^('Site 19'!G$77 - $C$14),
  'Site 19'!G$77='Site 19'!$C$7, G59,
  'Site 19'!G$77&gt;'Site 19'!$C$7, G59 * (1 + $C$8)^('Site 19'!G$77 - 'Site 19'!$C$7)
)</f>
        <v>0</v>
      </c>
      <c r="H78" s="70" cm="1">
        <f t="array" ref="H78">_xlfn.IFS(
  'Site 19'!H$77&lt;$C$14, 0,
  'Site 19'!H$77=$C$14, H59,
  AND('Site 19'!H$77&gt;$C$14, 'Site 19'!H$77&lt;'Site 19'!$C$7), H59 * (1 + $C$8)^('Site 19'!H$77 - $C$14),
  'Site 19'!H$77='Site 19'!$C$7, H59,
  'Site 19'!H$77&gt;'Site 19'!$C$7, H59 * (1 + $C$8)^('Site 19'!H$77 - 'Site 19'!$C$7)
)</f>
        <v>0</v>
      </c>
      <c r="I78" s="70" cm="1">
        <f t="array" ref="I78">_xlfn.IFS(
  'Site 19'!I$77&lt;$C$14, 0,
  'Site 19'!I$77=$C$14, I59,
  AND('Site 19'!I$77&gt;$C$14, 'Site 19'!I$77&lt;'Site 19'!$C$7), I59 * (1 + $C$8)^('Site 19'!I$77 - $C$14),
  'Site 19'!I$77='Site 19'!$C$7, I59,
  'Site 19'!I$77&gt;'Site 19'!$C$7, I59 * (1 + $C$8)^('Site 19'!I$77 - 'Site 19'!$C$7)
)</f>
        <v>0</v>
      </c>
      <c r="J78" s="70" cm="1">
        <f t="array" ref="J78">_xlfn.IFS(
  'Site 19'!J$77&lt;$C$14, 0,
  'Site 19'!J$77=$C$14, J59,
  AND('Site 19'!J$77&gt;$C$14, 'Site 19'!J$77&lt;'Site 19'!$C$7), J59 * (1 + $C$8)^('Site 19'!J$77 - $C$14),
  'Site 19'!J$77='Site 19'!$C$7, J59,
  'Site 19'!J$77&gt;'Site 19'!$C$7, J59 * (1 + $C$8)^('Site 19'!J$77 - 'Site 19'!$C$7)
)</f>
        <v>0</v>
      </c>
      <c r="K78" s="70" cm="1">
        <f t="array" ref="K78">_xlfn.IFS(
  'Site 19'!K$77&lt;$C$14, 0,
  'Site 19'!K$77=$C$14, K59,
  AND('Site 19'!K$77&gt;$C$14, 'Site 19'!K$77&lt;'Site 19'!$C$7), K59 * (1 + $C$8)^('Site 19'!K$77 - $C$14),
  'Site 19'!K$77='Site 19'!$C$7, K59,
  'Site 19'!K$77&gt;'Site 19'!$C$7, K59 * (1 + $C$8)^('Site 19'!K$77 - 'Site 19'!$C$7)
)</f>
        <v>0</v>
      </c>
      <c r="L78" s="70" cm="1">
        <f t="array" ref="L78">_xlfn.IFS(
  'Site 19'!L$77&lt;$C$14, 0,
  'Site 19'!L$77=$C$14, L59,
  AND('Site 19'!L$77&gt;$C$14, 'Site 19'!L$77&lt;'Site 19'!$C$7), L59 * (1 + $C$8)^('Site 19'!L$77 - $C$14),
  'Site 19'!L$77='Site 19'!$C$7, L59,
  'Site 19'!L$77&gt;'Site 19'!$C$7, L59 * (1 + $C$8)^('Site 19'!L$77 - 'Site 19'!$C$7)
)</f>
        <v>0</v>
      </c>
      <c r="M78" s="70" cm="1">
        <f t="array" ref="M78">_xlfn.IFS(
  'Site 19'!M$77&lt;$C$14, 0,
  'Site 19'!M$77=$C$14, M59,
  AND('Site 19'!M$77&gt;$C$14, 'Site 19'!M$77&lt;'Site 19'!$C$7), M59 * (1 + $C$8)^('Site 19'!M$77 - $C$14),
  'Site 19'!M$77='Site 19'!$C$7, M59,
  'Site 19'!M$77&gt;'Site 19'!$C$7, M59 * (1 + $C$8)^('Site 19'!M$77 - 'Site 19'!$C$7)
)</f>
        <v>0</v>
      </c>
      <c r="N78" s="70" cm="1">
        <f t="array" ref="N78">_xlfn.IFS(
  'Site 19'!N$77&lt;$C$14, 0,
  'Site 19'!N$77=$C$14, N59,
  AND('Site 19'!N$77&gt;$C$14, 'Site 19'!N$77&lt;'Site 19'!$C$7), N59 * (1 + $C$8)^('Site 19'!N$77 - $C$14),
  'Site 19'!N$77='Site 19'!$C$7, N59,
  'Site 19'!N$77&gt;'Site 19'!$C$7, N59 * (1 + $C$8)^('Site 19'!N$77 - 'Site 19'!$C$7)
)</f>
        <v>0</v>
      </c>
      <c r="O78" s="70" cm="1">
        <f t="array" ref="O78">_xlfn.IFS(
  'Site 19'!O$77&lt;$C$14, 0,
  'Site 19'!O$77=$C$14, O59,
  AND('Site 19'!O$77&gt;$C$14, 'Site 19'!O$77&lt;'Site 19'!$C$7), O59 * (1 + $C$8)^('Site 19'!O$77 - $C$14),
  'Site 19'!O$77='Site 19'!$C$7, O59,
  'Site 19'!O$77&gt;'Site 19'!$C$7, O59 * (1 + $C$8)^('Site 19'!O$77 - 'Site 19'!$C$7)
)</f>
        <v>0</v>
      </c>
      <c r="P78" s="70" cm="1">
        <f t="array" ref="P78">_xlfn.IFS(
  'Site 19'!P$77&lt;$C$14, 0,
  'Site 19'!P$77=$C$14, P59,
  AND('Site 19'!P$77&gt;$C$14, 'Site 19'!P$77&lt;'Site 19'!$C$7), P59 * (1 + $C$8)^('Site 19'!P$77 - $C$14),
  'Site 19'!P$77='Site 19'!$C$7, P59,
  'Site 19'!P$77&gt;'Site 19'!$C$7, P59 * (1 + $C$8)^('Site 19'!P$77 - 'Site 19'!$C$7)
)</f>
        <v>0</v>
      </c>
      <c r="Q78" s="70" cm="1">
        <f t="array" ref="Q78">_xlfn.IFS(
  'Site 19'!Q$77&lt;$C$14, 0,
  'Site 19'!Q$77=$C$14, Q59,
  AND('Site 19'!Q$77&gt;$C$14, 'Site 19'!Q$77&lt;'Site 19'!$C$7), Q59 * (1 + $C$8)^('Site 19'!Q$77 - $C$14),
  'Site 19'!Q$77='Site 19'!$C$7, Q59,
  'Site 19'!Q$77&gt;'Site 19'!$C$7, Q59 * (1 + $C$8)^('Site 19'!Q$77 - 'Site 19'!$C$7)
)</f>
        <v>0</v>
      </c>
      <c r="R78" s="70" cm="1">
        <f t="array" ref="R78">_xlfn.IFS(
  'Site 19'!R$77&lt;$C$14, 0,
  'Site 19'!R$77=$C$14, R59,
  AND('Site 19'!R$77&gt;$C$14, 'Site 19'!R$77&lt;'Site 19'!$C$7), R59 * (1 + $C$8)^('Site 19'!R$77 - $C$14),
  'Site 19'!R$77='Site 19'!$C$7, R59,
  'Site 19'!R$77&gt;'Site 19'!$C$7, R59 * (1 + $C$8)^('Site 19'!R$77 - 'Site 19'!$C$7)
)</f>
        <v>0</v>
      </c>
      <c r="S78" s="70" cm="1">
        <f t="array" ref="S78">_xlfn.IFS(
  'Site 19'!S$77&lt;$C$14, 0,
  'Site 19'!S$77=$C$14, S59,
  AND('Site 19'!S$77&gt;$C$14, 'Site 19'!S$77&lt;'Site 19'!$C$7), S59 * (1 + $C$8)^('Site 19'!S$77 - $C$14),
  'Site 19'!S$77='Site 19'!$C$7, S59,
  'Site 19'!S$77&gt;'Site 19'!$C$7, S59 * (1 + $C$8)^('Site 19'!S$77 - 'Site 19'!$C$7)
)</f>
        <v>0</v>
      </c>
      <c r="T78" s="70" cm="1">
        <f t="array" ref="T78">_xlfn.IFS(
  'Site 19'!T$77&lt;$C$14, 0,
  'Site 19'!T$77=$C$14, T59,
  AND('Site 19'!T$77&gt;$C$14, 'Site 19'!T$77&lt;'Site 19'!$C$7), T59 * (1 + $C$8)^('Site 19'!T$77 - $C$14),
  'Site 19'!T$77='Site 19'!$C$7, T59,
  'Site 19'!T$77&gt;'Site 19'!$C$7, T59 * (1 + $C$8)^('Site 19'!T$77 - 'Site 19'!$C$7)
)</f>
        <v>0</v>
      </c>
      <c r="U78" s="70" cm="1">
        <f t="array" ref="U78">_xlfn.IFS(
  'Site 19'!U$77&lt;$C$14, 0,
  'Site 19'!U$77=$C$14, U59,
  AND('Site 19'!U$77&gt;$C$14, 'Site 19'!U$77&lt;'Site 19'!$C$7), U59 * (1 + $C$8)^('Site 19'!U$77 - $C$14),
  'Site 19'!U$77='Site 19'!$C$7, U59,
  'Site 19'!U$77&gt;'Site 19'!$C$7, U59 * (1 + $C$8)^('Site 19'!U$77 - 'Site 19'!$C$7)
)</f>
        <v>0</v>
      </c>
      <c r="V78" s="70" cm="1">
        <f t="array" ref="V78">_xlfn.IFS(
  'Site 19'!V$77&lt;$C$14, 0,
  'Site 19'!V$77=$C$14, V59,
  AND('Site 19'!V$77&gt;$C$14, 'Site 19'!V$77&lt;'Site 19'!$C$7), V59 * (1 + $C$8)^('Site 19'!V$77 - $C$14),
  'Site 19'!V$77='Site 19'!$C$7, V59,
  'Site 19'!V$77&gt;'Site 19'!$C$7, V59 * (1 + $C$8)^('Site 19'!V$77 - 'Site 19'!$C$7)
)</f>
        <v>0</v>
      </c>
      <c r="W78" s="70" cm="1">
        <f t="array" ref="W78">_xlfn.IFS(
  'Site 19'!W$77&lt;$C$14, 0,
  'Site 19'!W$77=$C$14, W59,
  AND('Site 19'!W$77&gt;$C$14, 'Site 19'!W$77&lt;'Site 19'!$C$7), W59 * (1 + $C$8)^('Site 19'!W$77 - $C$14),
  'Site 19'!W$77='Site 19'!$C$7, W59,
  'Site 19'!W$77&gt;'Site 19'!$C$7, W59 * (1 + $C$8)^('Site 19'!W$77 - 'Site 19'!$C$7)
)</f>
        <v>0</v>
      </c>
      <c r="X78" s="70" cm="1">
        <f t="array" ref="X78">_xlfn.IFS(
  'Site 19'!X$77&lt;$C$14, 0,
  'Site 19'!X$77=$C$14, X59,
  AND('Site 19'!X$77&gt;$C$14, 'Site 19'!X$77&lt;'Site 19'!$C$7), X59 * (1 + $C$8)^('Site 19'!X$77 - $C$14),
  'Site 19'!X$77='Site 19'!$C$7, X59,
  'Site 19'!X$77&gt;'Site 19'!$C$7, X59 * (1 + $C$8)^('Site 19'!X$77 - 'Site 19'!$C$7)
)</f>
        <v>0</v>
      </c>
      <c r="Y78" s="70" cm="1">
        <f t="array" ref="Y78">_xlfn.IFS(
  'Site 19'!Y$77&lt;$C$14, 0,
  'Site 19'!Y$77=$C$14, Y59,
  AND('Site 19'!Y$77&gt;$C$14, 'Site 19'!Y$77&lt;'Site 19'!$C$7), Y59 * (1 + $C$8)^('Site 19'!Y$77 - $C$14),
  'Site 19'!Y$77='Site 19'!$C$7, Y59,
  'Site 19'!Y$77&gt;'Site 19'!$C$7, Y59 * (1 + $C$8)^('Site 19'!Y$77 - 'Site 19'!$C$7)
)</f>
        <v>0</v>
      </c>
      <c r="Z78" s="70" cm="1">
        <f t="array" ref="Z78">_xlfn.IFS(
  'Site 19'!Z$77&lt;$C$14, 0,
  'Site 19'!Z$77=$C$14, Z59,
  AND('Site 19'!Z$77&gt;$C$14, 'Site 19'!Z$77&lt;'Site 19'!$C$7), Z59 * (1 + $C$8)^('Site 19'!Z$77 - $C$14),
  'Site 19'!Z$77='Site 19'!$C$7, Z59,
  'Site 19'!Z$77&gt;'Site 19'!$C$7, Z59 * (1 + $C$8)^('Site 19'!Z$77 - 'Site 19'!$C$7)
)</f>
        <v>0</v>
      </c>
      <c r="AA78" s="70" cm="1">
        <f t="array" ref="AA78">_xlfn.IFS(
  'Site 19'!AA$77&lt;$C$14, 0,
  'Site 19'!AA$77=$C$14, AA59,
  AND('Site 19'!AA$77&gt;$C$14, 'Site 19'!AA$77&lt;'Site 19'!$C$7), AA59 * (1 + $C$8)^('Site 19'!AA$77 - $C$14),
  'Site 19'!AA$77='Site 19'!$C$7, AA59,
  'Site 19'!AA$77&gt;'Site 19'!$C$7, AA59 * (1 + $C$8)^('Site 19'!AA$77 - 'Site 19'!$C$7)
)</f>
        <v>0</v>
      </c>
      <c r="AB78" s="70" cm="1">
        <f t="array" ref="AB78">_xlfn.IFS(
  'Site 19'!AB$77&lt;$C$14, 0,
  'Site 19'!AB$77=$C$14, AB59,
  AND('Site 19'!AB$77&gt;$C$14, 'Site 19'!AB$77&lt;'Site 19'!$C$7), AB59 * (1 + $C$8)^('Site 19'!AB$77 - $C$14),
  'Site 19'!AB$77='Site 19'!$C$7, AB59,
  'Site 19'!AB$77&gt;'Site 19'!$C$7, AB59 * (1 + $C$8)^('Site 19'!AB$77 - 'Site 19'!$C$7)
)</f>
        <v>0</v>
      </c>
      <c r="AC78" s="70" cm="1">
        <f t="array" ref="AC78">_xlfn.IFS(
  'Site 19'!AC$77&lt;$C$14, 0,
  'Site 19'!AC$77=$C$14, AC59,
  AND('Site 19'!AC$77&gt;$C$14, 'Site 19'!AC$77&lt;'Site 19'!$C$7), AC59 * (1 + $C$8)^('Site 19'!AC$77 - $C$14),
  'Site 19'!AC$77='Site 19'!$C$7, AC59,
  'Site 19'!AC$77&gt;'Site 19'!$C$7, AC59 * (1 + $C$8)^('Site 19'!AC$77 - 'Site 19'!$C$7)
)</f>
        <v>0</v>
      </c>
      <c r="AD78" s="70" cm="1">
        <f t="array" ref="AD78">_xlfn.IFS(
  'Site 19'!AD$77&lt;$C$14, 0,
  'Site 19'!AD$77=$C$14, AD59,
  AND('Site 19'!AD$77&gt;$C$14, 'Site 19'!AD$77&lt;'Site 19'!$C$7), AD59 * (1 + $C$8)^('Site 19'!AD$77 - $C$14),
  'Site 19'!AD$77='Site 19'!$C$7, AD59,
  'Site 19'!AD$77&gt;'Site 19'!$C$7, AD59 * (1 + $C$8)^('Site 19'!AD$77 - 'Site 19'!$C$7)
)</f>
        <v>0</v>
      </c>
      <c r="AE78" s="70" cm="1">
        <f t="array" ref="AE78">_xlfn.IFS(
  'Site 19'!AE$77&lt;$C$14, 0,
  'Site 19'!AE$77=$C$14, AE59,
  AND('Site 19'!AE$77&gt;$C$14, 'Site 19'!AE$77&lt;'Site 19'!$C$7), AE59 * (1 + $C$8)^('Site 19'!AE$77 - $C$14),
  'Site 19'!AE$77='Site 19'!$C$7, AE59,
  'Site 19'!AE$77&gt;'Site 19'!$C$7, AE59 * (1 + $C$8)^('Site 19'!AE$77 - 'Site 19'!$C$7)
)</f>
        <v>0</v>
      </c>
      <c r="AF78" s="70" cm="1">
        <f t="array" ref="AF78">_xlfn.IFS(
  'Site 19'!AF$77&lt;$C$14, 0,
  'Site 19'!AF$77=$C$14, AF59,
  AND('Site 19'!AF$77&gt;$C$14, 'Site 19'!AF$77&lt;'Site 19'!$C$7), AF59 * (1 + $C$8)^('Site 19'!AF$77 - $C$14),
  'Site 19'!AF$77='Site 19'!$C$7, AF59,
  'Site 19'!AF$77&gt;'Site 19'!$C$7, AF59 * (1 + $C$8)^('Site 19'!AF$77 - 'Site 19'!$C$7)
)</f>
        <v>0</v>
      </c>
      <c r="AG78" s="70" cm="1">
        <f t="array" ref="AG78">_xlfn.IFS(
  'Site 19'!AG$77&lt;$C$14, 0,
  'Site 19'!AG$77=$C$14, AG59,
  AND('Site 19'!AG$77&gt;$C$14, 'Site 19'!AG$77&lt;'Site 19'!$C$7), AG59 * (1 + $C$8)^('Site 19'!AG$77 - $C$14),
  'Site 19'!AG$77='Site 19'!$C$7, AG59,
  'Site 19'!AG$77&gt;'Site 19'!$C$7, AG59 * (1 + $C$8)^('Site 19'!AG$77 - 'Site 19'!$C$7)
)</f>
        <v>0</v>
      </c>
      <c r="AH78" s="70" cm="1">
        <f t="array" ref="AH78">_xlfn.IFS(
  'Site 19'!AH$77&lt;$C$14, 0,
  'Site 19'!AH$77=$C$14, AH59,
  AND('Site 19'!AH$77&gt;$C$14, 'Site 19'!AH$77&lt;'Site 19'!$C$7), AH59 * (1 + $C$8)^('Site 19'!AH$77 - $C$14),
  'Site 19'!AH$77='Site 19'!$C$7, AH59,
  'Site 19'!AH$77&gt;'Site 19'!$C$7, AH59 * (1 + $C$8)^('Site 19'!AH$77 - 'Site 19'!$C$7)
)</f>
        <v>0</v>
      </c>
      <c r="AI78" s="70" cm="1">
        <f t="array" ref="AI78">_xlfn.IFS(
  'Site 19'!AI$77&lt;$C$14, 0,
  'Site 19'!AI$77=$C$14, AI59,
  AND('Site 19'!AI$77&gt;$C$14, 'Site 19'!AI$77&lt;'Site 19'!$C$7), AI59 * (1 + $C$8)^('Site 19'!AI$77 - $C$14),
  'Site 19'!AI$77='Site 19'!$C$7, AI59,
  'Site 19'!AI$77&gt;'Site 19'!$C$7, AI59 * (1 + $C$8)^('Site 19'!AI$77 - 'Site 19'!$C$7)
)</f>
        <v>0</v>
      </c>
      <c r="AJ78" s="71" cm="1">
        <f t="array" ref="AJ78">_xlfn.IFS(
  'Site 19'!AJ$77&lt;$C$14, 0,
  'Site 19'!AJ$77=$C$14, AJ59,
  AND('Site 19'!AJ$77&gt;$C$14, 'Site 19'!AJ$77&lt;'Site 19'!$C$7), AJ59 * (1 + $C$8)^('Site 19'!AJ$77 - $C$14),
  'Site 19'!AJ$77='Site 19'!$C$7, AJ59,
  'Site 19'!AJ$77&gt;'Site 19'!$C$7, AJ59 * (1 + $C$8)^('Site 19'!AJ$77 - 'Site 19'!$C$7)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19'!E$77&lt;$C$14, 0,
  'Site 19'!E$77=$C$14, E63,
  AND('Site 19'!E$77&gt;$C$14, 'Site 19'!E$77&lt;'Site 19'!$C$7), E63 * (1 + $C$8)^('Site 19'!E$77 - $C$14),
  'Site 19'!E$77='Site 19'!$C$7, E63,
  'Site 19'!E$77&gt;'Site 19'!$C$7, E63 * (1 + $C$8)^('Site 19'!E$77 - 'Site 19'!$C$7)
)</f>
        <v>0</v>
      </c>
      <c r="F82" s="54" cm="1">
        <f t="array" ref="F82">_xlfn.IFS(
  'Site 19'!F$77&lt;$C$14, 0,
  'Site 19'!F$77=$C$14, F63,
  AND('Site 19'!F$77&gt;$C$14, 'Site 19'!F$77&lt;'Site 19'!$C$7), F63 * (1 + $C$8)^('Site 19'!F$77 - $C$14),
  'Site 19'!F$77='Site 19'!$C$7, F63,
  'Site 19'!F$77&gt;'Site 19'!$C$7, F63 * (1 + $C$8)^('Site 19'!F$77 - 'Site 19'!$C$7)
)</f>
        <v>0</v>
      </c>
      <c r="G82" s="54" cm="1">
        <f t="array" ref="G82">_xlfn.IFS(
  'Site 19'!G$77&lt;$C$14, 0,
  'Site 19'!G$77=$C$14, G63,
  AND('Site 19'!G$77&gt;$C$14, 'Site 19'!G$77&lt;'Site 19'!$C$7), G63 * (1 + $C$8)^('Site 19'!G$77 - $C$14),
  'Site 19'!G$77='Site 19'!$C$7, G63,
  'Site 19'!G$77&gt;'Site 19'!$C$7, G63 * (1 + $C$8)^('Site 19'!G$77 - 'Site 19'!$C$7)
)</f>
        <v>0</v>
      </c>
      <c r="H82" s="54" cm="1">
        <f t="array" ref="H82">_xlfn.IFS(
  'Site 19'!H$77&lt;$C$14, 0,
  'Site 19'!H$77=$C$14, H63,
  AND('Site 19'!H$77&gt;$C$14, 'Site 19'!H$77&lt;'Site 19'!$C$7), H63 * (1 + $C$8)^('Site 19'!H$77 - $C$14),
  'Site 19'!H$77='Site 19'!$C$7, H63,
  'Site 19'!H$77&gt;'Site 19'!$C$7, H63 * (1 + $C$8)^('Site 19'!H$77 - 'Site 19'!$C$7)
)</f>
        <v>0</v>
      </c>
      <c r="I82" s="54" cm="1">
        <f t="array" ref="I82">_xlfn.IFS(
  'Site 19'!I$77&lt;$C$14, 0,
  'Site 19'!I$77=$C$14, I63,
  AND('Site 19'!I$77&gt;$C$14, 'Site 19'!I$77&lt;'Site 19'!$C$7), I63 * (1 + $C$8)^('Site 19'!I$77 - $C$14),
  'Site 19'!I$77='Site 19'!$C$7, I63,
  'Site 19'!I$77&gt;'Site 19'!$C$7, I63 * (1 + $C$8)^('Site 19'!I$77 - 'Site 19'!$C$7)
)</f>
        <v>0</v>
      </c>
      <c r="J82" s="54" cm="1">
        <f t="array" ref="J82">_xlfn.IFS(
  'Site 19'!J$77&lt;$C$14, 0,
  'Site 19'!J$77=$C$14, J63,
  AND('Site 19'!J$77&gt;$C$14, 'Site 19'!J$77&lt;'Site 19'!$C$7), J63 * (1 + $C$8)^('Site 19'!J$77 - $C$14),
  'Site 19'!J$77='Site 19'!$C$7, J63,
  'Site 19'!J$77&gt;'Site 19'!$C$7, J63 * (1 + $C$8)^('Site 19'!J$77 - 'Site 19'!$C$7)
)</f>
        <v>0</v>
      </c>
      <c r="K82" s="54" cm="1">
        <f t="array" ref="K82">_xlfn.IFS(
  'Site 19'!K$77&lt;$C$14, 0,
  'Site 19'!K$77=$C$14, K63,
  AND('Site 19'!K$77&gt;$C$14, 'Site 19'!K$77&lt;'Site 19'!$C$7), K63 * (1 + $C$8)^('Site 19'!K$77 - $C$14),
  'Site 19'!K$77='Site 19'!$C$7, K63,
  'Site 19'!K$77&gt;'Site 19'!$C$7, K63 * (1 + $C$8)^('Site 19'!K$77 - 'Site 19'!$C$7)
)</f>
        <v>0</v>
      </c>
      <c r="L82" s="54" cm="1">
        <f t="array" ref="L82">_xlfn.IFS(
  'Site 19'!L$77&lt;$C$14, 0,
  'Site 19'!L$77=$C$14, L63,
  AND('Site 19'!L$77&gt;$C$14, 'Site 19'!L$77&lt;'Site 19'!$C$7), L63 * (1 + $C$8)^('Site 19'!L$77 - $C$14),
  'Site 19'!L$77='Site 19'!$C$7, L63,
  'Site 19'!L$77&gt;'Site 19'!$C$7, L63 * (1 + $C$8)^('Site 19'!L$77 - 'Site 19'!$C$7)
)</f>
        <v>0</v>
      </c>
      <c r="M82" s="54" cm="1">
        <f t="array" ref="M82">_xlfn.IFS(
  'Site 19'!M$77&lt;$C$14, 0,
  'Site 19'!M$77=$C$14, M63,
  AND('Site 19'!M$77&gt;$C$14, 'Site 19'!M$77&lt;'Site 19'!$C$7), M63 * (1 + $C$8)^('Site 19'!M$77 - $C$14),
  'Site 19'!M$77='Site 19'!$C$7, M63,
  'Site 19'!M$77&gt;'Site 19'!$C$7, M63 * (1 + $C$8)^('Site 19'!M$77 - 'Site 19'!$C$7)
)</f>
        <v>0</v>
      </c>
      <c r="N82" s="54" cm="1">
        <f t="array" ref="N82">_xlfn.IFS(
  'Site 19'!N$77&lt;$C$14, 0,
  'Site 19'!N$77=$C$14, N63,
  AND('Site 19'!N$77&gt;$C$14, 'Site 19'!N$77&lt;'Site 19'!$C$7), N63 * (1 + $C$8)^('Site 19'!N$77 - $C$14),
  'Site 19'!N$77='Site 19'!$C$7, N63,
  'Site 19'!N$77&gt;'Site 19'!$C$7, N63 * (1 + $C$8)^('Site 19'!N$77 - 'Site 19'!$C$7)
)</f>
        <v>0</v>
      </c>
      <c r="O82" s="54" cm="1">
        <f t="array" ref="O82">_xlfn.IFS(
  'Site 19'!O$77&lt;$C$14, 0,
  'Site 19'!O$77=$C$14, O63,
  AND('Site 19'!O$77&gt;$C$14, 'Site 19'!O$77&lt;'Site 19'!$C$7), O63 * (1 + $C$8)^('Site 19'!O$77 - $C$14),
  'Site 19'!O$77='Site 19'!$C$7, O63,
  'Site 19'!O$77&gt;'Site 19'!$C$7, O63 * (1 + $C$8)^('Site 19'!O$77 - 'Site 19'!$C$7)
)</f>
        <v>0</v>
      </c>
      <c r="P82" s="54" cm="1">
        <f t="array" ref="P82">_xlfn.IFS(
  'Site 19'!P$77&lt;$C$14, 0,
  'Site 19'!P$77=$C$14, P63,
  AND('Site 19'!P$77&gt;$C$14, 'Site 19'!P$77&lt;'Site 19'!$C$7), P63 * (1 + $C$8)^('Site 19'!P$77 - $C$14),
  'Site 19'!P$77='Site 19'!$C$7, P63,
  'Site 19'!P$77&gt;'Site 19'!$C$7, P63 * (1 + $C$8)^('Site 19'!P$77 - 'Site 19'!$C$7)
)</f>
        <v>0</v>
      </c>
      <c r="Q82" s="54" cm="1">
        <f t="array" ref="Q82">_xlfn.IFS(
  'Site 19'!Q$77&lt;$C$14, 0,
  'Site 19'!Q$77=$C$14, Q63,
  AND('Site 19'!Q$77&gt;$C$14, 'Site 19'!Q$77&lt;'Site 19'!$C$7), Q63 * (1 + $C$8)^('Site 19'!Q$77 - $C$14),
  'Site 19'!Q$77='Site 19'!$C$7, Q63,
  'Site 19'!Q$77&gt;'Site 19'!$C$7, Q63 * (1 + $C$8)^('Site 19'!Q$77 - 'Site 19'!$C$7)
)</f>
        <v>0</v>
      </c>
      <c r="R82" s="54" cm="1">
        <f t="array" ref="R82">_xlfn.IFS(
  'Site 19'!R$77&lt;$C$14, 0,
  'Site 19'!R$77=$C$14, R63,
  AND('Site 19'!R$77&gt;$C$14, 'Site 19'!R$77&lt;'Site 19'!$C$7), R63 * (1 + $C$8)^('Site 19'!R$77 - $C$14),
  'Site 19'!R$77='Site 19'!$C$7, R63,
  'Site 19'!R$77&gt;'Site 19'!$C$7, R63 * (1 + $C$8)^('Site 19'!R$77 - 'Site 19'!$C$7)
)</f>
        <v>0</v>
      </c>
      <c r="S82" s="54" cm="1">
        <f t="array" ref="S82">_xlfn.IFS(
  'Site 19'!S$77&lt;$C$14, 0,
  'Site 19'!S$77=$C$14, S63,
  AND('Site 19'!S$77&gt;$C$14, 'Site 19'!S$77&lt;'Site 19'!$C$7), S63 * (1 + $C$8)^('Site 19'!S$77 - $C$14),
  'Site 19'!S$77='Site 19'!$C$7, S63,
  'Site 19'!S$77&gt;'Site 19'!$C$7, S63 * (1 + $C$8)^('Site 19'!S$77 - 'Site 19'!$C$7)
)</f>
        <v>0</v>
      </c>
      <c r="T82" s="54" cm="1">
        <f t="array" ref="T82">_xlfn.IFS(
  'Site 19'!T$77&lt;$C$14, 0,
  'Site 19'!T$77=$C$14, T63,
  AND('Site 19'!T$77&gt;$C$14, 'Site 19'!T$77&lt;'Site 19'!$C$7), T63 * (1 + $C$8)^('Site 19'!T$77 - $C$14),
  'Site 19'!T$77='Site 19'!$C$7, T63,
  'Site 19'!T$77&gt;'Site 19'!$C$7, T63 * (1 + $C$8)^('Site 19'!T$77 - 'Site 19'!$C$7)
)</f>
        <v>0</v>
      </c>
      <c r="U82" s="54" cm="1">
        <f t="array" ref="U82">_xlfn.IFS(
  'Site 19'!U$77&lt;$C$14, 0,
  'Site 19'!U$77=$C$14, U63,
  AND('Site 19'!U$77&gt;$C$14, 'Site 19'!U$77&lt;'Site 19'!$C$7), U63 * (1 + $C$8)^('Site 19'!U$77 - $C$14),
  'Site 19'!U$77='Site 19'!$C$7, U63,
  'Site 19'!U$77&gt;'Site 19'!$C$7, U63 * (1 + $C$8)^('Site 19'!U$77 - 'Site 19'!$C$7)
)</f>
        <v>0</v>
      </c>
      <c r="V82" s="54" cm="1">
        <f t="array" ref="V82">_xlfn.IFS(
  'Site 19'!V$77&lt;$C$14, 0,
  'Site 19'!V$77=$C$14, V63,
  AND('Site 19'!V$77&gt;$C$14, 'Site 19'!V$77&lt;'Site 19'!$C$7), V63 * (1 + $C$8)^('Site 19'!V$77 - $C$14),
  'Site 19'!V$77='Site 19'!$C$7, V63,
  'Site 19'!V$77&gt;'Site 19'!$C$7, V63 * (1 + $C$8)^('Site 19'!V$77 - 'Site 19'!$C$7)
)</f>
        <v>0</v>
      </c>
      <c r="W82" s="54" cm="1">
        <f t="array" ref="W82">_xlfn.IFS(
  'Site 19'!W$77&lt;$C$14, 0,
  'Site 19'!W$77=$C$14, W63,
  AND('Site 19'!W$77&gt;$C$14, 'Site 19'!W$77&lt;'Site 19'!$C$7), W63 * (1 + $C$8)^('Site 19'!W$77 - $C$14),
  'Site 19'!W$77='Site 19'!$C$7, W63,
  'Site 19'!W$77&gt;'Site 19'!$C$7, W63 * (1 + $C$8)^('Site 19'!W$77 - 'Site 19'!$C$7)
)</f>
        <v>0</v>
      </c>
      <c r="X82" s="54" cm="1">
        <f t="array" ref="X82">_xlfn.IFS(
  'Site 19'!X$77&lt;$C$14, 0,
  'Site 19'!X$77=$C$14, X63,
  AND('Site 19'!X$77&gt;$C$14, 'Site 19'!X$77&lt;'Site 19'!$C$7), X63 * (1 + $C$8)^('Site 19'!X$77 - $C$14),
  'Site 19'!X$77='Site 19'!$C$7, X63,
  'Site 19'!X$77&gt;'Site 19'!$C$7, X63 * (1 + $C$8)^('Site 19'!X$77 - 'Site 19'!$C$7)
)</f>
        <v>0</v>
      </c>
      <c r="Y82" s="54" cm="1">
        <f t="array" ref="Y82">_xlfn.IFS(
  'Site 19'!Y$77&lt;$C$14, 0,
  'Site 19'!Y$77=$C$14, Y63,
  AND('Site 19'!Y$77&gt;$C$14, 'Site 19'!Y$77&lt;'Site 19'!$C$7), Y63 * (1 + $C$8)^('Site 19'!Y$77 - $C$14),
  'Site 19'!Y$77='Site 19'!$C$7, Y63,
  'Site 19'!Y$77&gt;'Site 19'!$C$7, Y63 * (1 + $C$8)^('Site 19'!Y$77 - 'Site 19'!$C$7)
)</f>
        <v>0</v>
      </c>
      <c r="Z82" s="54" cm="1">
        <f t="array" ref="Z82">_xlfn.IFS(
  'Site 19'!Z$77&lt;$C$14, 0,
  'Site 19'!Z$77=$C$14, Z63,
  AND('Site 19'!Z$77&gt;$C$14, 'Site 19'!Z$77&lt;'Site 19'!$C$7), Z63 * (1 + $C$8)^('Site 19'!Z$77 - $C$14),
  'Site 19'!Z$77='Site 19'!$C$7, Z63,
  'Site 19'!Z$77&gt;'Site 19'!$C$7, Z63 * (1 + $C$8)^('Site 19'!Z$77 - 'Site 19'!$C$7)
)</f>
        <v>0</v>
      </c>
      <c r="AA82" s="54" cm="1">
        <f t="array" ref="AA82">_xlfn.IFS(
  'Site 19'!AA$77&lt;$C$14, 0,
  'Site 19'!AA$77=$C$14, AA63,
  AND('Site 19'!AA$77&gt;$C$14, 'Site 19'!AA$77&lt;'Site 19'!$C$7), AA63 * (1 + $C$8)^('Site 19'!AA$77 - $C$14),
  'Site 19'!AA$77='Site 19'!$C$7, AA63,
  'Site 19'!AA$77&gt;'Site 19'!$C$7, AA63 * (1 + $C$8)^('Site 19'!AA$77 - 'Site 19'!$C$7)
)</f>
        <v>0</v>
      </c>
      <c r="AB82" s="54" cm="1">
        <f t="array" ref="AB82">_xlfn.IFS(
  'Site 19'!AB$77&lt;$C$14, 0,
  'Site 19'!AB$77=$C$14, AB63,
  AND('Site 19'!AB$77&gt;$C$14, 'Site 19'!AB$77&lt;'Site 19'!$C$7), AB63 * (1 + $C$8)^('Site 19'!AB$77 - $C$14),
  'Site 19'!AB$77='Site 19'!$C$7, AB63,
  'Site 19'!AB$77&gt;'Site 19'!$C$7, AB63 * (1 + $C$8)^('Site 19'!AB$77 - 'Site 19'!$C$7)
)</f>
        <v>0</v>
      </c>
      <c r="AC82" s="54" cm="1">
        <f t="array" ref="AC82">_xlfn.IFS(
  'Site 19'!AC$77&lt;$C$14, 0,
  'Site 19'!AC$77=$C$14, AC63,
  AND('Site 19'!AC$77&gt;$C$14, 'Site 19'!AC$77&lt;'Site 19'!$C$7), AC63 * (1 + $C$8)^('Site 19'!AC$77 - $C$14),
  'Site 19'!AC$77='Site 19'!$C$7, AC63,
  'Site 19'!AC$77&gt;'Site 19'!$C$7, AC63 * (1 + $C$8)^('Site 19'!AC$77 - 'Site 19'!$C$7)
)</f>
        <v>0</v>
      </c>
      <c r="AD82" s="54" cm="1">
        <f t="array" ref="AD82">_xlfn.IFS(
  'Site 19'!AD$77&lt;$C$14, 0,
  'Site 19'!AD$77=$C$14, AD63,
  AND('Site 19'!AD$77&gt;$C$14, 'Site 19'!AD$77&lt;'Site 19'!$C$7), AD63 * (1 + $C$8)^('Site 19'!AD$77 - $C$14),
  'Site 19'!AD$77='Site 19'!$C$7, AD63,
  'Site 19'!AD$77&gt;'Site 19'!$C$7, AD63 * (1 + $C$8)^('Site 19'!AD$77 - 'Site 19'!$C$7)
)</f>
        <v>0</v>
      </c>
      <c r="AE82" s="54" cm="1">
        <f t="array" ref="AE82">_xlfn.IFS(
  'Site 19'!AE$77&lt;$C$14, 0,
  'Site 19'!AE$77=$C$14, AE63,
  AND('Site 19'!AE$77&gt;$C$14, 'Site 19'!AE$77&lt;'Site 19'!$C$7), AE63 * (1 + $C$8)^('Site 19'!AE$77 - $C$14),
  'Site 19'!AE$77='Site 19'!$C$7, AE63,
  'Site 19'!AE$77&gt;'Site 19'!$C$7, AE63 * (1 + $C$8)^('Site 19'!AE$77 - 'Site 19'!$C$7)
)</f>
        <v>0</v>
      </c>
      <c r="AF82" s="54" cm="1">
        <f t="array" ref="AF82">_xlfn.IFS(
  'Site 19'!AF$77&lt;$C$14, 0,
  'Site 19'!AF$77=$C$14, AF63,
  AND('Site 19'!AF$77&gt;$C$14, 'Site 19'!AF$77&lt;'Site 19'!$C$7), AF63 * (1 + $C$8)^('Site 19'!AF$77 - $C$14),
  'Site 19'!AF$77='Site 19'!$C$7, AF63,
  'Site 19'!AF$77&gt;'Site 19'!$C$7, AF63 * (1 + $C$8)^('Site 19'!AF$77 - 'Site 19'!$C$7)
)</f>
        <v>0</v>
      </c>
      <c r="AG82" s="54" cm="1">
        <f t="array" ref="AG82">_xlfn.IFS(
  'Site 19'!AG$77&lt;$C$14, 0,
  'Site 19'!AG$77=$C$14, AG63,
  AND('Site 19'!AG$77&gt;$C$14, 'Site 19'!AG$77&lt;'Site 19'!$C$7), AG63 * (1 + $C$8)^('Site 19'!AG$77 - $C$14),
  'Site 19'!AG$77='Site 19'!$C$7, AG63,
  'Site 19'!AG$77&gt;'Site 19'!$C$7, AG63 * (1 + $C$8)^('Site 19'!AG$77 - 'Site 19'!$C$7)
)</f>
        <v>0</v>
      </c>
      <c r="AH82" s="54" cm="1">
        <f t="array" ref="AH82">_xlfn.IFS(
  'Site 19'!AH$77&lt;$C$14, 0,
  'Site 19'!AH$77=$C$14, AH63,
  AND('Site 19'!AH$77&gt;$C$14, 'Site 19'!AH$77&lt;'Site 19'!$C$7), AH63 * (1 + $C$8)^('Site 19'!AH$77 - $C$14),
  'Site 19'!AH$77='Site 19'!$C$7, AH63,
  'Site 19'!AH$77&gt;'Site 19'!$C$7, AH63 * (1 + $C$8)^('Site 19'!AH$77 - 'Site 19'!$C$7)
)</f>
        <v>0</v>
      </c>
      <c r="AI82" s="54" cm="1">
        <f t="array" ref="AI82">_xlfn.IFS(
  'Site 19'!AI$77&lt;$C$14, 0,
  'Site 19'!AI$77=$C$14, AI63,
  AND('Site 19'!AI$77&gt;$C$14, 'Site 19'!AI$77&lt;'Site 19'!$C$7), AI63 * (1 + $C$8)^('Site 19'!AI$77 - $C$14),
  'Site 19'!AI$77='Site 19'!$C$7, AI63,
  'Site 19'!AI$77&gt;'Site 19'!$C$7, AI63 * (1 + $C$8)^('Site 19'!AI$77 - 'Site 19'!$C$7)
)</f>
        <v>0</v>
      </c>
      <c r="AJ82" s="72" cm="1">
        <f t="array" ref="AJ82">_xlfn.IFS(
  'Site 19'!AJ$77&lt;$C$14, 0,
  'Site 19'!AJ$77=$C$14, AJ63,
  AND('Site 19'!AJ$77&gt;$C$14, 'Site 19'!AJ$77&lt;'Site 19'!$C$7), AJ63 * (1 + $C$8)^('Site 19'!AJ$77 - $C$14),
  'Site 19'!AJ$77='Site 19'!$C$7, AJ63,
  'Site 19'!AJ$77&gt;'Site 19'!$C$7, AJ63 * (1 + $C$8)^('Site 19'!AJ$77 - 'Site 19'!$C$7)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19'!E$77&lt;$C$14, 0,
  'Site 19'!E$77=$C$14, E71,
  AND('Site 19'!E$77&gt;$C$14, 'Site 19'!E$77&lt;'Site 19'!$C$7), E71 * (1 + $C$8)^('Site 19'!E$77 - $C$14),
  'Site 19'!E$77='Site 19'!$C$7, E71,
  'Site 19'!E$77&gt;'Site 19'!$C$7, E71 * (1 + $C$8)^('Site 19'!E$77 - 'Site 19'!$C$7)
)</f>
        <v>0</v>
      </c>
      <c r="F90" s="56" cm="1">
        <f t="array" ref="F90">_xlfn.IFS(
  'Site 19'!F$77&lt;$C$14, 0,
  'Site 19'!F$77=$C$14, F71,
  AND('Site 19'!F$77&gt;$C$14, 'Site 19'!F$77&lt;'Site 19'!$C$7), F71 * (1 + $C$8)^('Site 19'!F$77 - $C$14),
  'Site 19'!F$77='Site 19'!$C$7, F71,
  'Site 19'!F$77&gt;'Site 19'!$C$7, F71 * (1 + $C$8)^('Site 19'!F$77 - 'Site 19'!$C$7)
)</f>
        <v>0</v>
      </c>
      <c r="G90" s="56" cm="1">
        <f t="array" ref="G90">_xlfn.IFS(
  'Site 19'!G$77&lt;$C$14, 0,
  'Site 19'!G$77=$C$14, G71,
  AND('Site 19'!G$77&gt;$C$14, 'Site 19'!G$77&lt;'Site 19'!$C$7), G71 * (1 + $C$8)^('Site 19'!G$77 - $C$14),
  'Site 19'!G$77='Site 19'!$C$7, G71,
  'Site 19'!G$77&gt;'Site 19'!$C$7, G71 * (1 + $C$8)^('Site 19'!G$77 - 'Site 19'!$C$7)
)</f>
        <v>0</v>
      </c>
      <c r="H90" s="56" cm="1">
        <f t="array" ref="H90">_xlfn.IFS(
  'Site 19'!H$77&lt;$C$14, 0,
  'Site 19'!H$77=$C$14, H71,
  AND('Site 19'!H$77&gt;$C$14, 'Site 19'!H$77&lt;'Site 19'!$C$7), H71 * (1 + $C$8)^('Site 19'!H$77 - $C$14),
  'Site 19'!H$77='Site 19'!$C$7, H71,
  'Site 19'!H$77&gt;'Site 19'!$C$7, H71 * (1 + $C$8)^('Site 19'!H$77 - 'Site 19'!$C$7)
)</f>
        <v>0</v>
      </c>
      <c r="I90" s="56" cm="1">
        <f t="array" ref="I90">_xlfn.IFS(
  'Site 19'!I$77&lt;$C$14, 0,
  'Site 19'!I$77=$C$14, I71,
  AND('Site 19'!I$77&gt;$C$14, 'Site 19'!I$77&lt;'Site 19'!$C$7), I71 * (1 + $C$8)^('Site 19'!I$77 - $C$14),
  'Site 19'!I$77='Site 19'!$C$7, I71,
  'Site 19'!I$77&gt;'Site 19'!$C$7, I71 * (1 + $C$8)^('Site 19'!I$77 - 'Site 19'!$C$7)
)</f>
        <v>0</v>
      </c>
      <c r="J90" s="56" cm="1">
        <f t="array" ref="J90">_xlfn.IFS(
  'Site 19'!J$77&lt;$C$14, 0,
  'Site 19'!J$77=$C$14, J71,
  AND('Site 19'!J$77&gt;$C$14, 'Site 19'!J$77&lt;'Site 19'!$C$7), J71 * (1 + $C$8)^('Site 19'!J$77 - $C$14),
  'Site 19'!J$77='Site 19'!$C$7, J71,
  'Site 19'!J$77&gt;'Site 19'!$C$7, J71 * (1 + $C$8)^('Site 19'!J$77 - 'Site 19'!$C$7)
)</f>
        <v>0</v>
      </c>
      <c r="K90" s="56" cm="1">
        <f t="array" ref="K90">_xlfn.IFS(
  'Site 19'!K$77&lt;$C$14, 0,
  'Site 19'!K$77=$C$14, K71,
  AND('Site 19'!K$77&gt;$C$14, 'Site 19'!K$77&lt;'Site 19'!$C$7), K71 * (1 + $C$8)^('Site 19'!K$77 - $C$14),
  'Site 19'!K$77='Site 19'!$C$7, K71,
  'Site 19'!K$77&gt;'Site 19'!$C$7, K71 * (1 + $C$8)^('Site 19'!K$77 - 'Site 19'!$C$7)
)</f>
        <v>0</v>
      </c>
      <c r="L90" s="56" cm="1">
        <f t="array" ref="L90">_xlfn.IFS(
  'Site 19'!L$77&lt;$C$14, 0,
  'Site 19'!L$77=$C$14, L71,
  AND('Site 19'!L$77&gt;$C$14, 'Site 19'!L$77&lt;'Site 19'!$C$7), L71 * (1 + $C$8)^('Site 19'!L$77 - $C$14),
  'Site 19'!L$77='Site 19'!$C$7, L71,
  'Site 19'!L$77&gt;'Site 19'!$C$7, L71 * (1 + $C$8)^('Site 19'!L$77 - 'Site 19'!$C$7)
)</f>
        <v>0</v>
      </c>
      <c r="M90" s="56" cm="1">
        <f t="array" ref="M90">_xlfn.IFS(
  'Site 19'!M$77&lt;$C$14, 0,
  'Site 19'!M$77=$C$14, M71,
  AND('Site 19'!M$77&gt;$C$14, 'Site 19'!M$77&lt;'Site 19'!$C$7), M71 * (1 + $C$8)^('Site 19'!M$77 - $C$14),
  'Site 19'!M$77='Site 19'!$C$7, M71,
  'Site 19'!M$77&gt;'Site 19'!$C$7, M71 * (1 + $C$8)^('Site 19'!M$77 - 'Site 19'!$C$7)
)</f>
        <v>0</v>
      </c>
      <c r="N90" s="56" cm="1">
        <f t="array" ref="N90">_xlfn.IFS(
  'Site 19'!N$77&lt;$C$14, 0,
  'Site 19'!N$77=$C$14, N71,
  AND('Site 19'!N$77&gt;$C$14, 'Site 19'!N$77&lt;'Site 19'!$C$7), N71 * (1 + $C$8)^('Site 19'!N$77 - $C$14),
  'Site 19'!N$77='Site 19'!$C$7, N71,
  'Site 19'!N$77&gt;'Site 19'!$C$7, N71 * (1 + $C$8)^('Site 19'!N$77 - 'Site 19'!$C$7)
)</f>
        <v>0</v>
      </c>
      <c r="O90" s="56" cm="1">
        <f t="array" ref="O90">_xlfn.IFS(
  'Site 19'!O$77&lt;$C$14, 0,
  'Site 19'!O$77=$C$14, O71,
  AND('Site 19'!O$77&gt;$C$14, 'Site 19'!O$77&lt;'Site 19'!$C$7), O71 * (1 + $C$8)^('Site 19'!O$77 - $C$14),
  'Site 19'!O$77='Site 19'!$C$7, O71,
  'Site 19'!O$77&gt;'Site 19'!$C$7, O71 * (1 + $C$8)^('Site 19'!O$77 - 'Site 19'!$C$7)
)</f>
        <v>0</v>
      </c>
      <c r="P90" s="56" cm="1">
        <f t="array" ref="P90">_xlfn.IFS(
  'Site 19'!P$77&lt;$C$14, 0,
  'Site 19'!P$77=$C$14, P71,
  AND('Site 19'!P$77&gt;$C$14, 'Site 19'!P$77&lt;'Site 19'!$C$7), P71 * (1 + $C$8)^('Site 19'!P$77 - $C$14),
  'Site 19'!P$77='Site 19'!$C$7, P71,
  'Site 19'!P$77&gt;'Site 19'!$C$7, P71 * (1 + $C$8)^('Site 19'!P$77 - 'Site 19'!$C$7)
)</f>
        <v>0</v>
      </c>
      <c r="Q90" s="56" cm="1">
        <f t="array" ref="Q90">_xlfn.IFS(
  'Site 19'!Q$77&lt;$C$14, 0,
  'Site 19'!Q$77=$C$14, Q71,
  AND('Site 19'!Q$77&gt;$C$14, 'Site 19'!Q$77&lt;'Site 19'!$C$7), Q71 * (1 + $C$8)^('Site 19'!Q$77 - $C$14),
  'Site 19'!Q$77='Site 19'!$C$7, Q71,
  'Site 19'!Q$77&gt;'Site 19'!$C$7, Q71 * (1 + $C$8)^('Site 19'!Q$77 - 'Site 19'!$C$7)
)</f>
        <v>0</v>
      </c>
      <c r="R90" s="56" cm="1">
        <f t="array" ref="R90">_xlfn.IFS(
  'Site 19'!R$77&lt;$C$14, 0,
  'Site 19'!R$77=$C$14, R71,
  AND('Site 19'!R$77&gt;$C$14, 'Site 19'!R$77&lt;'Site 19'!$C$7), R71 * (1 + $C$8)^('Site 19'!R$77 - $C$14),
  'Site 19'!R$77='Site 19'!$C$7, R71,
  'Site 19'!R$77&gt;'Site 19'!$C$7, R71 * (1 + $C$8)^('Site 19'!R$77 - 'Site 19'!$C$7)
)</f>
        <v>0</v>
      </c>
      <c r="S90" s="56" cm="1">
        <f t="array" ref="S90">_xlfn.IFS(
  'Site 19'!S$77&lt;$C$14, 0,
  'Site 19'!S$77=$C$14, S71,
  AND('Site 19'!S$77&gt;$C$14, 'Site 19'!S$77&lt;'Site 19'!$C$7), S71 * (1 + $C$8)^('Site 19'!S$77 - $C$14),
  'Site 19'!S$77='Site 19'!$C$7, S71,
  'Site 19'!S$77&gt;'Site 19'!$C$7, S71 * (1 + $C$8)^('Site 19'!S$77 - 'Site 19'!$C$7)
)</f>
        <v>0</v>
      </c>
      <c r="T90" s="56" cm="1">
        <f t="array" ref="T90">_xlfn.IFS(
  'Site 19'!T$77&lt;$C$14, 0,
  'Site 19'!T$77=$C$14, T71,
  AND('Site 19'!T$77&gt;$C$14, 'Site 19'!T$77&lt;'Site 19'!$C$7), T71 * (1 + $C$8)^('Site 19'!T$77 - $C$14),
  'Site 19'!T$77='Site 19'!$C$7, T71,
  'Site 19'!T$77&gt;'Site 19'!$C$7, T71 * (1 + $C$8)^('Site 19'!T$77 - 'Site 19'!$C$7)
)</f>
        <v>0</v>
      </c>
      <c r="U90" s="56" cm="1">
        <f t="array" ref="U90">_xlfn.IFS(
  'Site 19'!U$77&lt;$C$14, 0,
  'Site 19'!U$77=$C$14, U71,
  AND('Site 19'!U$77&gt;$C$14, 'Site 19'!U$77&lt;'Site 19'!$C$7), U71 * (1 + $C$8)^('Site 19'!U$77 - $C$14),
  'Site 19'!U$77='Site 19'!$C$7, U71,
  'Site 19'!U$77&gt;'Site 19'!$C$7, U71 * (1 + $C$8)^('Site 19'!U$77 - 'Site 19'!$C$7)
)</f>
        <v>0</v>
      </c>
      <c r="V90" s="56" cm="1">
        <f t="array" ref="V90">_xlfn.IFS(
  'Site 19'!V$77&lt;$C$14, 0,
  'Site 19'!V$77=$C$14, V71,
  AND('Site 19'!V$77&gt;$C$14, 'Site 19'!V$77&lt;'Site 19'!$C$7), V71 * (1 + $C$8)^('Site 19'!V$77 - $C$14),
  'Site 19'!V$77='Site 19'!$C$7, V71,
  'Site 19'!V$77&gt;'Site 19'!$C$7, V71 * (1 + $C$8)^('Site 19'!V$77 - 'Site 19'!$C$7)
)</f>
        <v>0</v>
      </c>
      <c r="W90" s="56" cm="1">
        <f t="array" ref="W90">_xlfn.IFS(
  'Site 19'!W$77&lt;$C$14, 0,
  'Site 19'!W$77=$C$14, W71,
  AND('Site 19'!W$77&gt;$C$14, 'Site 19'!W$77&lt;'Site 19'!$C$7), W71 * (1 + $C$8)^('Site 19'!W$77 - $C$14),
  'Site 19'!W$77='Site 19'!$C$7, W71,
  'Site 19'!W$77&gt;'Site 19'!$C$7, W71 * (1 + $C$8)^('Site 19'!W$77 - 'Site 19'!$C$7)
)</f>
        <v>0</v>
      </c>
      <c r="X90" s="56" cm="1">
        <f t="array" ref="X90">_xlfn.IFS(
  'Site 19'!X$77&lt;$C$14, 0,
  'Site 19'!X$77=$C$14, X71,
  AND('Site 19'!X$77&gt;$C$14, 'Site 19'!X$77&lt;'Site 19'!$C$7), X71 * (1 + $C$8)^('Site 19'!X$77 - $C$14),
  'Site 19'!X$77='Site 19'!$C$7, X71,
  'Site 19'!X$77&gt;'Site 19'!$C$7, X71 * (1 + $C$8)^('Site 19'!X$77 - 'Site 19'!$C$7)
)</f>
        <v>0</v>
      </c>
      <c r="Y90" s="56" cm="1">
        <f t="array" ref="Y90">_xlfn.IFS(
  'Site 19'!Y$77&lt;$C$14, 0,
  'Site 19'!Y$77=$C$14, Y71,
  AND('Site 19'!Y$77&gt;$C$14, 'Site 19'!Y$77&lt;'Site 19'!$C$7), Y71 * (1 + $C$8)^('Site 19'!Y$77 - $C$14),
  'Site 19'!Y$77='Site 19'!$C$7, Y71,
  'Site 19'!Y$77&gt;'Site 19'!$C$7, Y71 * (1 + $C$8)^('Site 19'!Y$77 - 'Site 19'!$C$7)
)</f>
        <v>0</v>
      </c>
      <c r="Z90" s="56" cm="1">
        <f t="array" ref="Z90">_xlfn.IFS(
  'Site 19'!Z$77&lt;$C$14, 0,
  'Site 19'!Z$77=$C$14, Z71,
  AND('Site 19'!Z$77&gt;$C$14, 'Site 19'!Z$77&lt;'Site 19'!$C$7), Z71 * (1 + $C$8)^('Site 19'!Z$77 - $C$14),
  'Site 19'!Z$77='Site 19'!$C$7, Z71,
  'Site 19'!Z$77&gt;'Site 19'!$C$7, Z71 * (1 + $C$8)^('Site 19'!Z$77 - 'Site 19'!$C$7)
)</f>
        <v>0</v>
      </c>
      <c r="AA90" s="56" cm="1">
        <f t="array" ref="AA90">_xlfn.IFS(
  'Site 19'!AA$77&lt;$C$14, 0,
  'Site 19'!AA$77=$C$14, AA71,
  AND('Site 19'!AA$77&gt;$C$14, 'Site 19'!AA$77&lt;'Site 19'!$C$7), AA71 * (1 + $C$8)^('Site 19'!AA$77 - $C$14),
  'Site 19'!AA$77='Site 19'!$C$7, AA71,
  'Site 19'!AA$77&gt;'Site 19'!$C$7, AA71 * (1 + $C$8)^('Site 19'!AA$77 - 'Site 19'!$C$7)
)</f>
        <v>0</v>
      </c>
      <c r="AB90" s="56" cm="1">
        <f t="array" ref="AB90">_xlfn.IFS(
  'Site 19'!AB$77&lt;$C$14, 0,
  'Site 19'!AB$77=$C$14, AB71,
  AND('Site 19'!AB$77&gt;$C$14, 'Site 19'!AB$77&lt;'Site 19'!$C$7), AB71 * (1 + $C$8)^('Site 19'!AB$77 - $C$14),
  'Site 19'!AB$77='Site 19'!$C$7, AB71,
  'Site 19'!AB$77&gt;'Site 19'!$C$7, AB71 * (1 + $C$8)^('Site 19'!AB$77 - 'Site 19'!$C$7)
)</f>
        <v>0</v>
      </c>
      <c r="AC90" s="56" cm="1">
        <f t="array" ref="AC90">_xlfn.IFS(
  'Site 19'!AC$77&lt;$C$14, 0,
  'Site 19'!AC$77=$C$14, AC71,
  AND('Site 19'!AC$77&gt;$C$14, 'Site 19'!AC$77&lt;'Site 19'!$C$7), AC71 * (1 + $C$8)^('Site 19'!AC$77 - $C$14),
  'Site 19'!AC$77='Site 19'!$C$7, AC71,
  'Site 19'!AC$77&gt;'Site 19'!$C$7, AC71 * (1 + $C$8)^('Site 19'!AC$77 - 'Site 19'!$C$7)
)</f>
        <v>0</v>
      </c>
      <c r="AD90" s="56" cm="1">
        <f t="array" ref="AD90">_xlfn.IFS(
  'Site 19'!AD$77&lt;$C$14, 0,
  'Site 19'!AD$77=$C$14, AD71,
  AND('Site 19'!AD$77&gt;$C$14, 'Site 19'!AD$77&lt;'Site 19'!$C$7), AD71 * (1 + $C$8)^('Site 19'!AD$77 - $C$14),
  'Site 19'!AD$77='Site 19'!$C$7, AD71,
  'Site 19'!AD$77&gt;'Site 19'!$C$7, AD71 * (1 + $C$8)^('Site 19'!AD$77 - 'Site 19'!$C$7)
)</f>
        <v>0</v>
      </c>
      <c r="AE90" s="56" cm="1">
        <f t="array" ref="AE90">_xlfn.IFS(
  'Site 19'!AE$77&lt;$C$14, 0,
  'Site 19'!AE$77=$C$14, AE71,
  AND('Site 19'!AE$77&gt;$C$14, 'Site 19'!AE$77&lt;'Site 19'!$C$7), AE71 * (1 + $C$8)^('Site 19'!AE$77 - $C$14),
  'Site 19'!AE$77='Site 19'!$C$7, AE71,
  'Site 19'!AE$77&gt;'Site 19'!$C$7, AE71 * (1 + $C$8)^('Site 19'!AE$77 - 'Site 19'!$C$7)
)</f>
        <v>0</v>
      </c>
      <c r="AF90" s="56" cm="1">
        <f t="array" ref="AF90">_xlfn.IFS(
  'Site 19'!AF$77&lt;$C$14, 0,
  'Site 19'!AF$77=$C$14, AF71,
  AND('Site 19'!AF$77&gt;$C$14, 'Site 19'!AF$77&lt;'Site 19'!$C$7), AF71 * (1 + $C$8)^('Site 19'!AF$77 - $C$14),
  'Site 19'!AF$77='Site 19'!$C$7, AF71,
  'Site 19'!AF$77&gt;'Site 19'!$C$7, AF71 * (1 + $C$8)^('Site 19'!AF$77 - 'Site 19'!$C$7)
)</f>
        <v>0</v>
      </c>
      <c r="AG90" s="56" cm="1">
        <f t="array" ref="AG90">_xlfn.IFS(
  'Site 19'!AG$77&lt;$C$14, 0,
  'Site 19'!AG$77=$C$14, AG71,
  AND('Site 19'!AG$77&gt;$C$14, 'Site 19'!AG$77&lt;'Site 19'!$C$7), AG71 * (1 + $C$8)^('Site 19'!AG$77 - $C$14),
  'Site 19'!AG$77='Site 19'!$C$7, AG71,
  'Site 19'!AG$77&gt;'Site 19'!$C$7, AG71 * (1 + $C$8)^('Site 19'!AG$77 - 'Site 19'!$C$7)
)</f>
        <v>0</v>
      </c>
      <c r="AH90" s="56" cm="1">
        <f t="array" ref="AH90">_xlfn.IFS(
  'Site 19'!AH$77&lt;$C$14, 0,
  'Site 19'!AH$77=$C$14, AH71,
  AND('Site 19'!AH$77&gt;$C$14, 'Site 19'!AH$77&lt;'Site 19'!$C$7), AH71 * (1 + $C$8)^('Site 19'!AH$77 - $C$14),
  'Site 19'!AH$77='Site 19'!$C$7, AH71,
  'Site 19'!AH$77&gt;'Site 19'!$C$7, AH71 * (1 + $C$8)^('Site 19'!AH$77 - 'Site 19'!$C$7)
)</f>
        <v>0</v>
      </c>
      <c r="AI90" s="56" cm="1">
        <f t="array" ref="AI90">_xlfn.IFS(
  'Site 19'!AI$77&lt;$C$14, 0,
  'Site 19'!AI$77=$C$14, AI71,
  AND('Site 19'!AI$77&gt;$C$14, 'Site 19'!AI$77&lt;'Site 19'!$C$7), AI71 * (1 + $C$8)^('Site 19'!AI$77 - $C$14),
  'Site 19'!AI$77='Site 19'!$C$7, AI71,
  'Site 19'!AI$77&gt;'Site 19'!$C$7, AI71 * (1 + $C$8)^('Site 19'!AI$77 - 'Site 19'!$C$7)
)</f>
        <v>0</v>
      </c>
      <c r="AJ90" s="59" cm="1">
        <f t="array" ref="AJ90">_xlfn.IFS(
  'Site 19'!AJ$77&lt;$C$14, 0,
  'Site 19'!AJ$77=$C$14, AJ71,
  AND('Site 19'!AJ$77&gt;$C$14, 'Site 19'!AJ$77&lt;'Site 19'!$C$7), AJ71 * (1 + $C$8)^('Site 19'!AJ$77 - $C$14),
  'Site 19'!AJ$77='Site 19'!$C$7, AJ71,
  'Site 19'!AJ$77&gt;'Site 19'!$C$7, AJ71 * (1 + $C$8)^('Site 19'!AJ$77 - 'Site 19'!$C$7)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15" x14ac:dyDescent="0.3">
      <c r="B95" s="108" t="s">
        <v>45</v>
      </c>
      <c r="C95" s="136"/>
      <c r="D95" s="136"/>
      <c r="E95" s="419"/>
      <c r="F95" s="553" t="s">
        <v>306</v>
      </c>
      <c r="G95" s="554"/>
      <c r="H95" s="555"/>
      <c r="I95" s="553" t="s">
        <v>308</v>
      </c>
      <c r="J95" s="554"/>
      <c r="K95" s="554"/>
      <c r="L95" s="554"/>
      <c r="M95" s="555"/>
      <c r="N95" s="448" t="s">
        <v>307</v>
      </c>
      <c r="O95" s="448"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59">
        <f>IF($C$18=0,F97,$C$18)</f>
        <v>0</v>
      </c>
      <c r="I97" s="465">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0">
        <f>IF($C$18=0,F98,$C$18)</f>
        <v>0</v>
      </c>
      <c r="I98" s="466">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61">
        <f>IF($C$23=0,F99,$C$23)</f>
        <v>0</v>
      </c>
      <c r="I99" s="467">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59">
        <f>IF($D$18=0,F100,$D$18)</f>
        <v>0</v>
      </c>
      <c r="I100" s="465">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0">
        <f>IF($D$18=0,F101,$D$18)</f>
        <v>0</v>
      </c>
      <c r="I101" s="466">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61">
        <f>IF($D$23=0,F102,$D$23)</f>
        <v>0</v>
      </c>
      <c r="I102" s="467">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59">
        <f>IF($E$18=0,F103,$E$18)</f>
        <v>0</v>
      </c>
      <c r="I103" s="465">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0">
        <f>IF($E$18=0,F104,$E$18)</f>
        <v>0</v>
      </c>
      <c r="I104" s="466">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61">
        <f>IF($E$23=0,F105,$E$23)</f>
        <v>0</v>
      </c>
      <c r="I105" s="467">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ht="14.15"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ht="14.15"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ht="14.15"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A1162-3264-4531-BF0A-E9C364064692}">
  <sheetPr>
    <tabColor theme="8"/>
  </sheetPr>
  <dimension ref="A1:AK191"/>
  <sheetViews>
    <sheetView showGridLines="0" topLeftCell="D1" zoomScale="85" zoomScaleNormal="85" workbookViewId="0">
      <pane ySplit="1" topLeftCell="A90" activePane="bottomLeft" state="frozen"/>
      <selection activeCell="B24" sqref="B24"/>
      <selection pane="bottomLeft" activeCell="B24" sqref="B24"/>
    </sheetView>
  </sheetViews>
  <sheetFormatPr defaultColWidth="10.296875" defaultRowHeight="14" x14ac:dyDescent="0.3"/>
  <cols>
    <col min="1" max="1" width="5.69921875" style="18" customWidth="1"/>
    <col min="2" max="2" width="110.69921875" style="18" customWidth="1"/>
    <col min="3" max="5" width="33" style="18" customWidth="1"/>
    <col min="6" max="6" width="9.59765625" style="18" bestFit="1" customWidth="1"/>
    <col min="7" max="8" width="19.3984375" style="18" bestFit="1" customWidth="1"/>
    <col min="9" max="9" width="11.3984375" style="18" bestFit="1" customWidth="1"/>
    <col min="10" max="10" width="17.09765625" style="18" bestFit="1" customWidth="1"/>
    <col min="11" max="11" width="14.69921875" style="18" bestFit="1" customWidth="1"/>
    <col min="12" max="12" width="16.8984375" style="18" bestFit="1" customWidth="1"/>
    <col min="13" max="13" width="10.296875" style="18" bestFit="1" customWidth="1"/>
    <col min="14" max="14" width="34.09765625" style="18" bestFit="1" customWidth="1"/>
    <col min="15" max="15" width="13.3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125">
        <f>'2. Forecasting Data Entry'!B84</f>
        <v>0</v>
      </c>
      <c r="G5" s="28"/>
    </row>
    <row r="6" spans="1:7" ht="16.5" x14ac:dyDescent="0.3">
      <c r="B6" s="103" t="s">
        <v>57</v>
      </c>
      <c r="C6" s="105">
        <f>'2. Forecasting Data Entry'!C84</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190">
        <f>'2. Forecasting Data Entry'!C18</f>
        <v>0</v>
      </c>
      <c r="D12" s="198">
        <f>'2. Forecasting Data Entry'!C32</f>
        <v>0</v>
      </c>
      <c r="E12" s="190">
        <f>'2. Forecasting Data Entry'!C46</f>
        <v>0</v>
      </c>
    </row>
    <row r="13" spans="1:7" ht="49.5"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Entry'!E84</f>
        <v>0</v>
      </c>
      <c r="D24" s="201">
        <f>'2. Forecasting Data Entry'!G84</f>
        <v>0</v>
      </c>
      <c r="E24" s="196">
        <f>'2. Forecasting Data Entry'!I84</f>
        <v>0</v>
      </c>
    </row>
    <row r="25" spans="2:5" ht="17.25" thickBot="1" x14ac:dyDescent="0.35">
      <c r="B25" s="193" t="s">
        <v>228</v>
      </c>
      <c r="C25" s="127">
        <f>'2. Forecasting Data Entry'!F84</f>
        <v>0</v>
      </c>
      <c r="D25" s="132">
        <f>'2. Forecasting Data Entry'!H84</f>
        <v>0</v>
      </c>
      <c r="E25" s="127">
        <f>'2. Forecasting Data Entry'!J84</f>
        <v>0</v>
      </c>
    </row>
    <row r="26" spans="2:5" ht="17.25" thickBot="1" x14ac:dyDescent="0.35">
      <c r="D26" s="30"/>
    </row>
    <row r="27" spans="2:5" ht="16.5" x14ac:dyDescent="0.3">
      <c r="B27" s="108" t="s">
        <v>28</v>
      </c>
      <c r="C27" s="109"/>
      <c r="D27" s="30"/>
    </row>
    <row r="28" spans="2:5" ht="16.5" x14ac:dyDescent="0.3">
      <c r="B28" s="103" t="s">
        <v>99</v>
      </c>
      <c r="C28" s="111">
        <f>'2. Forecasting Data Entry'!K84</f>
        <v>0</v>
      </c>
      <c r="D28" s="30"/>
    </row>
    <row r="29" spans="2:5" ht="16.5" x14ac:dyDescent="0.3">
      <c r="B29" s="103" t="s">
        <v>100</v>
      </c>
      <c r="C29" s="111">
        <f>'2. Forecasting Data Entry'!L84</f>
        <v>0</v>
      </c>
      <c r="D29" s="30"/>
    </row>
    <row r="30" spans="2:5" ht="16.5" x14ac:dyDescent="0.3">
      <c r="B30" s="103" t="s">
        <v>101</v>
      </c>
      <c r="C30" s="111">
        <f>'2. Forecasting Data Entry'!M84</f>
        <v>0</v>
      </c>
      <c r="D30" s="30"/>
    </row>
    <row r="31" spans="2:5" ht="16.5" x14ac:dyDescent="0.3">
      <c r="B31" s="110" t="s">
        <v>34</v>
      </c>
      <c r="C31" s="112"/>
      <c r="D31" s="30"/>
    </row>
    <row r="32" spans="2:5" ht="16.5" x14ac:dyDescent="0.3">
      <c r="B32" s="103" t="s">
        <v>99</v>
      </c>
      <c r="C32" s="111">
        <f>'2. Forecasting Data Entry'!N84</f>
        <v>0</v>
      </c>
      <c r="D32" s="30"/>
    </row>
    <row r="33" spans="1:36" ht="16.5" x14ac:dyDescent="0.3">
      <c r="B33" s="103" t="s">
        <v>100</v>
      </c>
      <c r="C33" s="111">
        <f>'2. Forecasting Data Entry'!O84</f>
        <v>0</v>
      </c>
      <c r="D33" s="30"/>
    </row>
    <row r="34" spans="1:36" ht="17.25" thickBot="1" x14ac:dyDescent="0.35">
      <c r="B34" s="106" t="s">
        <v>101</v>
      </c>
      <c r="C34" s="113">
        <f>'2. Forecasting Data Entry'!P84</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4.15" x14ac:dyDescent="0.3">
      <c r="B40" s="73" t="s">
        <v>61</v>
      </c>
      <c r="C40" s="31" t="s">
        <v>38</v>
      </c>
      <c r="D40" s="78">
        <v>0</v>
      </c>
      <c r="E40" s="70" cm="1">
        <f t="array" ref="E40">_xlfn.IFS(
  $C$14=0, 0,
  'Site 20'!E$39&lt;$C$14, 0,
  'Site 20'!E$39&gt;=$C$14, $C$28
)</f>
        <v>0</v>
      </c>
      <c r="F40" s="70" cm="1">
        <f t="array" ref="F40">_xlfn.IFS(
  $C$14=0, 0,
  'Site 20'!F$39&lt;$C$14, 0,
  'Site 20'!F$39&gt;=$C$14, $C$28
)</f>
        <v>0</v>
      </c>
      <c r="G40" s="70" cm="1">
        <f t="array" ref="G40">_xlfn.IFS(
  $C$14=0, 0,
  'Site 20'!G$39&lt;$C$14, 0,
  'Site 20'!G$39&gt;=$C$14, $C$28
)</f>
        <v>0</v>
      </c>
      <c r="H40" s="70" cm="1">
        <f t="array" ref="H40">_xlfn.IFS(
  $C$14=0, 0,
  'Site 20'!H$39&lt;$C$14, 0,
  'Site 20'!H$39&gt;=$C$14, $C$28
)</f>
        <v>0</v>
      </c>
      <c r="I40" s="70" cm="1">
        <f t="array" ref="I40">_xlfn.IFS(
  $C$14=0, 0,
  'Site 20'!I$39&lt;$C$14, 0,
  'Site 20'!I$39&gt;=$C$14, $C$28
)</f>
        <v>0</v>
      </c>
      <c r="J40" s="70" cm="1">
        <f t="array" ref="J40">_xlfn.IFS(
  $C$14=0, 0,
  'Site 20'!J$39&lt;$C$14, 0,
  'Site 20'!J$39&gt;=$C$14, $C$28
)</f>
        <v>0</v>
      </c>
      <c r="K40" s="70" cm="1">
        <f t="array" ref="K40">_xlfn.IFS(
  $C$14=0, 0,
  'Site 20'!K$39&lt;$C$14, 0,
  'Site 20'!K$39&gt;=$C$14, $C$28
)</f>
        <v>0</v>
      </c>
      <c r="L40" s="70" cm="1">
        <f t="array" ref="L40">_xlfn.IFS(
  $C$14=0, 0,
  'Site 20'!L$39&lt;$C$14, 0,
  'Site 20'!L$39&gt;=$C$14, $C$28
)</f>
        <v>0</v>
      </c>
      <c r="M40" s="70" cm="1">
        <f t="array" ref="M40">_xlfn.IFS(
  $C$14=0, 0,
  'Site 20'!M$39&lt;$C$14, 0,
  'Site 20'!M$39&gt;=$C$14, $C$28
)</f>
        <v>0</v>
      </c>
      <c r="N40" s="70" cm="1">
        <f t="array" ref="N40">_xlfn.IFS(
  $C$14=0, 0,
  'Site 20'!N$39&lt;$C$14, 0,
  'Site 20'!N$39&gt;=$C$14, $C$28
)</f>
        <v>0</v>
      </c>
      <c r="O40" s="70" cm="1">
        <f t="array" ref="O40">_xlfn.IFS(
  $C$14=0, 0,
  'Site 20'!O$39&lt;$C$14, 0,
  'Site 20'!O$39&gt;=$C$14, $C$28
)</f>
        <v>0</v>
      </c>
      <c r="P40" s="70" cm="1">
        <f t="array" ref="P40">_xlfn.IFS(
  $C$14=0, 0,
  'Site 20'!P$39&lt;$C$14, 0,
  'Site 20'!P$39&gt;=$C$14, $C$28
)</f>
        <v>0</v>
      </c>
      <c r="Q40" s="70" cm="1">
        <f t="array" ref="Q40">_xlfn.IFS(
  $C$14=0, 0,
  'Site 20'!Q$39&lt;$C$14, 0,
  'Site 20'!Q$39&gt;=$C$14, $C$28
)</f>
        <v>0</v>
      </c>
      <c r="R40" s="70" cm="1">
        <f t="array" ref="R40">_xlfn.IFS(
  $C$14=0, 0,
  'Site 20'!R$39&lt;$C$14, 0,
  'Site 20'!R$39&gt;=$C$14, $C$28
)</f>
        <v>0</v>
      </c>
      <c r="S40" s="70" cm="1">
        <f t="array" ref="S40">_xlfn.IFS(
  $C$14=0, 0,
  'Site 20'!S$39&lt;$C$14, 0,
  'Site 20'!S$39&gt;=$C$14, $C$28
)</f>
        <v>0</v>
      </c>
      <c r="T40" s="70" cm="1">
        <f t="array" ref="T40">_xlfn.IFS(
  $C$14=0, 0,
  'Site 20'!T$39&lt;$C$14, 0,
  'Site 20'!T$39&gt;=$C$14, $C$28
)</f>
        <v>0</v>
      </c>
      <c r="U40" s="70" cm="1">
        <f t="array" ref="U40">_xlfn.IFS(
  $C$14=0, 0,
  'Site 20'!U$39&lt;$C$14, 0,
  'Site 20'!U$39&gt;=$C$14, $C$28
)</f>
        <v>0</v>
      </c>
      <c r="V40" s="70" cm="1">
        <f t="array" ref="V40">_xlfn.IFS(
  $C$14=0, 0,
  'Site 20'!V$39&lt;$C$14, 0,
  'Site 20'!V$39&gt;=$C$14, $C$28
)</f>
        <v>0</v>
      </c>
      <c r="W40" s="70" cm="1">
        <f t="array" ref="W40">_xlfn.IFS(
  $C$14=0, 0,
  'Site 20'!W$39&lt;$C$14, 0,
  'Site 20'!W$39&gt;=$C$14, $C$28
)</f>
        <v>0</v>
      </c>
      <c r="X40" s="70" cm="1">
        <f t="array" ref="X40">_xlfn.IFS(
  $C$14=0, 0,
  'Site 20'!X$39&lt;$C$14, 0,
  'Site 20'!X$39&gt;=$C$14, $C$28
)</f>
        <v>0</v>
      </c>
      <c r="Y40" s="70" cm="1">
        <f t="array" ref="Y40">_xlfn.IFS(
  $C$14=0, 0,
  'Site 20'!Y$39&lt;$C$14, 0,
  'Site 20'!Y$39&gt;=$C$14, $C$28
)</f>
        <v>0</v>
      </c>
      <c r="Z40" s="70" cm="1">
        <f t="array" ref="Z40">_xlfn.IFS(
  $C$14=0, 0,
  'Site 20'!Z$39&lt;$C$14, 0,
  'Site 20'!Z$39&gt;=$C$14, $C$28
)</f>
        <v>0</v>
      </c>
      <c r="AA40" s="70" cm="1">
        <f t="array" ref="AA40">_xlfn.IFS(
  $C$14=0, 0,
  'Site 20'!AA$39&lt;$C$14, 0,
  'Site 20'!AA$39&gt;=$C$14, $C$28
)</f>
        <v>0</v>
      </c>
      <c r="AB40" s="70" cm="1">
        <f t="array" ref="AB40">_xlfn.IFS(
  $C$14=0, 0,
  'Site 20'!AB$39&lt;$C$14, 0,
  'Site 20'!AB$39&gt;=$C$14, $C$28
)</f>
        <v>0</v>
      </c>
      <c r="AC40" s="70" cm="1">
        <f t="array" ref="AC40">_xlfn.IFS(
  $C$14=0, 0,
  'Site 20'!AC$39&lt;$C$14, 0,
  'Site 20'!AC$39&gt;=$C$14, $C$28
)</f>
        <v>0</v>
      </c>
      <c r="AD40" s="70" cm="1">
        <f t="array" ref="AD40">_xlfn.IFS(
  $C$14=0, 0,
  'Site 20'!AD$39&lt;$C$14, 0,
  'Site 20'!AD$39&gt;=$C$14, $C$28
)</f>
        <v>0</v>
      </c>
      <c r="AE40" s="70" cm="1">
        <f t="array" ref="AE40">_xlfn.IFS(
  $C$14=0, 0,
  'Site 20'!AE$39&lt;$C$14, 0,
  'Site 20'!AE$39&gt;=$C$14, $C$28
)</f>
        <v>0</v>
      </c>
      <c r="AF40" s="70" cm="1">
        <f t="array" ref="AF40">_xlfn.IFS(
  $C$14=0, 0,
  'Site 20'!AF$39&lt;$C$14, 0,
  'Site 20'!AF$39&gt;=$C$14, $C$28
)</f>
        <v>0</v>
      </c>
      <c r="AG40" s="70" cm="1">
        <f t="array" ref="AG40">_xlfn.IFS(
  $C$14=0, 0,
  'Site 20'!AG$39&lt;$C$14, 0,
  'Site 20'!AG$39&gt;=$C$14, $C$28
)</f>
        <v>0</v>
      </c>
      <c r="AH40" s="70" cm="1">
        <f t="array" ref="AH40">_xlfn.IFS(
  $C$14=0, 0,
  'Site 20'!AH$39&lt;$C$14, 0,
  'Site 20'!AH$39&gt;=$C$14, $C$28
)</f>
        <v>0</v>
      </c>
      <c r="AI40" s="70" cm="1">
        <f t="array" ref="AI40">_xlfn.IFS(
  $C$14=0, 0,
  'Site 20'!AI$39&lt;$C$14, 0,
  'Site 20'!AI$39&gt;=$C$14, $C$28
)</f>
        <v>0</v>
      </c>
      <c r="AJ40" s="71" cm="1">
        <f t="array" ref="AJ40">_xlfn.IFS(
  $C$14=0, 0,
  'Site 20'!AJ$39&lt;$C$14, 0,
  'Site 20'!AJ$39&gt;=$C$14, $C$28
)</f>
        <v>0</v>
      </c>
    </row>
    <row r="41" spans="1:36" ht="14.1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4.1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4.1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4.15" x14ac:dyDescent="0.3">
      <c r="B44" s="75" t="s">
        <v>62</v>
      </c>
      <c r="C44" s="32" t="s">
        <v>38</v>
      </c>
      <c r="D44" s="65">
        <v>0</v>
      </c>
      <c r="E44" s="54" cm="1">
        <f t="array" ref="E44">_xlfn.IFS(
  $C$14=0, 0,
  'Site 20'!E$39&lt;$C$14, 0,
  'Site 20'!E$39&gt;=$C$14, $C$29
)</f>
        <v>0</v>
      </c>
      <c r="F44" s="54" cm="1">
        <f t="array" ref="F44">_xlfn.IFS(
  $C$14=0, 0,
  'Site 20'!F$39&lt;$C$14, 0,
  'Site 20'!F$39&gt;=$C$14, $C$29
)</f>
        <v>0</v>
      </c>
      <c r="G44" s="54" cm="1">
        <f t="array" ref="G44">_xlfn.IFS(
  $C$14=0, 0,
  'Site 20'!G$39&lt;$C$14, 0,
  'Site 20'!G$39&gt;=$C$14, $C$29
)</f>
        <v>0</v>
      </c>
      <c r="H44" s="54" cm="1">
        <f t="array" ref="H44">_xlfn.IFS(
  $C$14=0, 0,
  'Site 20'!H$39&lt;$C$14, 0,
  'Site 20'!H$39&gt;=$C$14, $C$29
)</f>
        <v>0</v>
      </c>
      <c r="I44" s="54" cm="1">
        <f t="array" ref="I44">_xlfn.IFS(
  $C$14=0, 0,
  'Site 20'!I$39&lt;$C$14, 0,
  'Site 20'!I$39&gt;=$C$14, $C$29
)</f>
        <v>0</v>
      </c>
      <c r="J44" s="54" cm="1">
        <f t="array" ref="J44">_xlfn.IFS(
  $C$14=0, 0,
  'Site 20'!J$39&lt;$C$14, 0,
  'Site 20'!J$39&gt;=$C$14, $C$29
)</f>
        <v>0</v>
      </c>
      <c r="K44" s="54" cm="1">
        <f t="array" ref="K44">_xlfn.IFS(
  $C$14=0, 0,
  'Site 20'!K$39&lt;$C$14, 0,
  'Site 20'!K$39&gt;=$C$14, $C$29
)</f>
        <v>0</v>
      </c>
      <c r="L44" s="54" cm="1">
        <f t="array" ref="L44">_xlfn.IFS(
  $C$14=0, 0,
  'Site 20'!L$39&lt;$C$14, 0,
  'Site 20'!L$39&gt;=$C$14, $C$29
)</f>
        <v>0</v>
      </c>
      <c r="M44" s="54" cm="1">
        <f t="array" ref="M44">_xlfn.IFS(
  $C$14=0, 0,
  'Site 20'!M$39&lt;$C$14, 0,
  'Site 20'!M$39&gt;=$C$14, $C$29
)</f>
        <v>0</v>
      </c>
      <c r="N44" s="54" cm="1">
        <f t="array" ref="N44">_xlfn.IFS(
  $C$14=0, 0,
  'Site 20'!N$39&lt;$C$14, 0,
  'Site 20'!N$39&gt;=$C$14, $C$29
)</f>
        <v>0</v>
      </c>
      <c r="O44" s="54" cm="1">
        <f t="array" ref="O44">_xlfn.IFS(
  $C$14=0, 0,
  'Site 20'!O$39&lt;$C$14, 0,
  'Site 20'!O$39&gt;=$C$14, $C$29
)</f>
        <v>0</v>
      </c>
      <c r="P44" s="54" cm="1">
        <f t="array" ref="P44">_xlfn.IFS(
  $C$14=0, 0,
  'Site 20'!P$39&lt;$C$14, 0,
  'Site 20'!P$39&gt;=$C$14, $C$29
)</f>
        <v>0</v>
      </c>
      <c r="Q44" s="54" cm="1">
        <f t="array" ref="Q44">_xlfn.IFS(
  $C$14=0, 0,
  'Site 20'!Q$39&lt;$C$14, 0,
  'Site 20'!Q$39&gt;=$C$14, $C$29
)</f>
        <v>0</v>
      </c>
      <c r="R44" s="54" cm="1">
        <f t="array" ref="R44">_xlfn.IFS(
  $C$14=0, 0,
  'Site 20'!R$39&lt;$C$14, 0,
  'Site 20'!R$39&gt;=$C$14, $C$29
)</f>
        <v>0</v>
      </c>
      <c r="S44" s="54" cm="1">
        <f t="array" ref="S44">_xlfn.IFS(
  $C$14=0, 0,
  'Site 20'!S$39&lt;$C$14, 0,
  'Site 20'!S$39&gt;=$C$14, $C$29
)</f>
        <v>0</v>
      </c>
      <c r="T44" s="54" cm="1">
        <f t="array" ref="T44">_xlfn.IFS(
  $C$14=0, 0,
  'Site 20'!T$39&lt;$C$14, 0,
  'Site 20'!T$39&gt;=$C$14, $C$29
)</f>
        <v>0</v>
      </c>
      <c r="U44" s="54" cm="1">
        <f t="array" ref="U44">_xlfn.IFS(
  $C$14=0, 0,
  'Site 20'!U$39&lt;$C$14, 0,
  'Site 20'!U$39&gt;=$C$14, $C$29
)</f>
        <v>0</v>
      </c>
      <c r="V44" s="54" cm="1">
        <f t="array" ref="V44">_xlfn.IFS(
  $C$14=0, 0,
  'Site 20'!V$39&lt;$C$14, 0,
  'Site 20'!V$39&gt;=$C$14, $C$29
)</f>
        <v>0</v>
      </c>
      <c r="W44" s="54" cm="1">
        <f t="array" ref="W44">_xlfn.IFS(
  $C$14=0, 0,
  'Site 20'!W$39&lt;$C$14, 0,
  'Site 20'!W$39&gt;=$C$14, $C$29
)</f>
        <v>0</v>
      </c>
      <c r="X44" s="54" cm="1">
        <f t="array" ref="X44">_xlfn.IFS(
  $C$14=0, 0,
  'Site 20'!X$39&lt;$C$14, 0,
  'Site 20'!X$39&gt;=$C$14, $C$29
)</f>
        <v>0</v>
      </c>
      <c r="Y44" s="54" cm="1">
        <f t="array" ref="Y44">_xlfn.IFS(
  $C$14=0, 0,
  'Site 20'!Y$39&lt;$C$14, 0,
  'Site 20'!Y$39&gt;=$C$14, $C$29
)</f>
        <v>0</v>
      </c>
      <c r="Z44" s="54" cm="1">
        <f t="array" ref="Z44">_xlfn.IFS(
  $C$14=0, 0,
  'Site 20'!Z$39&lt;$C$14, 0,
  'Site 20'!Z$39&gt;=$C$14, $C$29
)</f>
        <v>0</v>
      </c>
      <c r="AA44" s="54" cm="1">
        <f t="array" ref="AA44">_xlfn.IFS(
  $C$14=0, 0,
  'Site 20'!AA$39&lt;$C$14, 0,
  'Site 20'!AA$39&gt;=$C$14, $C$29
)</f>
        <v>0</v>
      </c>
      <c r="AB44" s="54" cm="1">
        <f t="array" ref="AB44">_xlfn.IFS(
  $C$14=0, 0,
  'Site 20'!AB$39&lt;$C$14, 0,
  'Site 20'!AB$39&gt;=$C$14, $C$29
)</f>
        <v>0</v>
      </c>
      <c r="AC44" s="54" cm="1">
        <f t="array" ref="AC44">_xlfn.IFS(
  $C$14=0, 0,
  'Site 20'!AC$39&lt;$C$14, 0,
  'Site 20'!AC$39&gt;=$C$14, $C$29
)</f>
        <v>0</v>
      </c>
      <c r="AD44" s="54" cm="1">
        <f t="array" ref="AD44">_xlfn.IFS(
  $C$14=0, 0,
  'Site 20'!AD$39&lt;$C$14, 0,
  'Site 20'!AD$39&gt;=$C$14, $C$29
)</f>
        <v>0</v>
      </c>
      <c r="AE44" s="54" cm="1">
        <f t="array" ref="AE44">_xlfn.IFS(
  $C$14=0, 0,
  'Site 20'!AE$39&lt;$C$14, 0,
  'Site 20'!AE$39&gt;=$C$14, $C$29
)</f>
        <v>0</v>
      </c>
      <c r="AF44" s="54" cm="1">
        <f t="array" ref="AF44">_xlfn.IFS(
  $C$14=0, 0,
  'Site 20'!AF$39&lt;$C$14, 0,
  'Site 20'!AF$39&gt;=$C$14, $C$29
)</f>
        <v>0</v>
      </c>
      <c r="AG44" s="54" cm="1">
        <f t="array" ref="AG44">_xlfn.IFS(
  $C$14=0, 0,
  'Site 20'!AG$39&lt;$C$14, 0,
  'Site 20'!AG$39&gt;=$C$14, $C$29
)</f>
        <v>0</v>
      </c>
      <c r="AH44" s="54" cm="1">
        <f t="array" ref="AH44">_xlfn.IFS(
  $C$14=0, 0,
  'Site 20'!AH$39&lt;$C$14, 0,
  'Site 20'!AH$39&gt;=$C$14, $C$29
)</f>
        <v>0</v>
      </c>
      <c r="AI44" s="54" cm="1">
        <f t="array" ref="AI44">_xlfn.IFS(
  $C$14=0, 0,
  'Site 20'!AI$39&lt;$C$14, 0,
  'Site 20'!AI$39&gt;=$C$14, $C$29
)</f>
        <v>0</v>
      </c>
      <c r="AJ44" s="72" cm="1">
        <f t="array" ref="AJ44">_xlfn.IFS(
  $C$14=0, 0,
  'Site 20'!AJ$39&lt;$C$14, 0,
  'Site 20'!AJ$39&gt;=$C$14, $C$29
)</f>
        <v>0</v>
      </c>
    </row>
    <row r="45" spans="1:36" ht="14.1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4.1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4.1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4.1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4.1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4.1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4.1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4.15" x14ac:dyDescent="0.3">
      <c r="B52" s="77" t="s">
        <v>63</v>
      </c>
      <c r="C52" s="32" t="s">
        <v>40</v>
      </c>
      <c r="D52" s="67">
        <v>0</v>
      </c>
      <c r="E52" s="56" cm="1">
        <f t="array" ref="E52">_xlfn.IFS(
  $C$14=0, 0,
  'Site 20'!E$39&lt;$C$14, 0,
  'Site 20'!E$39&gt;=$C$14, $C$30
)</f>
        <v>0</v>
      </c>
      <c r="F52" s="56" cm="1">
        <f t="array" ref="F52">_xlfn.IFS(
  $C$14=0, 0,
  'Site 20'!F$39&lt;$C$14, 0,
  'Site 20'!F$39&gt;=$C$14, $C$30
)</f>
        <v>0</v>
      </c>
      <c r="G52" s="56" cm="1">
        <f t="array" ref="G52">_xlfn.IFS(
  $C$14=0, 0,
  'Site 20'!G$39&lt;$C$14, 0,
  'Site 20'!G$39&gt;=$C$14, $C$30
)</f>
        <v>0</v>
      </c>
      <c r="H52" s="56" cm="1">
        <f t="array" ref="H52">_xlfn.IFS(
  $C$14=0, 0,
  'Site 20'!H$39&lt;$C$14, 0,
  'Site 20'!H$39&gt;=$C$14, $C$30
)</f>
        <v>0</v>
      </c>
      <c r="I52" s="56" cm="1">
        <f t="array" ref="I52">_xlfn.IFS(
  $C$14=0, 0,
  'Site 20'!I$39&lt;$C$14, 0,
  'Site 20'!I$39&gt;=$C$14, $C$30
)</f>
        <v>0</v>
      </c>
      <c r="J52" s="56" cm="1">
        <f t="array" ref="J52">_xlfn.IFS(
  $C$14=0, 0,
  'Site 20'!J$39&lt;$C$14, 0,
  'Site 20'!J$39&gt;=$C$14, $C$30
)</f>
        <v>0</v>
      </c>
      <c r="K52" s="56" cm="1">
        <f t="array" ref="K52">_xlfn.IFS(
  $C$14=0, 0,
  'Site 20'!K$39&lt;$C$14, 0,
  'Site 20'!K$39&gt;=$C$14, $C$30
)</f>
        <v>0</v>
      </c>
      <c r="L52" s="56" cm="1">
        <f t="array" ref="L52">_xlfn.IFS(
  $C$14=0, 0,
  'Site 20'!L$39&lt;$C$14, 0,
  'Site 20'!L$39&gt;=$C$14, $C$30
)</f>
        <v>0</v>
      </c>
      <c r="M52" s="56" cm="1">
        <f t="array" ref="M52">_xlfn.IFS(
  $C$14=0, 0,
  'Site 20'!M$39&lt;$C$14, 0,
  'Site 20'!M$39&gt;=$C$14, $C$30
)</f>
        <v>0</v>
      </c>
      <c r="N52" s="56" cm="1">
        <f t="array" ref="N52">_xlfn.IFS(
  $C$14=0, 0,
  'Site 20'!N$39&lt;$C$14, 0,
  'Site 20'!N$39&gt;=$C$14, $C$30
)</f>
        <v>0</v>
      </c>
      <c r="O52" s="56" cm="1">
        <f t="array" ref="O52">_xlfn.IFS(
  $C$14=0, 0,
  'Site 20'!O$39&lt;$C$14, 0,
  'Site 20'!O$39&gt;=$C$14, $C$30
)</f>
        <v>0</v>
      </c>
      <c r="P52" s="56" cm="1">
        <f t="array" ref="P52">_xlfn.IFS(
  $C$14=0, 0,
  'Site 20'!P$39&lt;$C$14, 0,
  'Site 20'!P$39&gt;=$C$14, $C$30
)</f>
        <v>0</v>
      </c>
      <c r="Q52" s="56" cm="1">
        <f t="array" ref="Q52">_xlfn.IFS(
  $C$14=0, 0,
  'Site 20'!Q$39&lt;$C$14, 0,
  'Site 20'!Q$39&gt;=$C$14, $C$30
)</f>
        <v>0</v>
      </c>
      <c r="R52" s="56" cm="1">
        <f t="array" ref="R52">_xlfn.IFS(
  $C$14=0, 0,
  'Site 20'!R$39&lt;$C$14, 0,
  'Site 20'!R$39&gt;=$C$14, $C$30
)</f>
        <v>0</v>
      </c>
      <c r="S52" s="56" cm="1">
        <f t="array" ref="S52">_xlfn.IFS(
  $C$14=0, 0,
  'Site 20'!S$39&lt;$C$14, 0,
  'Site 20'!S$39&gt;=$C$14, $C$30
)</f>
        <v>0</v>
      </c>
      <c r="T52" s="56" cm="1">
        <f t="array" ref="T52">_xlfn.IFS(
  $C$14=0, 0,
  'Site 20'!T$39&lt;$C$14, 0,
  'Site 20'!T$39&gt;=$C$14, $C$30
)</f>
        <v>0</v>
      </c>
      <c r="U52" s="56" cm="1">
        <f t="array" ref="U52">_xlfn.IFS(
  $C$14=0, 0,
  'Site 20'!U$39&lt;$C$14, 0,
  'Site 20'!U$39&gt;=$C$14, $C$30
)</f>
        <v>0</v>
      </c>
      <c r="V52" s="56" cm="1">
        <f t="array" ref="V52">_xlfn.IFS(
  $C$14=0, 0,
  'Site 20'!V$39&lt;$C$14, 0,
  'Site 20'!V$39&gt;=$C$14, $C$30
)</f>
        <v>0</v>
      </c>
      <c r="W52" s="56" cm="1">
        <f t="array" ref="W52">_xlfn.IFS(
  $C$14=0, 0,
  'Site 20'!W$39&lt;$C$14, 0,
  'Site 20'!W$39&gt;=$C$14, $C$30
)</f>
        <v>0</v>
      </c>
      <c r="X52" s="56" cm="1">
        <f t="array" ref="X52">_xlfn.IFS(
  $C$14=0, 0,
  'Site 20'!X$39&lt;$C$14, 0,
  'Site 20'!X$39&gt;=$C$14, $C$30
)</f>
        <v>0</v>
      </c>
      <c r="Y52" s="56" cm="1">
        <f t="array" ref="Y52">_xlfn.IFS(
  $C$14=0, 0,
  'Site 20'!Y$39&lt;$C$14, 0,
  'Site 20'!Y$39&gt;=$C$14, $C$30
)</f>
        <v>0</v>
      </c>
      <c r="Z52" s="56" cm="1">
        <f t="array" ref="Z52">_xlfn.IFS(
  $C$14=0, 0,
  'Site 20'!Z$39&lt;$C$14, 0,
  'Site 20'!Z$39&gt;=$C$14, $C$30
)</f>
        <v>0</v>
      </c>
      <c r="AA52" s="56" cm="1">
        <f t="array" ref="AA52">_xlfn.IFS(
  $C$14=0, 0,
  'Site 20'!AA$39&lt;$C$14, 0,
  'Site 20'!AA$39&gt;=$C$14, $C$30
)</f>
        <v>0</v>
      </c>
      <c r="AB52" s="56" cm="1">
        <f t="array" ref="AB52">_xlfn.IFS(
  $C$14=0, 0,
  'Site 20'!AB$39&lt;$C$14, 0,
  'Site 20'!AB$39&gt;=$C$14, $C$30
)</f>
        <v>0</v>
      </c>
      <c r="AC52" s="56" cm="1">
        <f t="array" ref="AC52">_xlfn.IFS(
  $C$14=0, 0,
  'Site 20'!AC$39&lt;$C$14, 0,
  'Site 20'!AC$39&gt;=$C$14, $C$30
)</f>
        <v>0</v>
      </c>
      <c r="AD52" s="56" cm="1">
        <f t="array" ref="AD52">_xlfn.IFS(
  $C$14=0, 0,
  'Site 20'!AD$39&lt;$C$14, 0,
  'Site 20'!AD$39&gt;=$C$14, $C$30
)</f>
        <v>0</v>
      </c>
      <c r="AE52" s="56" cm="1">
        <f t="array" ref="AE52">_xlfn.IFS(
  $C$14=0, 0,
  'Site 20'!AE$39&lt;$C$14, 0,
  'Site 20'!AE$39&gt;=$C$14, $C$30
)</f>
        <v>0</v>
      </c>
      <c r="AF52" s="56" cm="1">
        <f t="array" ref="AF52">_xlfn.IFS(
  $C$14=0, 0,
  'Site 20'!AF$39&lt;$C$14, 0,
  'Site 20'!AF$39&gt;=$C$14, $C$30
)</f>
        <v>0</v>
      </c>
      <c r="AG52" s="56" cm="1">
        <f t="array" ref="AG52">_xlfn.IFS(
  $C$14=0, 0,
  'Site 20'!AG$39&lt;$C$14, 0,
  'Site 20'!AG$39&gt;=$C$14, $C$30
)</f>
        <v>0</v>
      </c>
      <c r="AH52" s="56" cm="1">
        <f t="array" ref="AH52">_xlfn.IFS(
  $C$14=0, 0,
  'Site 20'!AH$39&lt;$C$14, 0,
  'Site 20'!AH$39&gt;=$C$14, $C$30
)</f>
        <v>0</v>
      </c>
      <c r="AI52" s="56" cm="1">
        <f t="array" ref="AI52">_xlfn.IFS(
  $C$14=0, 0,
  'Site 20'!AI$39&lt;$C$14, 0,
  'Site 20'!AI$39&gt;=$C$14, $C$30
)</f>
        <v>0</v>
      </c>
      <c r="AJ52" s="59" cm="1">
        <f t="array" ref="AJ52">_xlfn.IFS(
  $C$14=0, 0,
  'Site 20'!AJ$39&lt;$C$14, 0,
  'Site 20'!AJ$39&gt;=$C$14, $C$30
)</f>
        <v>0</v>
      </c>
    </row>
    <row r="53" spans="2:37" ht="14.1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4.1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4.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4.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4.1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4.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4.15" x14ac:dyDescent="0.3">
      <c r="B59" s="73" t="s">
        <v>64</v>
      </c>
      <c r="C59" s="31" t="s">
        <v>38</v>
      </c>
      <c r="D59" s="78">
        <v>0</v>
      </c>
      <c r="E59" s="70" cm="1">
        <f t="array" ref="E59">_xlfn.IFS(
  AND('Site 20'!E$58&lt;$C$14, 'Site 20'!E$58&lt;'Site 20'!$C$7), 0,
  AND('Site 20'!E$58&gt;=$C$14, 'Site 20'!E$58&lt;$C$7),
    $C$28,
  'Site 20'!E$58&gt;='Site 20'!$C$7,
    $C$32)</f>
        <v>0</v>
      </c>
      <c r="F59" s="70" cm="1">
        <f t="array" ref="F59">_xlfn.IFS(
  AND('Site 20'!F$58&lt;$C$14, 'Site 20'!F$58&lt;'Site 20'!$C$7), 0,
  AND('Site 20'!F$58&gt;=$C$14, 'Site 20'!F$58&lt;$C$7),
    $C$28,
  'Site 20'!F$58&gt;='Site 20'!$C$7,
    $C$32)</f>
        <v>0</v>
      </c>
      <c r="G59" s="70" cm="1">
        <f t="array" ref="G59">_xlfn.IFS(
  AND('Site 20'!G$58&lt;$C$14, 'Site 20'!G$58&lt;'Site 20'!$C$7), 0,
  AND('Site 20'!G$58&gt;=$C$14, 'Site 20'!G$58&lt;$C$7),
    $C$28,
  'Site 20'!G$58&gt;='Site 20'!$C$7,
    $C$32)</f>
        <v>0</v>
      </c>
      <c r="H59" s="70" cm="1">
        <f t="array" ref="H59">_xlfn.IFS(
  AND('Site 20'!H$58&lt;$C$14, 'Site 20'!H$58&lt;'Site 20'!$C$7), 0,
  AND('Site 20'!H$58&gt;=$C$14, 'Site 20'!H$58&lt;$C$7),
    $C$28,
  'Site 20'!H$58&gt;='Site 20'!$C$7,
    $C$32)</f>
        <v>0</v>
      </c>
      <c r="I59" s="70" cm="1">
        <f t="array" ref="I59">_xlfn.IFS(
  AND('Site 20'!I$58&lt;$C$14, 'Site 20'!I$58&lt;'Site 20'!$C$7), 0,
  AND('Site 20'!I$58&gt;=$C$14, 'Site 20'!I$58&lt;$C$7),
    $C$28,
  'Site 20'!I$58&gt;='Site 20'!$C$7,
    $C$32)</f>
        <v>0</v>
      </c>
      <c r="J59" s="70" cm="1">
        <f t="array" ref="J59">_xlfn.IFS(
  AND('Site 20'!J$58&lt;$C$14, 'Site 20'!J$58&lt;'Site 20'!$C$7), 0,
  AND('Site 20'!J$58&gt;=$C$14, 'Site 20'!J$58&lt;$C$7),
    $C$28,
  'Site 20'!J$58&gt;='Site 20'!$C$7,
    $C$32)</f>
        <v>0</v>
      </c>
      <c r="K59" s="70" cm="1">
        <f t="array" ref="K59">_xlfn.IFS(
  AND('Site 20'!K$58&lt;$C$14, 'Site 20'!K$58&lt;'Site 20'!$C$7), 0,
  AND('Site 20'!K$58&gt;=$C$14, 'Site 20'!K$58&lt;$C$7),
    $C$28,
  'Site 20'!K$58&gt;='Site 20'!$C$7,
    $C$32)</f>
        <v>0</v>
      </c>
      <c r="L59" s="70" cm="1">
        <f t="array" ref="L59">_xlfn.IFS(
  AND('Site 20'!L$58&lt;$C$14, 'Site 20'!L$58&lt;'Site 20'!$C$7), 0,
  AND('Site 20'!L$58&gt;=$C$14, 'Site 20'!L$58&lt;$C$7),
    $C$28,
  'Site 20'!L$58&gt;='Site 20'!$C$7,
    $C$32)</f>
        <v>0</v>
      </c>
      <c r="M59" s="70" cm="1">
        <f t="array" ref="M59">_xlfn.IFS(
  AND('Site 20'!M$58&lt;$C$14, 'Site 20'!M$58&lt;'Site 20'!$C$7), 0,
  AND('Site 20'!M$58&gt;=$C$14, 'Site 20'!M$58&lt;$C$7),
    $C$28,
  'Site 20'!M$58&gt;='Site 20'!$C$7,
    $C$32)</f>
        <v>0</v>
      </c>
      <c r="N59" s="70" cm="1">
        <f t="array" ref="N59">_xlfn.IFS(
  AND('Site 20'!N$58&lt;$C$14, 'Site 20'!N$58&lt;'Site 20'!$C$7), 0,
  AND('Site 20'!N$58&gt;=$C$14, 'Site 20'!N$58&lt;$C$7),
    $C$28,
  'Site 20'!N$58&gt;='Site 20'!$C$7,
    $C$32)</f>
        <v>0</v>
      </c>
      <c r="O59" s="70" cm="1">
        <f t="array" ref="O59">_xlfn.IFS(
  AND('Site 20'!O$58&lt;$C$14, 'Site 20'!O$58&lt;'Site 20'!$C$7), 0,
  AND('Site 20'!O$58&gt;=$C$14, 'Site 20'!O$58&lt;$C$7),
    $C$28,
  'Site 20'!O$58&gt;='Site 20'!$C$7,
    $C$32)</f>
        <v>0</v>
      </c>
      <c r="P59" s="70" cm="1">
        <f t="array" ref="P59">_xlfn.IFS(
  AND('Site 20'!P$58&lt;$C$14, 'Site 20'!P$58&lt;'Site 20'!$C$7), 0,
  AND('Site 20'!P$58&gt;=$C$14, 'Site 20'!P$58&lt;$C$7),
    $C$28,
  'Site 20'!P$58&gt;='Site 20'!$C$7,
    $C$32)</f>
        <v>0</v>
      </c>
      <c r="Q59" s="70" cm="1">
        <f t="array" ref="Q59">_xlfn.IFS(
  AND('Site 20'!Q$58&lt;$C$14, 'Site 20'!Q$58&lt;'Site 20'!$C$7), 0,
  AND('Site 20'!Q$58&gt;=$C$14, 'Site 20'!Q$58&lt;$C$7),
    $C$28,
  'Site 20'!Q$58&gt;='Site 20'!$C$7,
    $C$32)</f>
        <v>0</v>
      </c>
      <c r="R59" s="70" cm="1">
        <f t="array" ref="R59">_xlfn.IFS(
  AND('Site 20'!R$58&lt;$C$14, 'Site 20'!R$58&lt;'Site 20'!$C$7), 0,
  AND('Site 20'!R$58&gt;=$C$14, 'Site 20'!R$58&lt;$C$7),
    $C$28,
  'Site 20'!R$58&gt;='Site 20'!$C$7,
    $C$32)</f>
        <v>0</v>
      </c>
      <c r="S59" s="70" cm="1">
        <f t="array" ref="S59">_xlfn.IFS(
  AND('Site 20'!S$58&lt;$C$14, 'Site 20'!S$58&lt;'Site 20'!$C$7), 0,
  AND('Site 20'!S$58&gt;=$C$14, 'Site 20'!S$58&lt;$C$7),
    $C$28,
  'Site 20'!S$58&gt;='Site 20'!$C$7,
    $C$32)</f>
        <v>0</v>
      </c>
      <c r="T59" s="70" cm="1">
        <f t="array" ref="T59">_xlfn.IFS(
  AND('Site 20'!T$58&lt;$C$14, 'Site 20'!T$58&lt;'Site 20'!$C$7), 0,
  AND('Site 20'!T$58&gt;=$C$14, 'Site 20'!T$58&lt;$C$7),
    $C$28,
  'Site 20'!T$58&gt;='Site 20'!$C$7,
    $C$32)</f>
        <v>0</v>
      </c>
      <c r="U59" s="70" cm="1">
        <f t="array" ref="U59">_xlfn.IFS(
  AND('Site 20'!U$58&lt;$C$14, 'Site 20'!U$58&lt;'Site 20'!$C$7), 0,
  AND('Site 20'!U$58&gt;=$C$14, 'Site 20'!U$58&lt;$C$7),
    $C$28,
  'Site 20'!U$58&gt;='Site 20'!$C$7,
    $C$32)</f>
        <v>0</v>
      </c>
      <c r="V59" s="70" cm="1">
        <f t="array" ref="V59">_xlfn.IFS(
  AND('Site 20'!V$58&lt;$C$14, 'Site 20'!V$58&lt;'Site 20'!$C$7), 0,
  AND('Site 20'!V$58&gt;=$C$14, 'Site 20'!V$58&lt;$C$7),
    $C$28,
  'Site 20'!V$58&gt;='Site 20'!$C$7,
    $C$32)</f>
        <v>0</v>
      </c>
      <c r="W59" s="70" cm="1">
        <f t="array" ref="W59">_xlfn.IFS(
  AND('Site 20'!W$58&lt;$C$14, 'Site 20'!W$58&lt;'Site 20'!$C$7), 0,
  AND('Site 20'!W$58&gt;=$C$14, 'Site 20'!W$58&lt;$C$7),
    $C$28,
  'Site 20'!W$58&gt;='Site 20'!$C$7,
    $C$32)</f>
        <v>0</v>
      </c>
      <c r="X59" s="70" cm="1">
        <f t="array" ref="X59">_xlfn.IFS(
  AND('Site 20'!X$58&lt;$C$14, 'Site 20'!X$58&lt;'Site 20'!$C$7), 0,
  AND('Site 20'!X$58&gt;=$C$14, 'Site 20'!X$58&lt;$C$7),
    $C$28,
  'Site 20'!X$58&gt;='Site 20'!$C$7,
    $C$32)</f>
        <v>0</v>
      </c>
      <c r="Y59" s="70" cm="1">
        <f t="array" ref="Y59">_xlfn.IFS(
  AND('Site 20'!Y$58&lt;$C$14, 'Site 20'!Y$58&lt;'Site 20'!$C$7), 0,
  AND('Site 20'!Y$58&gt;=$C$14, 'Site 20'!Y$58&lt;$C$7),
    $C$28,
  'Site 20'!Y$58&gt;='Site 20'!$C$7,
    $C$32)</f>
        <v>0</v>
      </c>
      <c r="Z59" s="70" cm="1">
        <f t="array" ref="Z59">_xlfn.IFS(
  AND('Site 20'!Z$58&lt;$C$14, 'Site 20'!Z$58&lt;'Site 20'!$C$7), 0,
  AND('Site 20'!Z$58&gt;=$C$14, 'Site 20'!Z$58&lt;$C$7),
    $C$28,
  'Site 20'!Z$58&gt;='Site 20'!$C$7,
    $C$32)</f>
        <v>0</v>
      </c>
      <c r="AA59" s="70" cm="1">
        <f t="array" ref="AA59">_xlfn.IFS(
  AND('Site 20'!AA$58&lt;$C$14, 'Site 20'!AA$58&lt;'Site 20'!$C$7), 0,
  AND('Site 20'!AA$58&gt;=$C$14, 'Site 20'!AA$58&lt;$C$7),
    $C$28,
  'Site 20'!AA$58&gt;='Site 20'!$C$7,
    $C$32)</f>
        <v>0</v>
      </c>
      <c r="AB59" s="70" cm="1">
        <f t="array" ref="AB59">_xlfn.IFS(
  AND('Site 20'!AB$58&lt;$C$14, 'Site 20'!AB$58&lt;'Site 20'!$C$7), 0,
  AND('Site 20'!AB$58&gt;=$C$14, 'Site 20'!AB$58&lt;$C$7),
    $C$28,
  'Site 20'!AB$58&gt;='Site 20'!$C$7,
    $C$32)</f>
        <v>0</v>
      </c>
      <c r="AC59" s="70" cm="1">
        <f t="array" ref="AC59">_xlfn.IFS(
  AND('Site 20'!AC$58&lt;$C$14, 'Site 20'!AC$58&lt;'Site 20'!$C$7), 0,
  AND('Site 20'!AC$58&gt;=$C$14, 'Site 20'!AC$58&lt;$C$7),
    $C$28,
  'Site 20'!AC$58&gt;='Site 20'!$C$7,
    $C$32)</f>
        <v>0</v>
      </c>
      <c r="AD59" s="70" cm="1">
        <f t="array" ref="AD59">_xlfn.IFS(
  AND('Site 20'!AD$58&lt;$C$14, 'Site 20'!AD$58&lt;'Site 20'!$C$7), 0,
  AND('Site 20'!AD$58&gt;=$C$14, 'Site 20'!AD$58&lt;$C$7),
    $C$28,
  'Site 20'!AD$58&gt;='Site 20'!$C$7,
    $C$32)</f>
        <v>0</v>
      </c>
      <c r="AE59" s="70" cm="1">
        <f t="array" ref="AE59">_xlfn.IFS(
  AND('Site 20'!AE$58&lt;$C$14, 'Site 20'!AE$58&lt;'Site 20'!$C$7), 0,
  AND('Site 20'!AE$58&gt;=$C$14, 'Site 20'!AE$58&lt;$C$7),
    $C$28,
  'Site 20'!AE$58&gt;='Site 20'!$C$7,
    $C$32)</f>
        <v>0</v>
      </c>
      <c r="AF59" s="70" cm="1">
        <f t="array" ref="AF59">_xlfn.IFS(
  AND('Site 20'!AF$58&lt;$C$14, 'Site 20'!AF$58&lt;'Site 20'!$C$7), 0,
  AND('Site 20'!AF$58&gt;=$C$14, 'Site 20'!AF$58&lt;$C$7),
    $C$28,
  'Site 20'!AF$58&gt;='Site 20'!$C$7,
    $C$32)</f>
        <v>0</v>
      </c>
      <c r="AG59" s="70" cm="1">
        <f t="array" ref="AG59">_xlfn.IFS(
  AND('Site 20'!AG$58&lt;$C$14, 'Site 20'!AG$58&lt;'Site 20'!$C$7), 0,
  AND('Site 20'!AG$58&gt;=$C$14, 'Site 20'!AG$58&lt;$C$7),
    $C$28,
  'Site 20'!AG$58&gt;='Site 20'!$C$7,
    $C$32)</f>
        <v>0</v>
      </c>
      <c r="AH59" s="70" cm="1">
        <f t="array" ref="AH59">_xlfn.IFS(
  AND('Site 20'!AH$58&lt;$C$14, 'Site 20'!AH$58&lt;'Site 20'!$C$7), 0,
  AND('Site 20'!AH$58&gt;=$C$14, 'Site 20'!AH$58&lt;$C$7),
    $C$28,
  'Site 20'!AH$58&gt;='Site 20'!$C$7,
    $C$32)</f>
        <v>0</v>
      </c>
      <c r="AI59" s="70" cm="1">
        <f t="array" ref="AI59">_xlfn.IFS(
  AND('Site 20'!AI$58&lt;$C$14, 'Site 20'!AI$58&lt;'Site 20'!$C$7), 0,
  AND('Site 20'!AI$58&gt;=$C$14, 'Site 20'!AI$58&lt;$C$7),
    $C$28,
  'Site 20'!AI$58&gt;='Site 20'!$C$7,
    $C$32)</f>
        <v>0</v>
      </c>
      <c r="AJ59" s="71" cm="1">
        <f t="array" ref="AJ59">_xlfn.IFS(
  AND('Site 20'!AJ$58&lt;$C$14, 'Site 20'!AJ$58&lt;'Site 20'!$C$7), 0,
  AND('Site 20'!AJ$58&gt;=$C$14, 'Site 20'!AJ$58&lt;$C$7),
    $C$28,
  'Site 20'!AJ$58&gt;='Site 20'!$C$7,
    $C$32)</f>
        <v>0</v>
      </c>
    </row>
    <row r="60" spans="2:37" s="9" customFormat="1" ht="14.1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4.1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4.1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4.15" x14ac:dyDescent="0.3">
      <c r="B63" s="75" t="s">
        <v>205</v>
      </c>
      <c r="C63" s="32" t="s">
        <v>38</v>
      </c>
      <c r="D63" s="65">
        <v>0</v>
      </c>
      <c r="E63" s="54" cm="1">
        <f t="array" ref="E63">_xlfn.IFS(
AND('Site 20'!E$58&lt;$C$14,'Site 20'!E$58&lt;'Site 20'!$C$7),0,
AND('Site 20'!E$58&gt;=$C$14,'Site 20'!E$58&lt;$C$7),
$C$29,
'Site 20'!E$58&gt;='Site 20'!$C$7,
$C$33)</f>
        <v>0</v>
      </c>
      <c r="F63" s="54" cm="1">
        <f t="array" ref="F63">_xlfn.IFS(
AND('Site 20'!F$58&lt;$C$14,'Site 20'!F$58&lt;'Site 20'!$C$7),0,
AND('Site 20'!F$58&gt;=$C$14,'Site 20'!F$58&lt;$C$7),
$C$29,
'Site 20'!F$58&gt;='Site 20'!$C$7,
$C$33)</f>
        <v>0</v>
      </c>
      <c r="G63" s="54" cm="1">
        <f t="array" ref="G63">_xlfn.IFS(
AND('Site 20'!G$58&lt;$C$14,'Site 20'!G$58&lt;'Site 20'!$C$7),0,
AND('Site 20'!G$58&gt;=$C$14,'Site 20'!G$58&lt;$C$7),
$C$29,
'Site 20'!G$58&gt;='Site 20'!$C$7,
$C$33)</f>
        <v>0</v>
      </c>
      <c r="H63" s="54" cm="1">
        <f t="array" ref="H63">_xlfn.IFS(
AND('Site 20'!H$58&lt;$C$14,'Site 20'!H$58&lt;'Site 20'!$C$7),0,
AND('Site 20'!H$58&gt;=$C$14,'Site 20'!H$58&lt;$C$7),
$C$29,
'Site 20'!H$58&gt;='Site 20'!$C$7,
$C$33)</f>
        <v>0</v>
      </c>
      <c r="I63" s="54" cm="1">
        <f t="array" ref="I63">_xlfn.IFS(
AND('Site 20'!I$58&lt;$C$14,'Site 20'!I$58&lt;'Site 20'!$C$7),0,
AND('Site 20'!I$58&gt;=$C$14,'Site 20'!I$58&lt;$C$7),
$C$29,
'Site 20'!I$58&gt;='Site 20'!$C$7,
$C$33)</f>
        <v>0</v>
      </c>
      <c r="J63" s="54" cm="1">
        <f t="array" ref="J63">_xlfn.IFS(
AND('Site 20'!J$58&lt;$C$14,'Site 20'!J$58&lt;'Site 20'!$C$7),0,
AND('Site 20'!J$58&gt;=$C$14,'Site 20'!J$58&lt;$C$7),
$C$29,
'Site 20'!J$58&gt;='Site 20'!$C$7,
$C$33)</f>
        <v>0</v>
      </c>
      <c r="K63" s="54" cm="1">
        <f t="array" ref="K63">_xlfn.IFS(
AND('Site 20'!K$58&lt;$C$14,'Site 20'!K$58&lt;'Site 20'!$C$7),0,
AND('Site 20'!K$58&gt;=$C$14,'Site 20'!K$58&lt;$C$7),
$C$29,
'Site 20'!K$58&gt;='Site 20'!$C$7,
$C$33)</f>
        <v>0</v>
      </c>
      <c r="L63" s="54" cm="1">
        <f t="array" ref="L63">_xlfn.IFS(
AND('Site 20'!L$58&lt;$C$14,'Site 20'!L$58&lt;'Site 20'!$C$7),0,
AND('Site 20'!L$58&gt;=$C$14,'Site 20'!L$58&lt;$C$7),
$C$29,
'Site 20'!L$58&gt;='Site 20'!$C$7,
$C$33)</f>
        <v>0</v>
      </c>
      <c r="M63" s="54" cm="1">
        <f t="array" ref="M63">_xlfn.IFS(
AND('Site 20'!M$58&lt;$C$14,'Site 20'!M$58&lt;'Site 20'!$C$7),0,
AND('Site 20'!M$58&gt;=$C$14,'Site 20'!M$58&lt;$C$7),
$C$29,
'Site 20'!M$58&gt;='Site 20'!$C$7,
$C$33)</f>
        <v>0</v>
      </c>
      <c r="N63" s="54" cm="1">
        <f t="array" ref="N63">_xlfn.IFS(
AND('Site 20'!N$58&lt;$C$14,'Site 20'!N$58&lt;'Site 20'!$C$7),0,
AND('Site 20'!N$58&gt;=$C$14,'Site 20'!N$58&lt;$C$7),
$C$29,
'Site 20'!N$58&gt;='Site 20'!$C$7,
$C$33)</f>
        <v>0</v>
      </c>
      <c r="O63" s="54" cm="1">
        <f t="array" ref="O63">_xlfn.IFS(
AND('Site 20'!O$58&lt;$C$14,'Site 20'!O$58&lt;'Site 20'!$C$7),0,
AND('Site 20'!O$58&gt;=$C$14,'Site 20'!O$58&lt;$C$7),
$C$29,
'Site 20'!O$58&gt;='Site 20'!$C$7,
$C$33)</f>
        <v>0</v>
      </c>
      <c r="P63" s="54" cm="1">
        <f t="array" ref="P63">_xlfn.IFS(
AND('Site 20'!P$58&lt;$C$14,'Site 20'!P$58&lt;'Site 20'!$C$7),0,
AND('Site 20'!P$58&gt;=$C$14,'Site 20'!P$58&lt;$C$7),
$C$29,
'Site 20'!P$58&gt;='Site 20'!$C$7,
$C$33)</f>
        <v>0</v>
      </c>
      <c r="Q63" s="54" cm="1">
        <f t="array" ref="Q63">_xlfn.IFS(
AND('Site 20'!Q$58&lt;$C$14,'Site 20'!Q$58&lt;'Site 20'!$C$7),0,
AND('Site 20'!Q$58&gt;=$C$14,'Site 20'!Q$58&lt;$C$7),
$C$29,
'Site 20'!Q$58&gt;='Site 20'!$C$7,
$C$33)</f>
        <v>0</v>
      </c>
      <c r="R63" s="54" cm="1">
        <f t="array" ref="R63">_xlfn.IFS(
AND('Site 20'!R$58&lt;$C$14,'Site 20'!R$58&lt;'Site 20'!$C$7),0,
AND('Site 20'!R$58&gt;=$C$14,'Site 20'!R$58&lt;$C$7),
$C$29,
'Site 20'!R$58&gt;='Site 20'!$C$7,
$C$33)</f>
        <v>0</v>
      </c>
      <c r="S63" s="54" cm="1">
        <f t="array" ref="S63">_xlfn.IFS(
AND('Site 20'!S$58&lt;$C$14,'Site 20'!S$58&lt;'Site 20'!$C$7),0,
AND('Site 20'!S$58&gt;=$C$14,'Site 20'!S$58&lt;$C$7),
$C$29,
'Site 20'!S$58&gt;='Site 20'!$C$7,
$C$33)</f>
        <v>0</v>
      </c>
      <c r="T63" s="54" cm="1">
        <f t="array" ref="T63">_xlfn.IFS(
AND('Site 20'!T$58&lt;$C$14,'Site 20'!T$58&lt;'Site 20'!$C$7),0,
AND('Site 20'!T$58&gt;=$C$14,'Site 20'!T$58&lt;$C$7),
$C$29,
'Site 20'!T$58&gt;='Site 20'!$C$7,
$C$33)</f>
        <v>0</v>
      </c>
      <c r="U63" s="54" cm="1">
        <f t="array" ref="U63">_xlfn.IFS(
AND('Site 20'!U$58&lt;$C$14,'Site 20'!U$58&lt;'Site 20'!$C$7),0,
AND('Site 20'!U$58&gt;=$C$14,'Site 20'!U$58&lt;$C$7),
$C$29,
'Site 20'!U$58&gt;='Site 20'!$C$7,
$C$33)</f>
        <v>0</v>
      </c>
      <c r="V63" s="54" cm="1">
        <f t="array" ref="V63">_xlfn.IFS(
AND('Site 20'!V$58&lt;$C$14,'Site 20'!V$58&lt;'Site 20'!$C$7),0,
AND('Site 20'!V$58&gt;=$C$14,'Site 20'!V$58&lt;$C$7),
$C$29,
'Site 20'!V$58&gt;='Site 20'!$C$7,
$C$33)</f>
        <v>0</v>
      </c>
      <c r="W63" s="54" cm="1">
        <f t="array" ref="W63">_xlfn.IFS(
AND('Site 20'!W$58&lt;$C$14,'Site 20'!W$58&lt;'Site 20'!$C$7),0,
AND('Site 20'!W$58&gt;=$C$14,'Site 20'!W$58&lt;$C$7),
$C$29,
'Site 20'!W$58&gt;='Site 20'!$C$7,
$C$33)</f>
        <v>0</v>
      </c>
      <c r="X63" s="54" cm="1">
        <f t="array" ref="X63">_xlfn.IFS(
AND('Site 20'!X$58&lt;$C$14,'Site 20'!X$58&lt;'Site 20'!$C$7),0,
AND('Site 20'!X$58&gt;=$C$14,'Site 20'!X$58&lt;$C$7),
$C$29,
'Site 20'!X$58&gt;='Site 20'!$C$7,
$C$33)</f>
        <v>0</v>
      </c>
      <c r="Y63" s="54" cm="1">
        <f t="array" ref="Y63">_xlfn.IFS(
AND('Site 20'!Y$58&lt;$C$14,'Site 20'!Y$58&lt;'Site 20'!$C$7),0,
AND('Site 20'!Y$58&gt;=$C$14,'Site 20'!Y$58&lt;$C$7),
$C$29,
'Site 20'!Y$58&gt;='Site 20'!$C$7,
$C$33)</f>
        <v>0</v>
      </c>
      <c r="Z63" s="54" cm="1">
        <f t="array" ref="Z63">_xlfn.IFS(
AND('Site 20'!Z$58&lt;$C$14,'Site 20'!Z$58&lt;'Site 20'!$C$7),0,
AND('Site 20'!Z$58&gt;=$C$14,'Site 20'!Z$58&lt;$C$7),
$C$29,
'Site 20'!Z$58&gt;='Site 20'!$C$7,
$C$33)</f>
        <v>0</v>
      </c>
      <c r="AA63" s="54" cm="1">
        <f t="array" ref="AA63">_xlfn.IFS(
AND('Site 20'!AA$58&lt;$C$14,'Site 20'!AA$58&lt;'Site 20'!$C$7),0,
AND('Site 20'!AA$58&gt;=$C$14,'Site 20'!AA$58&lt;$C$7),
$C$29,
'Site 20'!AA$58&gt;='Site 20'!$C$7,
$C$33)</f>
        <v>0</v>
      </c>
      <c r="AB63" s="54" cm="1">
        <f t="array" ref="AB63">_xlfn.IFS(
AND('Site 20'!AB$58&lt;$C$14,'Site 20'!AB$58&lt;'Site 20'!$C$7),0,
AND('Site 20'!AB$58&gt;=$C$14,'Site 20'!AB$58&lt;$C$7),
$C$29,
'Site 20'!AB$58&gt;='Site 20'!$C$7,
$C$33)</f>
        <v>0</v>
      </c>
      <c r="AC63" s="54" cm="1">
        <f t="array" ref="AC63">_xlfn.IFS(
AND('Site 20'!AC$58&lt;$C$14,'Site 20'!AC$58&lt;'Site 20'!$C$7),0,
AND('Site 20'!AC$58&gt;=$C$14,'Site 20'!AC$58&lt;$C$7),
$C$29,
'Site 20'!AC$58&gt;='Site 20'!$C$7,
$C$33)</f>
        <v>0</v>
      </c>
      <c r="AD63" s="54" cm="1">
        <f t="array" ref="AD63">_xlfn.IFS(
AND('Site 20'!AD$58&lt;$C$14,'Site 20'!AD$58&lt;'Site 20'!$C$7),0,
AND('Site 20'!AD$58&gt;=$C$14,'Site 20'!AD$58&lt;$C$7),
$C$29,
'Site 20'!AD$58&gt;='Site 20'!$C$7,
$C$33)</f>
        <v>0</v>
      </c>
      <c r="AE63" s="54" cm="1">
        <f t="array" ref="AE63">_xlfn.IFS(
AND('Site 20'!AE$58&lt;$C$14,'Site 20'!AE$58&lt;'Site 20'!$C$7),0,
AND('Site 20'!AE$58&gt;=$C$14,'Site 20'!AE$58&lt;$C$7),
$C$29,
'Site 20'!AE$58&gt;='Site 20'!$C$7,
$C$33)</f>
        <v>0</v>
      </c>
      <c r="AF63" s="54" cm="1">
        <f t="array" ref="AF63">_xlfn.IFS(
AND('Site 20'!AF$58&lt;$C$14,'Site 20'!AF$58&lt;'Site 20'!$C$7),0,
AND('Site 20'!AF$58&gt;=$C$14,'Site 20'!AF$58&lt;$C$7),
$C$29,
'Site 20'!AF$58&gt;='Site 20'!$C$7,
$C$33)</f>
        <v>0</v>
      </c>
      <c r="AG63" s="54" cm="1">
        <f t="array" ref="AG63">_xlfn.IFS(
AND('Site 20'!AG$58&lt;$C$14,'Site 20'!AG$58&lt;'Site 20'!$C$7),0,
AND('Site 20'!AG$58&gt;=$C$14,'Site 20'!AG$58&lt;$C$7),
$C$29,
'Site 20'!AG$58&gt;='Site 20'!$C$7,
$C$33)</f>
        <v>0</v>
      </c>
      <c r="AH63" s="54" cm="1">
        <f t="array" ref="AH63">_xlfn.IFS(
AND('Site 20'!AH$58&lt;$C$14,'Site 20'!AH$58&lt;'Site 20'!$C$7),0,
AND('Site 20'!AH$58&gt;=$C$14,'Site 20'!AH$58&lt;$C$7),
$C$29,
'Site 20'!AH$58&gt;='Site 20'!$C$7,
$C$33)</f>
        <v>0</v>
      </c>
      <c r="AI63" s="54" cm="1">
        <f t="array" ref="AI63">_xlfn.IFS(
AND('Site 20'!AI$58&lt;$C$14,'Site 20'!AI$58&lt;'Site 20'!$C$7),0,
AND('Site 20'!AI$58&gt;=$C$14,'Site 20'!AI$58&lt;$C$7),
$C$29,
'Site 20'!AI$58&gt;='Site 20'!$C$7,
$C$33)</f>
        <v>0</v>
      </c>
      <c r="AJ63" s="72" cm="1">
        <f t="array" ref="AJ63">_xlfn.IFS(
AND('Site 20'!AJ$58&lt;$C$14,'Site 20'!AJ$58&lt;'Site 20'!$C$7),0,
AND('Site 20'!AJ$58&gt;=$C$14,'Site 20'!AJ$58&lt;$C$7),
$C$29,
'Site 20'!AJ$58&gt;='Site 20'!$C$7,
$C$33)</f>
        <v>0</v>
      </c>
    </row>
    <row r="64" spans="2:37" s="9" customFormat="1" ht="14.1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4.1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4.1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4.1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4.1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4.1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ht="14.15"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ht="14.15" x14ac:dyDescent="0.3">
      <c r="B71" s="77" t="s">
        <v>65</v>
      </c>
      <c r="C71" s="32" t="s">
        <v>40</v>
      </c>
      <c r="D71" s="67">
        <v>0</v>
      </c>
      <c r="E71" s="56" cm="1">
        <f t="array" ref="E71">_xlfn.IFS(
AND('Site 20'!E$58&lt;$C$14,'Site 20'!E$58&lt;'Site 20'!$C$7),0,
AND('Site 20'!E$58&gt;=$C$14,'Site 20'!E$58&lt;$C$7),
$C$30,
'Site 20'!E$58&gt;='Site 20'!$C$7,
$C$34)</f>
        <v>0</v>
      </c>
      <c r="F71" s="56" cm="1">
        <f t="array" ref="F71">_xlfn.IFS(
AND('Site 20'!F$58&lt;$C$14,'Site 20'!F$58&lt;'Site 20'!$C$7),0,
AND('Site 20'!F$58&gt;=$C$14,'Site 20'!F$58&lt;$C$7),
$C$30,
'Site 20'!F$58&gt;='Site 20'!$C$7,
$C$34)</f>
        <v>0</v>
      </c>
      <c r="G71" s="56" cm="1">
        <f t="array" ref="G71">_xlfn.IFS(
AND('Site 20'!G$58&lt;$C$14,'Site 20'!G$58&lt;'Site 20'!$C$7),0,
AND('Site 20'!G$58&gt;=$C$14,'Site 20'!G$58&lt;$C$7),
$C$30,
'Site 20'!G$58&gt;='Site 20'!$C$7,
$C$34)</f>
        <v>0</v>
      </c>
      <c r="H71" s="56" cm="1">
        <f t="array" ref="H71">_xlfn.IFS(
AND('Site 20'!H$58&lt;$C$14,'Site 20'!H$58&lt;'Site 20'!$C$7),0,
AND('Site 20'!H$58&gt;=$C$14,'Site 20'!H$58&lt;$C$7),
$C$30,
'Site 20'!H$58&gt;='Site 20'!$C$7,
$C$34)</f>
        <v>0</v>
      </c>
      <c r="I71" s="56" cm="1">
        <f t="array" ref="I71">_xlfn.IFS(
AND('Site 20'!I$58&lt;$C$14,'Site 20'!I$58&lt;'Site 20'!$C$7),0,
AND('Site 20'!I$58&gt;=$C$14,'Site 20'!I$58&lt;$C$7),
$C$30,
'Site 20'!I$58&gt;='Site 20'!$C$7,
$C$34)</f>
        <v>0</v>
      </c>
      <c r="J71" s="56" cm="1">
        <f t="array" ref="J71">_xlfn.IFS(
AND('Site 20'!J$58&lt;$C$14,'Site 20'!J$58&lt;'Site 20'!$C$7),0,
AND('Site 20'!J$58&gt;=$C$14,'Site 20'!J$58&lt;$C$7),
$C$30,
'Site 20'!J$58&gt;='Site 20'!$C$7,
$C$34)</f>
        <v>0</v>
      </c>
      <c r="K71" s="56" cm="1">
        <f t="array" ref="K71">_xlfn.IFS(
AND('Site 20'!K$58&lt;$C$14,'Site 20'!K$58&lt;'Site 20'!$C$7),0,
AND('Site 20'!K$58&gt;=$C$14,'Site 20'!K$58&lt;$C$7),
$C$30,
'Site 20'!K$58&gt;='Site 20'!$C$7,
$C$34)</f>
        <v>0</v>
      </c>
      <c r="L71" s="56" cm="1">
        <f t="array" ref="L71">_xlfn.IFS(
AND('Site 20'!L$58&lt;$C$14,'Site 20'!L$58&lt;'Site 20'!$C$7),0,
AND('Site 20'!L$58&gt;=$C$14,'Site 20'!L$58&lt;$C$7),
$C$30,
'Site 20'!L$58&gt;='Site 20'!$C$7,
$C$34)</f>
        <v>0</v>
      </c>
      <c r="M71" s="56" cm="1">
        <f t="array" ref="M71">_xlfn.IFS(
AND('Site 20'!M$58&lt;$C$14,'Site 20'!M$58&lt;'Site 20'!$C$7),0,
AND('Site 20'!M$58&gt;=$C$14,'Site 20'!M$58&lt;$C$7),
$C$30,
'Site 20'!M$58&gt;='Site 20'!$C$7,
$C$34)</f>
        <v>0</v>
      </c>
      <c r="N71" s="56" cm="1">
        <f t="array" ref="N71">_xlfn.IFS(
AND('Site 20'!N$58&lt;$C$14,'Site 20'!N$58&lt;'Site 20'!$C$7),0,
AND('Site 20'!N$58&gt;=$C$14,'Site 20'!N$58&lt;$C$7),
$C$30,
'Site 20'!N$58&gt;='Site 20'!$C$7,
$C$34)</f>
        <v>0</v>
      </c>
      <c r="O71" s="56" cm="1">
        <f t="array" ref="O71">_xlfn.IFS(
AND('Site 20'!O$58&lt;$C$14,'Site 20'!O$58&lt;'Site 20'!$C$7),0,
AND('Site 20'!O$58&gt;=$C$14,'Site 20'!O$58&lt;$C$7),
$C$30,
'Site 20'!O$58&gt;='Site 20'!$C$7,
$C$34)</f>
        <v>0</v>
      </c>
      <c r="P71" s="56" cm="1">
        <f t="array" ref="P71">_xlfn.IFS(
AND('Site 20'!P$58&lt;$C$14,'Site 20'!P$58&lt;'Site 20'!$C$7),0,
AND('Site 20'!P$58&gt;=$C$14,'Site 20'!P$58&lt;$C$7),
$C$30,
'Site 20'!P$58&gt;='Site 20'!$C$7,
$C$34)</f>
        <v>0</v>
      </c>
      <c r="Q71" s="56" cm="1">
        <f t="array" ref="Q71">_xlfn.IFS(
AND('Site 20'!Q$58&lt;$C$14,'Site 20'!Q$58&lt;'Site 20'!$C$7),0,
AND('Site 20'!Q$58&gt;=$C$14,'Site 20'!Q$58&lt;$C$7),
$C$30,
'Site 20'!Q$58&gt;='Site 20'!$C$7,
$C$34)</f>
        <v>0</v>
      </c>
      <c r="R71" s="56" cm="1">
        <f t="array" ref="R71">_xlfn.IFS(
AND('Site 20'!R$58&lt;$C$14,'Site 20'!R$58&lt;'Site 20'!$C$7),0,
AND('Site 20'!R$58&gt;=$C$14,'Site 20'!R$58&lt;$C$7),
$C$30,
'Site 20'!R$58&gt;='Site 20'!$C$7,
$C$34)</f>
        <v>0</v>
      </c>
      <c r="S71" s="56" cm="1">
        <f t="array" ref="S71">_xlfn.IFS(
AND('Site 20'!S$58&lt;$C$14,'Site 20'!S$58&lt;'Site 20'!$C$7),0,
AND('Site 20'!S$58&gt;=$C$14,'Site 20'!S$58&lt;$C$7),
$C$30,
'Site 20'!S$58&gt;='Site 20'!$C$7,
$C$34)</f>
        <v>0</v>
      </c>
      <c r="T71" s="56" cm="1">
        <f t="array" ref="T71">_xlfn.IFS(
AND('Site 20'!T$58&lt;$C$14,'Site 20'!T$58&lt;'Site 20'!$C$7),0,
AND('Site 20'!T$58&gt;=$C$14,'Site 20'!T$58&lt;$C$7),
$C$30,
'Site 20'!T$58&gt;='Site 20'!$C$7,
$C$34)</f>
        <v>0</v>
      </c>
      <c r="U71" s="56" cm="1">
        <f t="array" ref="U71">_xlfn.IFS(
AND('Site 20'!U$58&lt;$C$14,'Site 20'!U$58&lt;'Site 20'!$C$7),0,
AND('Site 20'!U$58&gt;=$C$14,'Site 20'!U$58&lt;$C$7),
$C$30,
'Site 20'!U$58&gt;='Site 20'!$C$7,
$C$34)</f>
        <v>0</v>
      </c>
      <c r="V71" s="56" cm="1">
        <f t="array" ref="V71">_xlfn.IFS(
AND('Site 20'!V$58&lt;$C$14,'Site 20'!V$58&lt;'Site 20'!$C$7),0,
AND('Site 20'!V$58&gt;=$C$14,'Site 20'!V$58&lt;$C$7),
$C$30,
'Site 20'!V$58&gt;='Site 20'!$C$7,
$C$34)</f>
        <v>0</v>
      </c>
      <c r="W71" s="56" cm="1">
        <f t="array" ref="W71">_xlfn.IFS(
AND('Site 20'!W$58&lt;$C$14,'Site 20'!W$58&lt;'Site 20'!$C$7),0,
AND('Site 20'!W$58&gt;=$C$14,'Site 20'!W$58&lt;$C$7),
$C$30,
'Site 20'!W$58&gt;='Site 20'!$C$7,
$C$34)</f>
        <v>0</v>
      </c>
      <c r="X71" s="56" cm="1">
        <f t="array" ref="X71">_xlfn.IFS(
AND('Site 20'!X$58&lt;$C$14,'Site 20'!X$58&lt;'Site 20'!$C$7),0,
AND('Site 20'!X$58&gt;=$C$14,'Site 20'!X$58&lt;$C$7),
$C$30,
'Site 20'!X$58&gt;='Site 20'!$C$7,
$C$34)</f>
        <v>0</v>
      </c>
      <c r="Y71" s="56" cm="1">
        <f t="array" ref="Y71">_xlfn.IFS(
AND('Site 20'!Y$58&lt;$C$14,'Site 20'!Y$58&lt;'Site 20'!$C$7),0,
AND('Site 20'!Y$58&gt;=$C$14,'Site 20'!Y$58&lt;$C$7),
$C$30,
'Site 20'!Y$58&gt;='Site 20'!$C$7,
$C$34)</f>
        <v>0</v>
      </c>
      <c r="Z71" s="56" cm="1">
        <f t="array" ref="Z71">_xlfn.IFS(
AND('Site 20'!Z$58&lt;$C$14,'Site 20'!Z$58&lt;'Site 20'!$C$7),0,
AND('Site 20'!Z$58&gt;=$C$14,'Site 20'!Z$58&lt;$C$7),
$C$30,
'Site 20'!Z$58&gt;='Site 20'!$C$7,
$C$34)</f>
        <v>0</v>
      </c>
      <c r="AA71" s="56" cm="1">
        <f t="array" ref="AA71">_xlfn.IFS(
AND('Site 20'!AA$58&lt;$C$14,'Site 20'!AA$58&lt;'Site 20'!$C$7),0,
AND('Site 20'!AA$58&gt;=$C$14,'Site 20'!AA$58&lt;$C$7),
$C$30,
'Site 20'!AA$58&gt;='Site 20'!$C$7,
$C$34)</f>
        <v>0</v>
      </c>
      <c r="AB71" s="56" cm="1">
        <f t="array" ref="AB71">_xlfn.IFS(
AND('Site 20'!AB$58&lt;$C$14,'Site 20'!AB$58&lt;'Site 20'!$C$7),0,
AND('Site 20'!AB$58&gt;=$C$14,'Site 20'!AB$58&lt;$C$7),
$C$30,
'Site 20'!AB$58&gt;='Site 20'!$C$7,
$C$34)</f>
        <v>0</v>
      </c>
      <c r="AC71" s="56" cm="1">
        <f t="array" ref="AC71">_xlfn.IFS(
AND('Site 20'!AC$58&lt;$C$14,'Site 20'!AC$58&lt;'Site 20'!$C$7),0,
AND('Site 20'!AC$58&gt;=$C$14,'Site 20'!AC$58&lt;$C$7),
$C$30,
'Site 20'!AC$58&gt;='Site 20'!$C$7,
$C$34)</f>
        <v>0</v>
      </c>
      <c r="AD71" s="56" cm="1">
        <f t="array" ref="AD71">_xlfn.IFS(
AND('Site 20'!AD$58&lt;$C$14,'Site 20'!AD$58&lt;'Site 20'!$C$7),0,
AND('Site 20'!AD$58&gt;=$C$14,'Site 20'!AD$58&lt;$C$7),
$C$30,
'Site 20'!AD$58&gt;='Site 20'!$C$7,
$C$34)</f>
        <v>0</v>
      </c>
      <c r="AE71" s="56" cm="1">
        <f t="array" ref="AE71">_xlfn.IFS(
AND('Site 20'!AE$58&lt;$C$14,'Site 20'!AE$58&lt;'Site 20'!$C$7),0,
AND('Site 20'!AE$58&gt;=$C$14,'Site 20'!AE$58&lt;$C$7),
$C$30,
'Site 20'!AE$58&gt;='Site 20'!$C$7,
$C$34)</f>
        <v>0</v>
      </c>
      <c r="AF71" s="56" cm="1">
        <f t="array" ref="AF71">_xlfn.IFS(
AND('Site 20'!AF$58&lt;$C$14,'Site 20'!AF$58&lt;'Site 20'!$C$7),0,
AND('Site 20'!AF$58&gt;=$C$14,'Site 20'!AF$58&lt;$C$7),
$C$30,
'Site 20'!AF$58&gt;='Site 20'!$C$7,
$C$34)</f>
        <v>0</v>
      </c>
      <c r="AG71" s="56" cm="1">
        <f t="array" ref="AG71">_xlfn.IFS(
AND('Site 20'!AG$58&lt;$C$14,'Site 20'!AG$58&lt;'Site 20'!$C$7),0,
AND('Site 20'!AG$58&gt;=$C$14,'Site 20'!AG$58&lt;$C$7),
$C$30,
'Site 20'!AG$58&gt;='Site 20'!$C$7,
$C$34)</f>
        <v>0</v>
      </c>
      <c r="AH71" s="56" cm="1">
        <f t="array" ref="AH71">_xlfn.IFS(
AND('Site 20'!AH$58&lt;$C$14,'Site 20'!AH$58&lt;'Site 20'!$C$7),0,
AND('Site 20'!AH$58&gt;=$C$14,'Site 20'!AH$58&lt;$C$7),
$C$30,
'Site 20'!AH$58&gt;='Site 20'!$C$7,
$C$34)</f>
        <v>0</v>
      </c>
      <c r="AI71" s="56" cm="1">
        <f t="array" ref="AI71">_xlfn.IFS(
AND('Site 20'!AI$58&lt;$C$14,'Site 20'!AI$58&lt;'Site 20'!$C$7),0,
AND('Site 20'!AI$58&gt;=$C$14,'Site 20'!AI$58&lt;$C$7),
$C$30,
'Site 20'!AI$58&gt;='Site 20'!$C$7,
$C$34)</f>
        <v>0</v>
      </c>
      <c r="AJ71" s="59" cm="1">
        <f t="array" ref="AJ71">_xlfn.IFS(
AND('Site 20'!AJ$58&lt;$C$14,'Site 20'!AJ$58&lt;'Site 20'!$C$7),0,
AND('Site 20'!AJ$58&gt;=$C$14,'Site 20'!AJ$58&lt;$C$7),
$C$30,
'Site 20'!AJ$58&gt;='Site 20'!$C$7,
$C$34)</f>
        <v>0</v>
      </c>
    </row>
    <row r="72" spans="2:37" ht="14.15"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ht="14.15"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4.15" x14ac:dyDescent="0.3">
      <c r="B78" s="73" t="s">
        <v>66</v>
      </c>
      <c r="C78" s="31" t="s">
        <v>38</v>
      </c>
      <c r="D78" s="78">
        <v>0</v>
      </c>
      <c r="E78" s="70" cm="1">
        <f t="array" ref="E78">_xlfn.IFS(
  'Site 20'!E$77&lt;$C$14, 0,
  'Site 20'!E$77=$C$14, E59,
  AND('Site 20'!E$77&gt;$C$14, 'Site 20'!E$77&lt;'Site 20'!$C$7), E59 * (1 + $C$8)^('Site 20'!E$77 - $C$14),
  'Site 20'!E$77='Site 20'!$C$7, E59,
  'Site 20'!E$77&gt;'Site 20'!$C$7, E59 * (1 + $C$8)^('Site 20'!E$77 - 'Site 20'!$C$7)
)</f>
        <v>0</v>
      </c>
      <c r="F78" s="70" cm="1">
        <f t="array" ref="F78">_xlfn.IFS(
  'Site 20'!F$77&lt;$C$14, 0,
  'Site 20'!F$77=$C$14, F59,
  AND('Site 20'!F$77&gt;$C$14, 'Site 20'!F$77&lt;'Site 20'!$C$7), F59 * (1 + $C$8)^('Site 20'!F$77 - $C$14),
  'Site 20'!F$77='Site 20'!$C$7, F59,
  'Site 20'!F$77&gt;'Site 20'!$C$7, F59 * (1 + $C$8)^('Site 20'!F$77 - 'Site 20'!$C$7)
)</f>
        <v>0</v>
      </c>
      <c r="G78" s="70" cm="1">
        <f t="array" ref="G78">_xlfn.IFS(
  'Site 20'!G$77&lt;$C$14, 0,
  'Site 20'!G$77=$C$14, G59,
  AND('Site 20'!G$77&gt;$C$14, 'Site 20'!G$77&lt;'Site 20'!$C$7), G59 * (1 + $C$8)^('Site 20'!G$77 - $C$14),
  'Site 20'!G$77='Site 20'!$C$7, G59,
  'Site 20'!G$77&gt;'Site 20'!$C$7, G59 * (1 + $C$8)^('Site 20'!G$77 - 'Site 20'!$C$7)
)</f>
        <v>0</v>
      </c>
      <c r="H78" s="70" cm="1">
        <f t="array" ref="H78">_xlfn.IFS(
  'Site 20'!H$77&lt;$C$14, 0,
  'Site 20'!H$77=$C$14, H59,
  AND('Site 20'!H$77&gt;$C$14, 'Site 20'!H$77&lt;'Site 20'!$C$7), H59 * (1 + $C$8)^('Site 20'!H$77 - $C$14),
  'Site 20'!H$77='Site 20'!$C$7, H59,
  'Site 20'!H$77&gt;'Site 20'!$C$7, H59 * (1 + $C$8)^('Site 20'!H$77 - 'Site 20'!$C$7)
)</f>
        <v>0</v>
      </c>
      <c r="I78" s="70" cm="1">
        <f t="array" ref="I78">_xlfn.IFS(
  'Site 20'!I$77&lt;$C$14, 0,
  'Site 20'!I$77=$C$14, I59,
  AND('Site 20'!I$77&gt;$C$14, 'Site 20'!I$77&lt;'Site 20'!$C$7), I59 * (1 + $C$8)^('Site 20'!I$77 - $C$14),
  'Site 20'!I$77='Site 20'!$C$7, I59,
  'Site 20'!I$77&gt;'Site 20'!$C$7, I59 * (1 + $C$8)^('Site 20'!I$77 - 'Site 20'!$C$7)
)</f>
        <v>0</v>
      </c>
      <c r="J78" s="70" cm="1">
        <f t="array" ref="J78">_xlfn.IFS(
  'Site 20'!J$77&lt;$C$14, 0,
  'Site 20'!J$77=$C$14, J59,
  AND('Site 20'!J$77&gt;$C$14, 'Site 20'!J$77&lt;'Site 20'!$C$7), J59 * (1 + $C$8)^('Site 20'!J$77 - $C$14),
  'Site 20'!J$77='Site 20'!$C$7, J59,
  'Site 20'!J$77&gt;'Site 20'!$C$7, J59 * (1 + $C$8)^('Site 20'!J$77 - 'Site 20'!$C$7)
)</f>
        <v>0</v>
      </c>
      <c r="K78" s="70" cm="1">
        <f t="array" ref="K78">_xlfn.IFS(
  'Site 20'!K$77&lt;$C$14, 0,
  'Site 20'!K$77=$C$14, K59,
  AND('Site 20'!K$77&gt;$C$14, 'Site 20'!K$77&lt;'Site 20'!$C$7), K59 * (1 + $C$8)^('Site 20'!K$77 - $C$14),
  'Site 20'!K$77='Site 20'!$C$7, K59,
  'Site 20'!K$77&gt;'Site 20'!$C$7, K59 * (1 + $C$8)^('Site 20'!K$77 - 'Site 20'!$C$7)
)</f>
        <v>0</v>
      </c>
      <c r="L78" s="70" cm="1">
        <f t="array" ref="L78">_xlfn.IFS(
  'Site 20'!L$77&lt;$C$14, 0,
  'Site 20'!L$77=$C$14, L59,
  AND('Site 20'!L$77&gt;$C$14, 'Site 20'!L$77&lt;'Site 20'!$C$7), L59 * (1 + $C$8)^('Site 20'!L$77 - $C$14),
  'Site 20'!L$77='Site 20'!$C$7, L59,
  'Site 20'!L$77&gt;'Site 20'!$C$7, L59 * (1 + $C$8)^('Site 20'!L$77 - 'Site 20'!$C$7)
)</f>
        <v>0</v>
      </c>
      <c r="M78" s="70" cm="1">
        <f t="array" ref="M78">_xlfn.IFS(
  'Site 20'!M$77&lt;$C$14, 0,
  'Site 20'!M$77=$C$14, M59,
  AND('Site 20'!M$77&gt;$C$14, 'Site 20'!M$77&lt;'Site 20'!$C$7), M59 * (1 + $C$8)^('Site 20'!M$77 - $C$14),
  'Site 20'!M$77='Site 20'!$C$7, M59,
  'Site 20'!M$77&gt;'Site 20'!$C$7, M59 * (1 + $C$8)^('Site 20'!M$77 - 'Site 20'!$C$7)
)</f>
        <v>0</v>
      </c>
      <c r="N78" s="70" cm="1">
        <f t="array" ref="N78">_xlfn.IFS(
  'Site 20'!N$77&lt;$C$14, 0,
  'Site 20'!N$77=$C$14, N59,
  AND('Site 20'!N$77&gt;$C$14, 'Site 20'!N$77&lt;'Site 20'!$C$7), N59 * (1 + $C$8)^('Site 20'!N$77 - $C$14),
  'Site 20'!N$77='Site 20'!$C$7, N59,
  'Site 20'!N$77&gt;'Site 20'!$C$7, N59 * (1 + $C$8)^('Site 20'!N$77 - 'Site 20'!$C$7)
)</f>
        <v>0</v>
      </c>
      <c r="O78" s="70" cm="1">
        <f t="array" ref="O78">_xlfn.IFS(
  'Site 20'!O$77&lt;$C$14, 0,
  'Site 20'!O$77=$C$14, O59,
  AND('Site 20'!O$77&gt;$C$14, 'Site 20'!O$77&lt;'Site 20'!$C$7), O59 * (1 + $C$8)^('Site 20'!O$77 - $C$14),
  'Site 20'!O$77='Site 20'!$C$7, O59,
  'Site 20'!O$77&gt;'Site 20'!$C$7, O59 * (1 + $C$8)^('Site 20'!O$77 - 'Site 20'!$C$7)
)</f>
        <v>0</v>
      </c>
      <c r="P78" s="70" cm="1">
        <f t="array" ref="P78">_xlfn.IFS(
  'Site 20'!P$77&lt;$C$14, 0,
  'Site 20'!P$77=$C$14, P59,
  AND('Site 20'!P$77&gt;$C$14, 'Site 20'!P$77&lt;'Site 20'!$C$7), P59 * (1 + $C$8)^('Site 20'!P$77 - $C$14),
  'Site 20'!P$77='Site 20'!$C$7, P59,
  'Site 20'!P$77&gt;'Site 20'!$C$7, P59 * (1 + $C$8)^('Site 20'!P$77 - 'Site 20'!$C$7)
)</f>
        <v>0</v>
      </c>
      <c r="Q78" s="70" cm="1">
        <f t="array" ref="Q78">_xlfn.IFS(
  'Site 20'!Q$77&lt;$C$14, 0,
  'Site 20'!Q$77=$C$14, Q59,
  AND('Site 20'!Q$77&gt;$C$14, 'Site 20'!Q$77&lt;'Site 20'!$C$7), Q59 * (1 + $C$8)^('Site 20'!Q$77 - $C$14),
  'Site 20'!Q$77='Site 20'!$C$7, Q59,
  'Site 20'!Q$77&gt;'Site 20'!$C$7, Q59 * (1 + $C$8)^('Site 20'!Q$77 - 'Site 20'!$C$7)
)</f>
        <v>0</v>
      </c>
      <c r="R78" s="70" cm="1">
        <f t="array" ref="R78">_xlfn.IFS(
  'Site 20'!R$77&lt;$C$14, 0,
  'Site 20'!R$77=$C$14, R59,
  AND('Site 20'!R$77&gt;$C$14, 'Site 20'!R$77&lt;'Site 20'!$C$7), R59 * (1 + $C$8)^('Site 20'!R$77 - $C$14),
  'Site 20'!R$77='Site 20'!$C$7, R59,
  'Site 20'!R$77&gt;'Site 20'!$C$7, R59 * (1 + $C$8)^('Site 20'!R$77 - 'Site 20'!$C$7)
)</f>
        <v>0</v>
      </c>
      <c r="S78" s="70" cm="1">
        <f t="array" ref="S78">_xlfn.IFS(
  'Site 20'!S$77&lt;$C$14, 0,
  'Site 20'!S$77=$C$14, S59,
  AND('Site 20'!S$77&gt;$C$14, 'Site 20'!S$77&lt;'Site 20'!$C$7), S59 * (1 + $C$8)^('Site 20'!S$77 - $C$14),
  'Site 20'!S$77='Site 20'!$C$7, S59,
  'Site 20'!S$77&gt;'Site 20'!$C$7, S59 * (1 + $C$8)^('Site 20'!S$77 - 'Site 20'!$C$7)
)</f>
        <v>0</v>
      </c>
      <c r="T78" s="70" cm="1">
        <f t="array" ref="T78">_xlfn.IFS(
  'Site 20'!T$77&lt;$C$14, 0,
  'Site 20'!T$77=$C$14, T59,
  AND('Site 20'!T$77&gt;$C$14, 'Site 20'!T$77&lt;'Site 20'!$C$7), T59 * (1 + $C$8)^('Site 20'!T$77 - $C$14),
  'Site 20'!T$77='Site 20'!$C$7, T59,
  'Site 20'!T$77&gt;'Site 20'!$C$7, T59 * (1 + $C$8)^('Site 20'!T$77 - 'Site 20'!$C$7)
)</f>
        <v>0</v>
      </c>
      <c r="U78" s="70" cm="1">
        <f t="array" ref="U78">_xlfn.IFS(
  'Site 20'!U$77&lt;$C$14, 0,
  'Site 20'!U$77=$C$14, U59,
  AND('Site 20'!U$77&gt;$C$14, 'Site 20'!U$77&lt;'Site 20'!$C$7), U59 * (1 + $C$8)^('Site 20'!U$77 - $C$14),
  'Site 20'!U$77='Site 20'!$C$7, U59,
  'Site 20'!U$77&gt;'Site 20'!$C$7, U59 * (1 + $C$8)^('Site 20'!U$77 - 'Site 20'!$C$7)
)</f>
        <v>0</v>
      </c>
      <c r="V78" s="70" cm="1">
        <f t="array" ref="V78">_xlfn.IFS(
  'Site 20'!V$77&lt;$C$14, 0,
  'Site 20'!V$77=$C$14, V59,
  AND('Site 20'!V$77&gt;$C$14, 'Site 20'!V$77&lt;'Site 20'!$C$7), V59 * (1 + $C$8)^('Site 20'!V$77 - $C$14),
  'Site 20'!V$77='Site 20'!$C$7, V59,
  'Site 20'!V$77&gt;'Site 20'!$C$7, V59 * (1 + $C$8)^('Site 20'!V$77 - 'Site 20'!$C$7)
)</f>
        <v>0</v>
      </c>
      <c r="W78" s="70" cm="1">
        <f t="array" ref="W78">_xlfn.IFS(
  'Site 20'!W$77&lt;$C$14, 0,
  'Site 20'!W$77=$C$14, W59,
  AND('Site 20'!W$77&gt;$C$14, 'Site 20'!W$77&lt;'Site 20'!$C$7), W59 * (1 + $C$8)^('Site 20'!W$77 - $C$14),
  'Site 20'!W$77='Site 20'!$C$7, W59,
  'Site 20'!W$77&gt;'Site 20'!$C$7, W59 * (1 + $C$8)^('Site 20'!W$77 - 'Site 20'!$C$7)
)</f>
        <v>0</v>
      </c>
      <c r="X78" s="70" cm="1">
        <f t="array" ref="X78">_xlfn.IFS(
  'Site 20'!X$77&lt;$C$14, 0,
  'Site 20'!X$77=$C$14, X59,
  AND('Site 20'!X$77&gt;$C$14, 'Site 20'!X$77&lt;'Site 20'!$C$7), X59 * (1 + $C$8)^('Site 20'!X$77 - $C$14),
  'Site 20'!X$77='Site 20'!$C$7, X59,
  'Site 20'!X$77&gt;'Site 20'!$C$7, X59 * (1 + $C$8)^('Site 20'!X$77 - 'Site 20'!$C$7)
)</f>
        <v>0</v>
      </c>
      <c r="Y78" s="70" cm="1">
        <f t="array" ref="Y78">_xlfn.IFS(
  'Site 20'!Y$77&lt;$C$14, 0,
  'Site 20'!Y$77=$C$14, Y59,
  AND('Site 20'!Y$77&gt;$C$14, 'Site 20'!Y$77&lt;'Site 20'!$C$7), Y59 * (1 + $C$8)^('Site 20'!Y$77 - $C$14),
  'Site 20'!Y$77='Site 20'!$C$7, Y59,
  'Site 20'!Y$77&gt;'Site 20'!$C$7, Y59 * (1 + $C$8)^('Site 20'!Y$77 - 'Site 20'!$C$7)
)</f>
        <v>0</v>
      </c>
      <c r="Z78" s="70" cm="1">
        <f t="array" ref="Z78">_xlfn.IFS(
  'Site 20'!Z$77&lt;$C$14, 0,
  'Site 20'!Z$77=$C$14, Z59,
  AND('Site 20'!Z$77&gt;$C$14, 'Site 20'!Z$77&lt;'Site 20'!$C$7), Z59 * (1 + $C$8)^('Site 20'!Z$77 - $C$14),
  'Site 20'!Z$77='Site 20'!$C$7, Z59,
  'Site 20'!Z$77&gt;'Site 20'!$C$7, Z59 * (1 + $C$8)^('Site 20'!Z$77 - 'Site 20'!$C$7)
)</f>
        <v>0</v>
      </c>
      <c r="AA78" s="70" cm="1">
        <f t="array" ref="AA78">_xlfn.IFS(
  'Site 20'!AA$77&lt;$C$14, 0,
  'Site 20'!AA$77=$C$14, AA59,
  AND('Site 20'!AA$77&gt;$C$14, 'Site 20'!AA$77&lt;'Site 20'!$C$7), AA59 * (1 + $C$8)^('Site 20'!AA$77 - $C$14),
  'Site 20'!AA$77='Site 20'!$C$7, AA59,
  'Site 20'!AA$77&gt;'Site 20'!$C$7, AA59 * (1 + $C$8)^('Site 20'!AA$77 - 'Site 20'!$C$7)
)</f>
        <v>0</v>
      </c>
      <c r="AB78" s="70" cm="1">
        <f t="array" ref="AB78">_xlfn.IFS(
  'Site 20'!AB$77&lt;$C$14, 0,
  'Site 20'!AB$77=$C$14, AB59,
  AND('Site 20'!AB$77&gt;$C$14, 'Site 20'!AB$77&lt;'Site 20'!$C$7), AB59 * (1 + $C$8)^('Site 20'!AB$77 - $C$14),
  'Site 20'!AB$77='Site 20'!$C$7, AB59,
  'Site 20'!AB$77&gt;'Site 20'!$C$7, AB59 * (1 + $C$8)^('Site 20'!AB$77 - 'Site 20'!$C$7)
)</f>
        <v>0</v>
      </c>
      <c r="AC78" s="70" cm="1">
        <f t="array" ref="AC78">_xlfn.IFS(
  'Site 20'!AC$77&lt;$C$14, 0,
  'Site 20'!AC$77=$C$14, AC59,
  AND('Site 20'!AC$77&gt;$C$14, 'Site 20'!AC$77&lt;'Site 20'!$C$7), AC59 * (1 + $C$8)^('Site 20'!AC$77 - $C$14),
  'Site 20'!AC$77='Site 20'!$C$7, AC59,
  'Site 20'!AC$77&gt;'Site 20'!$C$7, AC59 * (1 + $C$8)^('Site 20'!AC$77 - 'Site 20'!$C$7)
)</f>
        <v>0</v>
      </c>
      <c r="AD78" s="70" cm="1">
        <f t="array" ref="AD78">_xlfn.IFS(
  'Site 20'!AD$77&lt;$C$14, 0,
  'Site 20'!AD$77=$C$14, AD59,
  AND('Site 20'!AD$77&gt;$C$14, 'Site 20'!AD$77&lt;'Site 20'!$C$7), AD59 * (1 + $C$8)^('Site 20'!AD$77 - $C$14),
  'Site 20'!AD$77='Site 20'!$C$7, AD59,
  'Site 20'!AD$77&gt;'Site 20'!$C$7, AD59 * (1 + $C$8)^('Site 20'!AD$77 - 'Site 20'!$C$7)
)</f>
        <v>0</v>
      </c>
      <c r="AE78" s="70" cm="1">
        <f t="array" ref="AE78">_xlfn.IFS(
  'Site 20'!AE$77&lt;$C$14, 0,
  'Site 20'!AE$77=$C$14, AE59,
  AND('Site 20'!AE$77&gt;$C$14, 'Site 20'!AE$77&lt;'Site 20'!$C$7), AE59 * (1 + $C$8)^('Site 20'!AE$77 - $C$14),
  'Site 20'!AE$77='Site 20'!$C$7, AE59,
  'Site 20'!AE$77&gt;'Site 20'!$C$7, AE59 * (1 + $C$8)^('Site 20'!AE$77 - 'Site 20'!$C$7)
)</f>
        <v>0</v>
      </c>
      <c r="AF78" s="70" cm="1">
        <f t="array" ref="AF78">_xlfn.IFS(
  'Site 20'!AF$77&lt;$C$14, 0,
  'Site 20'!AF$77=$C$14, AF59,
  AND('Site 20'!AF$77&gt;$C$14, 'Site 20'!AF$77&lt;'Site 20'!$C$7), AF59 * (1 + $C$8)^('Site 20'!AF$77 - $C$14),
  'Site 20'!AF$77='Site 20'!$C$7, AF59,
  'Site 20'!AF$77&gt;'Site 20'!$C$7, AF59 * (1 + $C$8)^('Site 20'!AF$77 - 'Site 20'!$C$7)
)</f>
        <v>0</v>
      </c>
      <c r="AG78" s="70" cm="1">
        <f t="array" ref="AG78">_xlfn.IFS(
  'Site 20'!AG$77&lt;$C$14, 0,
  'Site 20'!AG$77=$C$14, AG59,
  AND('Site 20'!AG$77&gt;$C$14, 'Site 20'!AG$77&lt;'Site 20'!$C$7), AG59 * (1 + $C$8)^('Site 20'!AG$77 - $C$14),
  'Site 20'!AG$77='Site 20'!$C$7, AG59,
  'Site 20'!AG$77&gt;'Site 20'!$C$7, AG59 * (1 + $C$8)^('Site 20'!AG$77 - 'Site 20'!$C$7)
)</f>
        <v>0</v>
      </c>
      <c r="AH78" s="70" cm="1">
        <f t="array" ref="AH78">_xlfn.IFS(
  'Site 20'!AH$77&lt;$C$14, 0,
  'Site 20'!AH$77=$C$14, AH59,
  AND('Site 20'!AH$77&gt;$C$14, 'Site 20'!AH$77&lt;'Site 20'!$C$7), AH59 * (1 + $C$8)^('Site 20'!AH$77 - $C$14),
  'Site 20'!AH$77='Site 20'!$C$7, AH59,
  'Site 20'!AH$77&gt;'Site 20'!$C$7, AH59 * (1 + $C$8)^('Site 20'!AH$77 - 'Site 20'!$C$7)
)</f>
        <v>0</v>
      </c>
      <c r="AI78" s="70" cm="1">
        <f t="array" ref="AI78">_xlfn.IFS(
  'Site 20'!AI$77&lt;$C$14, 0,
  'Site 20'!AI$77=$C$14, AI59,
  AND('Site 20'!AI$77&gt;$C$14, 'Site 20'!AI$77&lt;'Site 20'!$C$7), AI59 * (1 + $C$8)^('Site 20'!AI$77 - $C$14),
  'Site 20'!AI$77='Site 20'!$C$7, AI59,
  'Site 20'!AI$77&gt;'Site 20'!$C$7, AI59 * (1 + $C$8)^('Site 20'!AI$77 - 'Site 20'!$C$7)
)</f>
        <v>0</v>
      </c>
      <c r="AJ78" s="71" cm="1">
        <f t="array" ref="AJ78">_xlfn.IFS(
  'Site 20'!AJ$77&lt;$C$14, 0,
  'Site 20'!AJ$77=$C$14, AJ59,
  AND('Site 20'!AJ$77&gt;$C$14, 'Site 20'!AJ$77&lt;'Site 20'!$C$7), AJ59 * (1 + $C$8)^('Site 20'!AJ$77 - $C$14),
  'Site 20'!AJ$77='Site 20'!$C$7, AJ59,
  'Site 20'!AJ$77&gt;'Site 20'!$C$7, AJ59 * (1 + $C$8)^('Site 20'!AJ$77 - 'Site 20'!$C$7)
)</f>
        <v>0</v>
      </c>
    </row>
    <row r="79" spans="2:37" s="9" customFormat="1" ht="14.15"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ht="14.15"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ht="14.15"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ht="14.15" x14ac:dyDescent="0.3">
      <c r="B82" s="75" t="s">
        <v>67</v>
      </c>
      <c r="C82" s="32" t="s">
        <v>38</v>
      </c>
      <c r="D82" s="65">
        <v>0</v>
      </c>
      <c r="E82" s="54" cm="1">
        <f t="array" ref="E82">_xlfn.IFS(
  'Site 20'!E$77&lt;$C$14, 0,
  'Site 20'!E$77=$C$14, E63,
  AND('Site 20'!E$77&gt;$C$14, 'Site 20'!E$77&lt;'Site 20'!$C$7), E63 * (1 + $C$8)^('Site 20'!E$77 - $C$14),
  'Site 20'!E$77='Site 20'!$C$7, E63,
  'Site 20'!E$77&gt;'Site 20'!$C$7, E63 * (1 + $C$8)^('Site 20'!E$77 - 'Site 20'!$C$7)
)</f>
        <v>0</v>
      </c>
      <c r="F82" s="54" cm="1">
        <f t="array" ref="F82">_xlfn.IFS(
  'Site 20'!F$77&lt;$C$14, 0,
  'Site 20'!F$77=$C$14, F63,
  AND('Site 20'!F$77&gt;$C$14, 'Site 20'!F$77&lt;'Site 20'!$C$7), F63 * (1 + $C$8)^('Site 20'!F$77 - $C$14),
  'Site 20'!F$77='Site 20'!$C$7, F63,
  'Site 20'!F$77&gt;'Site 20'!$C$7, F63 * (1 + $C$8)^('Site 20'!F$77 - 'Site 20'!$C$7)
)</f>
        <v>0</v>
      </c>
      <c r="G82" s="54" cm="1">
        <f t="array" ref="G82">_xlfn.IFS(
  'Site 20'!G$77&lt;$C$14, 0,
  'Site 20'!G$77=$C$14, G63,
  AND('Site 20'!G$77&gt;$C$14, 'Site 20'!G$77&lt;'Site 20'!$C$7), G63 * (1 + $C$8)^('Site 20'!G$77 - $C$14),
  'Site 20'!G$77='Site 20'!$C$7, G63,
  'Site 20'!G$77&gt;'Site 20'!$C$7, G63 * (1 + $C$8)^('Site 20'!G$77 - 'Site 20'!$C$7)
)</f>
        <v>0</v>
      </c>
      <c r="H82" s="54" cm="1">
        <f t="array" ref="H82">_xlfn.IFS(
  'Site 20'!H$77&lt;$C$14, 0,
  'Site 20'!H$77=$C$14, H63,
  AND('Site 20'!H$77&gt;$C$14, 'Site 20'!H$77&lt;'Site 20'!$C$7), H63 * (1 + $C$8)^('Site 20'!H$77 - $C$14),
  'Site 20'!H$77='Site 20'!$C$7, H63,
  'Site 20'!H$77&gt;'Site 20'!$C$7, H63 * (1 + $C$8)^('Site 20'!H$77 - 'Site 20'!$C$7)
)</f>
        <v>0</v>
      </c>
      <c r="I82" s="54" cm="1">
        <f t="array" ref="I82">_xlfn.IFS(
  'Site 20'!I$77&lt;$C$14, 0,
  'Site 20'!I$77=$C$14, I63,
  AND('Site 20'!I$77&gt;$C$14, 'Site 20'!I$77&lt;'Site 20'!$C$7), I63 * (1 + $C$8)^('Site 20'!I$77 - $C$14),
  'Site 20'!I$77='Site 20'!$C$7, I63,
  'Site 20'!I$77&gt;'Site 20'!$C$7, I63 * (1 + $C$8)^('Site 20'!I$77 - 'Site 20'!$C$7)
)</f>
        <v>0</v>
      </c>
      <c r="J82" s="54" cm="1">
        <f t="array" ref="J82">_xlfn.IFS(
  'Site 20'!J$77&lt;$C$14, 0,
  'Site 20'!J$77=$C$14, J63,
  AND('Site 20'!J$77&gt;$C$14, 'Site 20'!J$77&lt;'Site 20'!$C$7), J63 * (1 + $C$8)^('Site 20'!J$77 - $C$14),
  'Site 20'!J$77='Site 20'!$C$7, J63,
  'Site 20'!J$77&gt;'Site 20'!$C$7, J63 * (1 + $C$8)^('Site 20'!J$77 - 'Site 20'!$C$7)
)</f>
        <v>0</v>
      </c>
      <c r="K82" s="54" cm="1">
        <f t="array" ref="K82">_xlfn.IFS(
  'Site 20'!K$77&lt;$C$14, 0,
  'Site 20'!K$77=$C$14, K63,
  AND('Site 20'!K$77&gt;$C$14, 'Site 20'!K$77&lt;'Site 20'!$C$7), K63 * (1 + $C$8)^('Site 20'!K$77 - $C$14),
  'Site 20'!K$77='Site 20'!$C$7, K63,
  'Site 20'!K$77&gt;'Site 20'!$C$7, K63 * (1 + $C$8)^('Site 20'!K$77 - 'Site 20'!$C$7)
)</f>
        <v>0</v>
      </c>
      <c r="L82" s="54" cm="1">
        <f t="array" ref="L82">_xlfn.IFS(
  'Site 20'!L$77&lt;$C$14, 0,
  'Site 20'!L$77=$C$14, L63,
  AND('Site 20'!L$77&gt;$C$14, 'Site 20'!L$77&lt;'Site 20'!$C$7), L63 * (1 + $C$8)^('Site 20'!L$77 - $C$14),
  'Site 20'!L$77='Site 20'!$C$7, L63,
  'Site 20'!L$77&gt;'Site 20'!$C$7, L63 * (1 + $C$8)^('Site 20'!L$77 - 'Site 20'!$C$7)
)</f>
        <v>0</v>
      </c>
      <c r="M82" s="54" cm="1">
        <f t="array" ref="M82">_xlfn.IFS(
  'Site 20'!M$77&lt;$C$14, 0,
  'Site 20'!M$77=$C$14, M63,
  AND('Site 20'!M$77&gt;$C$14, 'Site 20'!M$77&lt;'Site 20'!$C$7), M63 * (1 + $C$8)^('Site 20'!M$77 - $C$14),
  'Site 20'!M$77='Site 20'!$C$7, M63,
  'Site 20'!M$77&gt;'Site 20'!$C$7, M63 * (1 + $C$8)^('Site 20'!M$77 - 'Site 20'!$C$7)
)</f>
        <v>0</v>
      </c>
      <c r="N82" s="54" cm="1">
        <f t="array" ref="N82">_xlfn.IFS(
  'Site 20'!N$77&lt;$C$14, 0,
  'Site 20'!N$77=$C$14, N63,
  AND('Site 20'!N$77&gt;$C$14, 'Site 20'!N$77&lt;'Site 20'!$C$7), N63 * (1 + $C$8)^('Site 20'!N$77 - $C$14),
  'Site 20'!N$77='Site 20'!$C$7, N63,
  'Site 20'!N$77&gt;'Site 20'!$C$7, N63 * (1 + $C$8)^('Site 20'!N$77 - 'Site 20'!$C$7)
)</f>
        <v>0</v>
      </c>
      <c r="O82" s="54" cm="1">
        <f t="array" ref="O82">_xlfn.IFS(
  'Site 20'!O$77&lt;$C$14, 0,
  'Site 20'!O$77=$C$14, O63,
  AND('Site 20'!O$77&gt;$C$14, 'Site 20'!O$77&lt;'Site 20'!$C$7), O63 * (1 + $C$8)^('Site 20'!O$77 - $C$14),
  'Site 20'!O$77='Site 20'!$C$7, O63,
  'Site 20'!O$77&gt;'Site 20'!$C$7, O63 * (1 + $C$8)^('Site 20'!O$77 - 'Site 20'!$C$7)
)</f>
        <v>0</v>
      </c>
      <c r="P82" s="54" cm="1">
        <f t="array" ref="P82">_xlfn.IFS(
  'Site 20'!P$77&lt;$C$14, 0,
  'Site 20'!P$77=$C$14, P63,
  AND('Site 20'!P$77&gt;$C$14, 'Site 20'!P$77&lt;'Site 20'!$C$7), P63 * (1 + $C$8)^('Site 20'!P$77 - $C$14),
  'Site 20'!P$77='Site 20'!$C$7, P63,
  'Site 20'!P$77&gt;'Site 20'!$C$7, P63 * (1 + $C$8)^('Site 20'!P$77 - 'Site 20'!$C$7)
)</f>
        <v>0</v>
      </c>
      <c r="Q82" s="54" cm="1">
        <f t="array" ref="Q82">_xlfn.IFS(
  'Site 20'!Q$77&lt;$C$14, 0,
  'Site 20'!Q$77=$C$14, Q63,
  AND('Site 20'!Q$77&gt;$C$14, 'Site 20'!Q$77&lt;'Site 20'!$C$7), Q63 * (1 + $C$8)^('Site 20'!Q$77 - $C$14),
  'Site 20'!Q$77='Site 20'!$C$7, Q63,
  'Site 20'!Q$77&gt;'Site 20'!$C$7, Q63 * (1 + $C$8)^('Site 20'!Q$77 - 'Site 20'!$C$7)
)</f>
        <v>0</v>
      </c>
      <c r="R82" s="54" cm="1">
        <f t="array" ref="R82">_xlfn.IFS(
  'Site 20'!R$77&lt;$C$14, 0,
  'Site 20'!R$77=$C$14, R63,
  AND('Site 20'!R$77&gt;$C$14, 'Site 20'!R$77&lt;'Site 20'!$C$7), R63 * (1 + $C$8)^('Site 20'!R$77 - $C$14),
  'Site 20'!R$77='Site 20'!$C$7, R63,
  'Site 20'!R$77&gt;'Site 20'!$C$7, R63 * (1 + $C$8)^('Site 20'!R$77 - 'Site 20'!$C$7)
)</f>
        <v>0</v>
      </c>
      <c r="S82" s="54" cm="1">
        <f t="array" ref="S82">_xlfn.IFS(
  'Site 20'!S$77&lt;$C$14, 0,
  'Site 20'!S$77=$C$14, S63,
  AND('Site 20'!S$77&gt;$C$14, 'Site 20'!S$77&lt;'Site 20'!$C$7), S63 * (1 + $C$8)^('Site 20'!S$77 - $C$14),
  'Site 20'!S$77='Site 20'!$C$7, S63,
  'Site 20'!S$77&gt;'Site 20'!$C$7, S63 * (1 + $C$8)^('Site 20'!S$77 - 'Site 20'!$C$7)
)</f>
        <v>0</v>
      </c>
      <c r="T82" s="54" cm="1">
        <f t="array" ref="T82">_xlfn.IFS(
  'Site 20'!T$77&lt;$C$14, 0,
  'Site 20'!T$77=$C$14, T63,
  AND('Site 20'!T$77&gt;$C$14, 'Site 20'!T$77&lt;'Site 20'!$C$7), T63 * (1 + $C$8)^('Site 20'!T$77 - $C$14),
  'Site 20'!T$77='Site 20'!$C$7, T63,
  'Site 20'!T$77&gt;'Site 20'!$C$7, T63 * (1 + $C$8)^('Site 20'!T$77 - 'Site 20'!$C$7)
)</f>
        <v>0</v>
      </c>
      <c r="U82" s="54" cm="1">
        <f t="array" ref="U82">_xlfn.IFS(
  'Site 20'!U$77&lt;$C$14, 0,
  'Site 20'!U$77=$C$14, U63,
  AND('Site 20'!U$77&gt;$C$14, 'Site 20'!U$77&lt;'Site 20'!$C$7), U63 * (1 + $C$8)^('Site 20'!U$77 - $C$14),
  'Site 20'!U$77='Site 20'!$C$7, U63,
  'Site 20'!U$77&gt;'Site 20'!$C$7, U63 * (1 + $C$8)^('Site 20'!U$77 - 'Site 20'!$C$7)
)</f>
        <v>0</v>
      </c>
      <c r="V82" s="54" cm="1">
        <f t="array" ref="V82">_xlfn.IFS(
  'Site 20'!V$77&lt;$C$14, 0,
  'Site 20'!V$77=$C$14, V63,
  AND('Site 20'!V$77&gt;$C$14, 'Site 20'!V$77&lt;'Site 20'!$C$7), V63 * (1 + $C$8)^('Site 20'!V$77 - $C$14),
  'Site 20'!V$77='Site 20'!$C$7, V63,
  'Site 20'!V$77&gt;'Site 20'!$C$7, V63 * (1 + $C$8)^('Site 20'!V$77 - 'Site 20'!$C$7)
)</f>
        <v>0</v>
      </c>
      <c r="W82" s="54" cm="1">
        <f t="array" ref="W82">_xlfn.IFS(
  'Site 20'!W$77&lt;$C$14, 0,
  'Site 20'!W$77=$C$14, W63,
  AND('Site 20'!W$77&gt;$C$14, 'Site 20'!W$77&lt;'Site 20'!$C$7), W63 * (1 + $C$8)^('Site 20'!W$77 - $C$14),
  'Site 20'!W$77='Site 20'!$C$7, W63,
  'Site 20'!W$77&gt;'Site 20'!$C$7, W63 * (1 + $C$8)^('Site 20'!W$77 - 'Site 20'!$C$7)
)</f>
        <v>0</v>
      </c>
      <c r="X82" s="54" cm="1">
        <f t="array" ref="X82">_xlfn.IFS(
  'Site 20'!X$77&lt;$C$14, 0,
  'Site 20'!X$77=$C$14, X63,
  AND('Site 20'!X$77&gt;$C$14, 'Site 20'!X$77&lt;'Site 20'!$C$7), X63 * (1 + $C$8)^('Site 20'!X$77 - $C$14),
  'Site 20'!X$77='Site 20'!$C$7, X63,
  'Site 20'!X$77&gt;'Site 20'!$C$7, X63 * (1 + $C$8)^('Site 20'!X$77 - 'Site 20'!$C$7)
)</f>
        <v>0</v>
      </c>
      <c r="Y82" s="54" cm="1">
        <f t="array" ref="Y82">_xlfn.IFS(
  'Site 20'!Y$77&lt;$C$14, 0,
  'Site 20'!Y$77=$C$14, Y63,
  AND('Site 20'!Y$77&gt;$C$14, 'Site 20'!Y$77&lt;'Site 20'!$C$7), Y63 * (1 + $C$8)^('Site 20'!Y$77 - $C$14),
  'Site 20'!Y$77='Site 20'!$C$7, Y63,
  'Site 20'!Y$77&gt;'Site 20'!$C$7, Y63 * (1 + $C$8)^('Site 20'!Y$77 - 'Site 20'!$C$7)
)</f>
        <v>0</v>
      </c>
      <c r="Z82" s="54" cm="1">
        <f t="array" ref="Z82">_xlfn.IFS(
  'Site 20'!Z$77&lt;$C$14, 0,
  'Site 20'!Z$77=$C$14, Z63,
  AND('Site 20'!Z$77&gt;$C$14, 'Site 20'!Z$77&lt;'Site 20'!$C$7), Z63 * (1 + $C$8)^('Site 20'!Z$77 - $C$14),
  'Site 20'!Z$77='Site 20'!$C$7, Z63,
  'Site 20'!Z$77&gt;'Site 20'!$C$7, Z63 * (1 + $C$8)^('Site 20'!Z$77 - 'Site 20'!$C$7)
)</f>
        <v>0</v>
      </c>
      <c r="AA82" s="54" cm="1">
        <f t="array" ref="AA82">_xlfn.IFS(
  'Site 20'!AA$77&lt;$C$14, 0,
  'Site 20'!AA$77=$C$14, AA63,
  AND('Site 20'!AA$77&gt;$C$14, 'Site 20'!AA$77&lt;'Site 20'!$C$7), AA63 * (1 + $C$8)^('Site 20'!AA$77 - $C$14),
  'Site 20'!AA$77='Site 20'!$C$7, AA63,
  'Site 20'!AA$77&gt;'Site 20'!$C$7, AA63 * (1 + $C$8)^('Site 20'!AA$77 - 'Site 20'!$C$7)
)</f>
        <v>0</v>
      </c>
      <c r="AB82" s="54" cm="1">
        <f t="array" ref="AB82">_xlfn.IFS(
  'Site 20'!AB$77&lt;$C$14, 0,
  'Site 20'!AB$77=$C$14, AB63,
  AND('Site 20'!AB$77&gt;$C$14, 'Site 20'!AB$77&lt;'Site 20'!$C$7), AB63 * (1 + $C$8)^('Site 20'!AB$77 - $C$14),
  'Site 20'!AB$77='Site 20'!$C$7, AB63,
  'Site 20'!AB$77&gt;'Site 20'!$C$7, AB63 * (1 + $C$8)^('Site 20'!AB$77 - 'Site 20'!$C$7)
)</f>
        <v>0</v>
      </c>
      <c r="AC82" s="54" cm="1">
        <f t="array" ref="AC82">_xlfn.IFS(
  'Site 20'!AC$77&lt;$C$14, 0,
  'Site 20'!AC$77=$C$14, AC63,
  AND('Site 20'!AC$77&gt;$C$14, 'Site 20'!AC$77&lt;'Site 20'!$C$7), AC63 * (1 + $C$8)^('Site 20'!AC$77 - $C$14),
  'Site 20'!AC$77='Site 20'!$C$7, AC63,
  'Site 20'!AC$77&gt;'Site 20'!$C$7, AC63 * (1 + $C$8)^('Site 20'!AC$77 - 'Site 20'!$C$7)
)</f>
        <v>0</v>
      </c>
      <c r="AD82" s="54" cm="1">
        <f t="array" ref="AD82">_xlfn.IFS(
  'Site 20'!AD$77&lt;$C$14, 0,
  'Site 20'!AD$77=$C$14, AD63,
  AND('Site 20'!AD$77&gt;$C$14, 'Site 20'!AD$77&lt;'Site 20'!$C$7), AD63 * (1 + $C$8)^('Site 20'!AD$77 - $C$14),
  'Site 20'!AD$77='Site 20'!$C$7, AD63,
  'Site 20'!AD$77&gt;'Site 20'!$C$7, AD63 * (1 + $C$8)^('Site 20'!AD$77 - 'Site 20'!$C$7)
)</f>
        <v>0</v>
      </c>
      <c r="AE82" s="54" cm="1">
        <f t="array" ref="AE82">_xlfn.IFS(
  'Site 20'!AE$77&lt;$C$14, 0,
  'Site 20'!AE$77=$C$14, AE63,
  AND('Site 20'!AE$77&gt;$C$14, 'Site 20'!AE$77&lt;'Site 20'!$C$7), AE63 * (1 + $C$8)^('Site 20'!AE$77 - $C$14),
  'Site 20'!AE$77='Site 20'!$C$7, AE63,
  'Site 20'!AE$77&gt;'Site 20'!$C$7, AE63 * (1 + $C$8)^('Site 20'!AE$77 - 'Site 20'!$C$7)
)</f>
        <v>0</v>
      </c>
      <c r="AF82" s="54" cm="1">
        <f t="array" ref="AF82">_xlfn.IFS(
  'Site 20'!AF$77&lt;$C$14, 0,
  'Site 20'!AF$77=$C$14, AF63,
  AND('Site 20'!AF$77&gt;$C$14, 'Site 20'!AF$77&lt;'Site 20'!$C$7), AF63 * (1 + $C$8)^('Site 20'!AF$77 - $C$14),
  'Site 20'!AF$77='Site 20'!$C$7, AF63,
  'Site 20'!AF$77&gt;'Site 20'!$C$7, AF63 * (1 + $C$8)^('Site 20'!AF$77 - 'Site 20'!$C$7)
)</f>
        <v>0</v>
      </c>
      <c r="AG82" s="54" cm="1">
        <f t="array" ref="AG82">_xlfn.IFS(
  'Site 20'!AG$77&lt;$C$14, 0,
  'Site 20'!AG$77=$C$14, AG63,
  AND('Site 20'!AG$77&gt;$C$14, 'Site 20'!AG$77&lt;'Site 20'!$C$7), AG63 * (1 + $C$8)^('Site 20'!AG$77 - $C$14),
  'Site 20'!AG$77='Site 20'!$C$7, AG63,
  'Site 20'!AG$77&gt;'Site 20'!$C$7, AG63 * (1 + $C$8)^('Site 20'!AG$77 - 'Site 20'!$C$7)
)</f>
        <v>0</v>
      </c>
      <c r="AH82" s="54" cm="1">
        <f t="array" ref="AH82">_xlfn.IFS(
  'Site 20'!AH$77&lt;$C$14, 0,
  'Site 20'!AH$77=$C$14, AH63,
  AND('Site 20'!AH$77&gt;$C$14, 'Site 20'!AH$77&lt;'Site 20'!$C$7), AH63 * (1 + $C$8)^('Site 20'!AH$77 - $C$14),
  'Site 20'!AH$77='Site 20'!$C$7, AH63,
  'Site 20'!AH$77&gt;'Site 20'!$C$7, AH63 * (1 + $C$8)^('Site 20'!AH$77 - 'Site 20'!$C$7)
)</f>
        <v>0</v>
      </c>
      <c r="AI82" s="54" cm="1">
        <f t="array" ref="AI82">_xlfn.IFS(
  'Site 20'!AI$77&lt;$C$14, 0,
  'Site 20'!AI$77=$C$14, AI63,
  AND('Site 20'!AI$77&gt;$C$14, 'Site 20'!AI$77&lt;'Site 20'!$C$7), AI63 * (1 + $C$8)^('Site 20'!AI$77 - $C$14),
  'Site 20'!AI$77='Site 20'!$C$7, AI63,
  'Site 20'!AI$77&gt;'Site 20'!$C$7, AI63 * (1 + $C$8)^('Site 20'!AI$77 - 'Site 20'!$C$7)
)</f>
        <v>0</v>
      </c>
      <c r="AJ82" s="72" cm="1">
        <f t="array" ref="AJ82">_xlfn.IFS(
  'Site 20'!AJ$77&lt;$C$14, 0,
  'Site 20'!AJ$77=$C$14, AJ63,
  AND('Site 20'!AJ$77&gt;$C$14, 'Site 20'!AJ$77&lt;'Site 20'!$C$7), AJ63 * (1 + $C$8)^('Site 20'!AJ$77 - $C$14),
  'Site 20'!AJ$77='Site 20'!$C$7, AJ63,
  'Site 20'!AJ$77&gt;'Site 20'!$C$7, AJ63 * (1 + $C$8)^('Site 20'!AJ$77 - 'Site 20'!$C$7)
)</f>
        <v>0</v>
      </c>
    </row>
    <row r="83" spans="2:37" s="9" customFormat="1" ht="14.15"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ht="14.15"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ht="14.15"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ht="14.15"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ht="14.15"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ht="14.15"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ht="14.15"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ht="14.15" x14ac:dyDescent="0.3">
      <c r="B90" s="77" t="s">
        <v>68</v>
      </c>
      <c r="C90" s="32" t="s">
        <v>40</v>
      </c>
      <c r="D90" s="67">
        <v>0</v>
      </c>
      <c r="E90" s="56" cm="1">
        <f t="array" ref="E90">_xlfn.IFS(
  'Site 20'!E$77&lt;$C$14, 0,
  'Site 20'!E$77=$C$14, E71,
  AND('Site 20'!E$77&gt;$C$14, 'Site 20'!E$77&lt;'Site 20'!$C$7), E71 * (1 + $C$8)^('Site 20'!E$77 - $C$14),
  'Site 20'!E$77='Site 20'!$C$7, E71,
  'Site 20'!E$77&gt;'Site 20'!$C$7, E71 * (1 + $C$8)^('Site 20'!E$77 - 'Site 20'!$C$7)
)</f>
        <v>0</v>
      </c>
      <c r="F90" s="56" cm="1">
        <f t="array" ref="F90">_xlfn.IFS(
  'Site 20'!F$77&lt;$C$14, 0,
  'Site 20'!F$77=$C$14, F71,
  AND('Site 20'!F$77&gt;$C$14, 'Site 20'!F$77&lt;'Site 20'!$C$7), F71 * (1 + $C$8)^('Site 20'!F$77 - $C$14),
  'Site 20'!F$77='Site 20'!$C$7, F71,
  'Site 20'!F$77&gt;'Site 20'!$C$7, F71 * (1 + $C$8)^('Site 20'!F$77 - 'Site 20'!$C$7)
)</f>
        <v>0</v>
      </c>
      <c r="G90" s="56" cm="1">
        <f t="array" ref="G90">_xlfn.IFS(
  'Site 20'!G$77&lt;$C$14, 0,
  'Site 20'!G$77=$C$14, G71,
  AND('Site 20'!G$77&gt;$C$14, 'Site 20'!G$77&lt;'Site 20'!$C$7), G71 * (1 + $C$8)^('Site 20'!G$77 - $C$14),
  'Site 20'!G$77='Site 20'!$C$7, G71,
  'Site 20'!G$77&gt;'Site 20'!$C$7, G71 * (1 + $C$8)^('Site 20'!G$77 - 'Site 20'!$C$7)
)</f>
        <v>0</v>
      </c>
      <c r="H90" s="56" cm="1">
        <f t="array" ref="H90">_xlfn.IFS(
  'Site 20'!H$77&lt;$C$14, 0,
  'Site 20'!H$77=$C$14, H71,
  AND('Site 20'!H$77&gt;$C$14, 'Site 20'!H$77&lt;'Site 20'!$C$7), H71 * (1 + $C$8)^('Site 20'!H$77 - $C$14),
  'Site 20'!H$77='Site 20'!$C$7, H71,
  'Site 20'!H$77&gt;'Site 20'!$C$7, H71 * (1 + $C$8)^('Site 20'!H$77 - 'Site 20'!$C$7)
)</f>
        <v>0</v>
      </c>
      <c r="I90" s="56" cm="1">
        <f t="array" ref="I90">_xlfn.IFS(
  'Site 20'!I$77&lt;$C$14, 0,
  'Site 20'!I$77=$C$14, I71,
  AND('Site 20'!I$77&gt;$C$14, 'Site 20'!I$77&lt;'Site 20'!$C$7), I71 * (1 + $C$8)^('Site 20'!I$77 - $C$14),
  'Site 20'!I$77='Site 20'!$C$7, I71,
  'Site 20'!I$77&gt;'Site 20'!$C$7, I71 * (1 + $C$8)^('Site 20'!I$77 - 'Site 20'!$C$7)
)</f>
        <v>0</v>
      </c>
      <c r="J90" s="56" cm="1">
        <f t="array" ref="J90">_xlfn.IFS(
  'Site 20'!J$77&lt;$C$14, 0,
  'Site 20'!J$77=$C$14, J71,
  AND('Site 20'!J$77&gt;$C$14, 'Site 20'!J$77&lt;'Site 20'!$C$7), J71 * (1 + $C$8)^('Site 20'!J$77 - $C$14),
  'Site 20'!J$77='Site 20'!$C$7, J71,
  'Site 20'!J$77&gt;'Site 20'!$C$7, J71 * (1 + $C$8)^('Site 20'!J$77 - 'Site 20'!$C$7)
)</f>
        <v>0</v>
      </c>
      <c r="K90" s="56" cm="1">
        <f t="array" ref="K90">_xlfn.IFS(
  'Site 20'!K$77&lt;$C$14, 0,
  'Site 20'!K$77=$C$14, K71,
  AND('Site 20'!K$77&gt;$C$14, 'Site 20'!K$77&lt;'Site 20'!$C$7), K71 * (1 + $C$8)^('Site 20'!K$77 - $C$14),
  'Site 20'!K$77='Site 20'!$C$7, K71,
  'Site 20'!K$77&gt;'Site 20'!$C$7, K71 * (1 + $C$8)^('Site 20'!K$77 - 'Site 20'!$C$7)
)</f>
        <v>0</v>
      </c>
      <c r="L90" s="56" cm="1">
        <f t="array" ref="L90">_xlfn.IFS(
  'Site 20'!L$77&lt;$C$14, 0,
  'Site 20'!L$77=$C$14, L71,
  AND('Site 20'!L$77&gt;$C$14, 'Site 20'!L$77&lt;'Site 20'!$C$7), L71 * (1 + $C$8)^('Site 20'!L$77 - $C$14),
  'Site 20'!L$77='Site 20'!$C$7, L71,
  'Site 20'!L$77&gt;'Site 20'!$C$7, L71 * (1 + $C$8)^('Site 20'!L$77 - 'Site 20'!$C$7)
)</f>
        <v>0</v>
      </c>
      <c r="M90" s="56" cm="1">
        <f t="array" ref="M90">_xlfn.IFS(
  'Site 20'!M$77&lt;$C$14, 0,
  'Site 20'!M$77=$C$14, M71,
  AND('Site 20'!M$77&gt;$C$14, 'Site 20'!M$77&lt;'Site 20'!$C$7), M71 * (1 + $C$8)^('Site 20'!M$77 - $C$14),
  'Site 20'!M$77='Site 20'!$C$7, M71,
  'Site 20'!M$77&gt;'Site 20'!$C$7, M71 * (1 + $C$8)^('Site 20'!M$77 - 'Site 20'!$C$7)
)</f>
        <v>0</v>
      </c>
      <c r="N90" s="56" cm="1">
        <f t="array" ref="N90">_xlfn.IFS(
  'Site 20'!N$77&lt;$C$14, 0,
  'Site 20'!N$77=$C$14, N71,
  AND('Site 20'!N$77&gt;$C$14, 'Site 20'!N$77&lt;'Site 20'!$C$7), N71 * (1 + $C$8)^('Site 20'!N$77 - $C$14),
  'Site 20'!N$77='Site 20'!$C$7, N71,
  'Site 20'!N$77&gt;'Site 20'!$C$7, N71 * (1 + $C$8)^('Site 20'!N$77 - 'Site 20'!$C$7)
)</f>
        <v>0</v>
      </c>
      <c r="O90" s="56" cm="1">
        <f t="array" ref="O90">_xlfn.IFS(
  'Site 20'!O$77&lt;$C$14, 0,
  'Site 20'!O$77=$C$14, O71,
  AND('Site 20'!O$77&gt;$C$14, 'Site 20'!O$77&lt;'Site 20'!$C$7), O71 * (1 + $C$8)^('Site 20'!O$77 - $C$14),
  'Site 20'!O$77='Site 20'!$C$7, O71,
  'Site 20'!O$77&gt;'Site 20'!$C$7, O71 * (1 + $C$8)^('Site 20'!O$77 - 'Site 20'!$C$7)
)</f>
        <v>0</v>
      </c>
      <c r="P90" s="56" cm="1">
        <f t="array" ref="P90">_xlfn.IFS(
  'Site 20'!P$77&lt;$C$14, 0,
  'Site 20'!P$77=$C$14, P71,
  AND('Site 20'!P$77&gt;$C$14, 'Site 20'!P$77&lt;'Site 20'!$C$7), P71 * (1 + $C$8)^('Site 20'!P$77 - $C$14),
  'Site 20'!P$77='Site 20'!$C$7, P71,
  'Site 20'!P$77&gt;'Site 20'!$C$7, P71 * (1 + $C$8)^('Site 20'!P$77 - 'Site 20'!$C$7)
)</f>
        <v>0</v>
      </c>
      <c r="Q90" s="56" cm="1">
        <f t="array" ref="Q90">_xlfn.IFS(
  'Site 20'!Q$77&lt;$C$14, 0,
  'Site 20'!Q$77=$C$14, Q71,
  AND('Site 20'!Q$77&gt;$C$14, 'Site 20'!Q$77&lt;'Site 20'!$C$7), Q71 * (1 + $C$8)^('Site 20'!Q$77 - $C$14),
  'Site 20'!Q$77='Site 20'!$C$7, Q71,
  'Site 20'!Q$77&gt;'Site 20'!$C$7, Q71 * (1 + $C$8)^('Site 20'!Q$77 - 'Site 20'!$C$7)
)</f>
        <v>0</v>
      </c>
      <c r="R90" s="56" cm="1">
        <f t="array" ref="R90">_xlfn.IFS(
  'Site 20'!R$77&lt;$C$14, 0,
  'Site 20'!R$77=$C$14, R71,
  AND('Site 20'!R$77&gt;$C$14, 'Site 20'!R$77&lt;'Site 20'!$C$7), R71 * (1 + $C$8)^('Site 20'!R$77 - $C$14),
  'Site 20'!R$77='Site 20'!$C$7, R71,
  'Site 20'!R$77&gt;'Site 20'!$C$7, R71 * (1 + $C$8)^('Site 20'!R$77 - 'Site 20'!$C$7)
)</f>
        <v>0</v>
      </c>
      <c r="S90" s="56" cm="1">
        <f t="array" ref="S90">_xlfn.IFS(
  'Site 20'!S$77&lt;$C$14, 0,
  'Site 20'!S$77=$C$14, S71,
  AND('Site 20'!S$77&gt;$C$14, 'Site 20'!S$77&lt;'Site 20'!$C$7), S71 * (1 + $C$8)^('Site 20'!S$77 - $C$14),
  'Site 20'!S$77='Site 20'!$C$7, S71,
  'Site 20'!S$77&gt;'Site 20'!$C$7, S71 * (1 + $C$8)^('Site 20'!S$77 - 'Site 20'!$C$7)
)</f>
        <v>0</v>
      </c>
      <c r="T90" s="56" cm="1">
        <f t="array" ref="T90">_xlfn.IFS(
  'Site 20'!T$77&lt;$C$14, 0,
  'Site 20'!T$77=$C$14, T71,
  AND('Site 20'!T$77&gt;$C$14, 'Site 20'!T$77&lt;'Site 20'!$C$7), T71 * (1 + $C$8)^('Site 20'!T$77 - $C$14),
  'Site 20'!T$77='Site 20'!$C$7, T71,
  'Site 20'!T$77&gt;'Site 20'!$C$7, T71 * (1 + $C$8)^('Site 20'!T$77 - 'Site 20'!$C$7)
)</f>
        <v>0</v>
      </c>
      <c r="U90" s="56" cm="1">
        <f t="array" ref="U90">_xlfn.IFS(
  'Site 20'!U$77&lt;$C$14, 0,
  'Site 20'!U$77=$C$14, U71,
  AND('Site 20'!U$77&gt;$C$14, 'Site 20'!U$77&lt;'Site 20'!$C$7), U71 * (1 + $C$8)^('Site 20'!U$77 - $C$14),
  'Site 20'!U$77='Site 20'!$C$7, U71,
  'Site 20'!U$77&gt;'Site 20'!$C$7, U71 * (1 + $C$8)^('Site 20'!U$77 - 'Site 20'!$C$7)
)</f>
        <v>0</v>
      </c>
      <c r="V90" s="56" cm="1">
        <f t="array" ref="V90">_xlfn.IFS(
  'Site 20'!V$77&lt;$C$14, 0,
  'Site 20'!V$77=$C$14, V71,
  AND('Site 20'!V$77&gt;$C$14, 'Site 20'!V$77&lt;'Site 20'!$C$7), V71 * (1 + $C$8)^('Site 20'!V$77 - $C$14),
  'Site 20'!V$77='Site 20'!$C$7, V71,
  'Site 20'!V$77&gt;'Site 20'!$C$7, V71 * (1 + $C$8)^('Site 20'!V$77 - 'Site 20'!$C$7)
)</f>
        <v>0</v>
      </c>
      <c r="W90" s="56" cm="1">
        <f t="array" ref="W90">_xlfn.IFS(
  'Site 20'!W$77&lt;$C$14, 0,
  'Site 20'!W$77=$C$14, W71,
  AND('Site 20'!W$77&gt;$C$14, 'Site 20'!W$77&lt;'Site 20'!$C$7), W71 * (1 + $C$8)^('Site 20'!W$77 - $C$14),
  'Site 20'!W$77='Site 20'!$C$7, W71,
  'Site 20'!W$77&gt;'Site 20'!$C$7, W71 * (1 + $C$8)^('Site 20'!W$77 - 'Site 20'!$C$7)
)</f>
        <v>0</v>
      </c>
      <c r="X90" s="56" cm="1">
        <f t="array" ref="X90">_xlfn.IFS(
  'Site 20'!X$77&lt;$C$14, 0,
  'Site 20'!X$77=$C$14, X71,
  AND('Site 20'!X$77&gt;$C$14, 'Site 20'!X$77&lt;'Site 20'!$C$7), X71 * (1 + $C$8)^('Site 20'!X$77 - $C$14),
  'Site 20'!X$77='Site 20'!$C$7, X71,
  'Site 20'!X$77&gt;'Site 20'!$C$7, X71 * (1 + $C$8)^('Site 20'!X$77 - 'Site 20'!$C$7)
)</f>
        <v>0</v>
      </c>
      <c r="Y90" s="56" cm="1">
        <f t="array" ref="Y90">_xlfn.IFS(
  'Site 20'!Y$77&lt;$C$14, 0,
  'Site 20'!Y$77=$C$14, Y71,
  AND('Site 20'!Y$77&gt;$C$14, 'Site 20'!Y$77&lt;'Site 20'!$C$7), Y71 * (1 + $C$8)^('Site 20'!Y$77 - $C$14),
  'Site 20'!Y$77='Site 20'!$C$7, Y71,
  'Site 20'!Y$77&gt;'Site 20'!$C$7, Y71 * (1 + $C$8)^('Site 20'!Y$77 - 'Site 20'!$C$7)
)</f>
        <v>0</v>
      </c>
      <c r="Z90" s="56" cm="1">
        <f t="array" ref="Z90">_xlfn.IFS(
  'Site 20'!Z$77&lt;$C$14, 0,
  'Site 20'!Z$77=$C$14, Z71,
  AND('Site 20'!Z$77&gt;$C$14, 'Site 20'!Z$77&lt;'Site 20'!$C$7), Z71 * (1 + $C$8)^('Site 20'!Z$77 - $C$14),
  'Site 20'!Z$77='Site 20'!$C$7, Z71,
  'Site 20'!Z$77&gt;'Site 20'!$C$7, Z71 * (1 + $C$8)^('Site 20'!Z$77 - 'Site 20'!$C$7)
)</f>
        <v>0</v>
      </c>
      <c r="AA90" s="56" cm="1">
        <f t="array" ref="AA90">_xlfn.IFS(
  'Site 20'!AA$77&lt;$C$14, 0,
  'Site 20'!AA$77=$C$14, AA71,
  AND('Site 20'!AA$77&gt;$C$14, 'Site 20'!AA$77&lt;'Site 20'!$C$7), AA71 * (1 + $C$8)^('Site 20'!AA$77 - $C$14),
  'Site 20'!AA$77='Site 20'!$C$7, AA71,
  'Site 20'!AA$77&gt;'Site 20'!$C$7, AA71 * (1 + $C$8)^('Site 20'!AA$77 - 'Site 20'!$C$7)
)</f>
        <v>0</v>
      </c>
      <c r="AB90" s="56" cm="1">
        <f t="array" ref="AB90">_xlfn.IFS(
  'Site 20'!AB$77&lt;$C$14, 0,
  'Site 20'!AB$77=$C$14, AB71,
  AND('Site 20'!AB$77&gt;$C$14, 'Site 20'!AB$77&lt;'Site 20'!$C$7), AB71 * (1 + $C$8)^('Site 20'!AB$77 - $C$14),
  'Site 20'!AB$77='Site 20'!$C$7, AB71,
  'Site 20'!AB$77&gt;'Site 20'!$C$7, AB71 * (1 + $C$8)^('Site 20'!AB$77 - 'Site 20'!$C$7)
)</f>
        <v>0</v>
      </c>
      <c r="AC90" s="56" cm="1">
        <f t="array" ref="AC90">_xlfn.IFS(
  'Site 20'!AC$77&lt;$C$14, 0,
  'Site 20'!AC$77=$C$14, AC71,
  AND('Site 20'!AC$77&gt;$C$14, 'Site 20'!AC$77&lt;'Site 20'!$C$7), AC71 * (1 + $C$8)^('Site 20'!AC$77 - $C$14),
  'Site 20'!AC$77='Site 20'!$C$7, AC71,
  'Site 20'!AC$77&gt;'Site 20'!$C$7, AC71 * (1 + $C$8)^('Site 20'!AC$77 - 'Site 20'!$C$7)
)</f>
        <v>0</v>
      </c>
      <c r="AD90" s="56" cm="1">
        <f t="array" ref="AD90">_xlfn.IFS(
  'Site 20'!AD$77&lt;$C$14, 0,
  'Site 20'!AD$77=$C$14, AD71,
  AND('Site 20'!AD$77&gt;$C$14, 'Site 20'!AD$77&lt;'Site 20'!$C$7), AD71 * (1 + $C$8)^('Site 20'!AD$77 - $C$14),
  'Site 20'!AD$77='Site 20'!$C$7, AD71,
  'Site 20'!AD$77&gt;'Site 20'!$C$7, AD71 * (1 + $C$8)^('Site 20'!AD$77 - 'Site 20'!$C$7)
)</f>
        <v>0</v>
      </c>
      <c r="AE90" s="56" cm="1">
        <f t="array" ref="AE90">_xlfn.IFS(
  'Site 20'!AE$77&lt;$C$14, 0,
  'Site 20'!AE$77=$C$14, AE71,
  AND('Site 20'!AE$77&gt;$C$14, 'Site 20'!AE$77&lt;'Site 20'!$C$7), AE71 * (1 + $C$8)^('Site 20'!AE$77 - $C$14),
  'Site 20'!AE$77='Site 20'!$C$7, AE71,
  'Site 20'!AE$77&gt;'Site 20'!$C$7, AE71 * (1 + $C$8)^('Site 20'!AE$77 - 'Site 20'!$C$7)
)</f>
        <v>0</v>
      </c>
      <c r="AF90" s="56" cm="1">
        <f t="array" ref="AF90">_xlfn.IFS(
  'Site 20'!AF$77&lt;$C$14, 0,
  'Site 20'!AF$77=$C$14, AF71,
  AND('Site 20'!AF$77&gt;$C$14, 'Site 20'!AF$77&lt;'Site 20'!$C$7), AF71 * (1 + $C$8)^('Site 20'!AF$77 - $C$14),
  'Site 20'!AF$77='Site 20'!$C$7, AF71,
  'Site 20'!AF$77&gt;'Site 20'!$C$7, AF71 * (1 + $C$8)^('Site 20'!AF$77 - 'Site 20'!$C$7)
)</f>
        <v>0</v>
      </c>
      <c r="AG90" s="56" cm="1">
        <f t="array" ref="AG90">_xlfn.IFS(
  'Site 20'!AG$77&lt;$C$14, 0,
  'Site 20'!AG$77=$C$14, AG71,
  AND('Site 20'!AG$77&gt;$C$14, 'Site 20'!AG$77&lt;'Site 20'!$C$7), AG71 * (1 + $C$8)^('Site 20'!AG$77 - $C$14),
  'Site 20'!AG$77='Site 20'!$C$7, AG71,
  'Site 20'!AG$77&gt;'Site 20'!$C$7, AG71 * (1 + $C$8)^('Site 20'!AG$77 - 'Site 20'!$C$7)
)</f>
        <v>0</v>
      </c>
      <c r="AH90" s="56" cm="1">
        <f t="array" ref="AH90">_xlfn.IFS(
  'Site 20'!AH$77&lt;$C$14, 0,
  'Site 20'!AH$77=$C$14, AH71,
  AND('Site 20'!AH$77&gt;$C$14, 'Site 20'!AH$77&lt;'Site 20'!$C$7), AH71 * (1 + $C$8)^('Site 20'!AH$77 - $C$14),
  'Site 20'!AH$77='Site 20'!$C$7, AH71,
  'Site 20'!AH$77&gt;'Site 20'!$C$7, AH71 * (1 + $C$8)^('Site 20'!AH$77 - 'Site 20'!$C$7)
)</f>
        <v>0</v>
      </c>
      <c r="AI90" s="56" cm="1">
        <f t="array" ref="AI90">_xlfn.IFS(
  'Site 20'!AI$77&lt;$C$14, 0,
  'Site 20'!AI$77=$C$14, AI71,
  AND('Site 20'!AI$77&gt;$C$14, 'Site 20'!AI$77&lt;'Site 20'!$C$7), AI71 * (1 + $C$8)^('Site 20'!AI$77 - $C$14),
  'Site 20'!AI$77='Site 20'!$C$7, AI71,
  'Site 20'!AI$77&gt;'Site 20'!$C$7, AI71 * (1 + $C$8)^('Site 20'!AI$77 - 'Site 20'!$C$7)
)</f>
        <v>0</v>
      </c>
      <c r="AJ90" s="59" cm="1">
        <f t="array" ref="AJ90">_xlfn.IFS(
  'Site 20'!AJ$77&lt;$C$14, 0,
  'Site 20'!AJ$77=$C$14, AJ71,
  AND('Site 20'!AJ$77&gt;$C$14, 'Site 20'!AJ$77&lt;'Site 20'!$C$7), AJ71 * (1 + $C$8)^('Site 20'!AJ$77 - $C$14),
  'Site 20'!AJ$77='Site 20'!$C$7, AJ71,
  'Site 20'!AJ$77&gt;'Site 20'!$C$7, AJ71 * (1 + $C$8)^('Site 20'!AJ$77 - 'Site 20'!$C$7)
)</f>
        <v>0</v>
      </c>
    </row>
    <row r="91" spans="2:37" s="9" customFormat="1" ht="14.15"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ht="14.15"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ht="14.5" thickBot="1" x14ac:dyDescent="0.35">
      <c r="B95" s="108" t="s">
        <v>45</v>
      </c>
      <c r="C95" s="136"/>
      <c r="D95" s="136"/>
      <c r="E95" s="419"/>
      <c r="F95" s="560" t="s">
        <v>306</v>
      </c>
      <c r="G95" s="561"/>
      <c r="H95" s="562"/>
      <c r="I95" s="553" t="s">
        <v>308</v>
      </c>
      <c r="J95" s="554"/>
      <c r="K95" s="554"/>
      <c r="L95" s="554"/>
      <c r="M95" s="555"/>
      <c r="N95" s="137" t="s">
        <v>307</v>
      </c>
      <c r="O95" s="137"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70.5" thickBot="1" x14ac:dyDescent="0.35">
      <c r="B96" s="141" t="s">
        <v>139</v>
      </c>
      <c r="C96" s="142" t="s">
        <v>103</v>
      </c>
      <c r="D96" s="143" t="s">
        <v>155</v>
      </c>
      <c r="E96" s="420" t="s">
        <v>37</v>
      </c>
      <c r="F96" s="486" t="s">
        <v>303</v>
      </c>
      <c r="G96" s="487" t="s">
        <v>304</v>
      </c>
      <c r="H96" s="488" t="s">
        <v>305</v>
      </c>
      <c r="I96" s="428" t="s">
        <v>142</v>
      </c>
      <c r="J96" s="143" t="s">
        <v>183</v>
      </c>
      <c r="K96" s="143" t="s">
        <v>299</v>
      </c>
      <c r="L96" s="143" t="s">
        <v>298</v>
      </c>
      <c r="M96" s="144" t="s">
        <v>300</v>
      </c>
      <c r="N96" s="144" t="s">
        <v>302</v>
      </c>
      <c r="O96" s="144" t="s">
        <v>301</v>
      </c>
      <c r="P96" s="40"/>
      <c r="Q96" s="40"/>
      <c r="R96" s="40"/>
      <c r="S96" s="40"/>
      <c r="T96" s="40"/>
      <c r="U96" s="40"/>
      <c r="V96" s="40"/>
      <c r="W96" s="40"/>
      <c r="X96" s="40"/>
      <c r="Y96" s="40"/>
      <c r="Z96" s="40"/>
      <c r="AA96" s="40"/>
      <c r="AB96" s="40"/>
      <c r="AC96" s="40"/>
      <c r="AD96" s="40"/>
      <c r="AE96" s="40"/>
    </row>
    <row r="97" spans="2:37" ht="42" x14ac:dyDescent="0.3">
      <c r="B97" s="145" t="s">
        <v>138</v>
      </c>
      <c r="C97" s="202">
        <f>$C$13</f>
        <v>0</v>
      </c>
      <c r="D97" s="147" t="s">
        <v>99</v>
      </c>
      <c r="E97" s="421" t="s">
        <v>38</v>
      </c>
      <c r="F97" s="429">
        <f>$C$14</f>
        <v>0</v>
      </c>
      <c r="G97" s="41" t="e">
        <f>_xlfn.XLOOKUP(F97,$D$39:$AJ$39,D41:AJ41)</f>
        <v>#N/A</v>
      </c>
      <c r="H97" s="468">
        <f>IF($C$18=0,F97,$C$18)</f>
        <v>0</v>
      </c>
      <c r="I97" s="471">
        <f>$C$15</f>
        <v>0</v>
      </c>
      <c r="J97" s="462">
        <f>$C$17</f>
        <v>0</v>
      </c>
      <c r="K97" s="114">
        <f t="shared" ref="K97:K105" si="31">IF(I97=0,0,G97*(1-J97))</f>
        <v>0</v>
      </c>
      <c r="L97" s="114">
        <f t="shared" ref="L97:L105" si="32">IF(I97=0,0,G97*J97)</f>
        <v>0</v>
      </c>
      <c r="M97" s="492">
        <f t="shared" ref="M97:M105" si="33">IF(I97=0,0,L97/(I97-H97+1))</f>
        <v>0</v>
      </c>
      <c r="N97" s="456">
        <f>IF(C97="% Renewable Energy Usage by Goal Year",0,$C$16)</f>
        <v>0</v>
      </c>
      <c r="O97" s="456">
        <f t="shared" ref="O97:O105" si="34">IF(I97=0,N97,J97/(I97-H97+1))</f>
        <v>0</v>
      </c>
      <c r="P97" s="40"/>
      <c r="Q97" s="40"/>
      <c r="R97" s="40"/>
      <c r="S97" s="40"/>
      <c r="T97" s="40"/>
      <c r="U97" s="40"/>
      <c r="V97" s="40"/>
      <c r="W97" s="40"/>
      <c r="X97" s="40"/>
      <c r="Y97" s="40"/>
      <c r="Z97" s="40"/>
      <c r="AA97" s="40"/>
      <c r="AB97" s="40"/>
      <c r="AC97" s="40"/>
      <c r="AD97" s="40"/>
      <c r="AE97" s="40"/>
    </row>
    <row r="98" spans="2:37" ht="42" x14ac:dyDescent="0.3">
      <c r="B98" s="149" t="s">
        <v>138</v>
      </c>
      <c r="C98" s="203">
        <f>$C$13</f>
        <v>0</v>
      </c>
      <c r="D98" s="150" t="s">
        <v>100</v>
      </c>
      <c r="E98" s="422" t="s">
        <v>38</v>
      </c>
      <c r="F98" s="431">
        <f>$C$14</f>
        <v>0</v>
      </c>
      <c r="G98" s="151" t="e">
        <f>_xlfn.XLOOKUP(F98,$D$39:$AJ$39,D45:AJ45)</f>
        <v>#N/A</v>
      </c>
      <c r="H98" s="469">
        <f>IF($C$18=0,F98,$C$18)</f>
        <v>0</v>
      </c>
      <c r="I98" s="472">
        <f>$C$15</f>
        <v>0</v>
      </c>
      <c r="J98" s="463">
        <f>$C$17</f>
        <v>0</v>
      </c>
      <c r="K98" s="152">
        <f t="shared" si="31"/>
        <v>0</v>
      </c>
      <c r="L98" s="152">
        <f t="shared" si="32"/>
        <v>0</v>
      </c>
      <c r="M98" s="493">
        <f t="shared" si="33"/>
        <v>0</v>
      </c>
      <c r="N98" s="457">
        <f>IF(C98="% Renewable Energy Usage by Goal Year",0,$C$16)</f>
        <v>0</v>
      </c>
      <c r="O98" s="457">
        <f t="shared" si="34"/>
        <v>0</v>
      </c>
      <c r="P98" s="40"/>
      <c r="Q98" s="40"/>
      <c r="R98" s="40"/>
      <c r="S98" s="40"/>
      <c r="T98" s="40"/>
      <c r="U98" s="40"/>
      <c r="V98" s="40"/>
      <c r="W98" s="40"/>
      <c r="X98" s="40"/>
      <c r="Y98" s="40"/>
      <c r="Z98" s="40"/>
      <c r="AA98" s="40"/>
      <c r="AB98" s="40"/>
      <c r="AC98" s="40"/>
      <c r="AD98" s="40"/>
      <c r="AE98" s="40"/>
    </row>
    <row r="99" spans="2:37" ht="28.5" thickBot="1" x14ac:dyDescent="0.35">
      <c r="B99" s="138" t="s">
        <v>138</v>
      </c>
      <c r="C99" s="139">
        <f>C19</f>
        <v>0</v>
      </c>
      <c r="D99" s="140" t="s">
        <v>156</v>
      </c>
      <c r="E99" s="423" t="s">
        <v>40</v>
      </c>
      <c r="F99" s="433">
        <f>C20</f>
        <v>0</v>
      </c>
      <c r="G99" s="42" t="e">
        <f>_xlfn.XLOOKUP(F99,$D$39:$AJ$39,D53:AJ53)</f>
        <v>#N/A</v>
      </c>
      <c r="H99" s="470">
        <f>IF($C$23=0,F99,$C$23)</f>
        <v>0</v>
      </c>
      <c r="I99" s="473">
        <f>C21</f>
        <v>0</v>
      </c>
      <c r="J99" s="115">
        <f>C22</f>
        <v>0</v>
      </c>
      <c r="K99" s="115">
        <f t="shared" si="31"/>
        <v>0</v>
      </c>
      <c r="L99" s="115">
        <f t="shared" si="32"/>
        <v>0</v>
      </c>
      <c r="M99" s="494">
        <f t="shared" si="33"/>
        <v>0</v>
      </c>
      <c r="N99" s="458">
        <f>IF(C99="% Renewable Energy Usage by Goal Year",0,$C$16)</f>
        <v>0</v>
      </c>
      <c r="O99" s="458">
        <f t="shared" si="34"/>
        <v>0</v>
      </c>
      <c r="P99" s="40"/>
      <c r="Q99" s="40"/>
      <c r="R99" s="40"/>
      <c r="S99" s="40"/>
      <c r="T99" s="40"/>
      <c r="U99" s="40"/>
      <c r="V99" s="40"/>
      <c r="W99" s="40"/>
      <c r="X99" s="40"/>
      <c r="Y99" s="40"/>
      <c r="Z99" s="40"/>
      <c r="AA99" s="40"/>
      <c r="AB99" s="40"/>
      <c r="AC99" s="40"/>
      <c r="AD99" s="40"/>
      <c r="AE99" s="40"/>
    </row>
    <row r="100" spans="2:37" ht="42" x14ac:dyDescent="0.3">
      <c r="B100" s="145" t="s">
        <v>140</v>
      </c>
      <c r="C100" s="146">
        <f>$D$13</f>
        <v>0</v>
      </c>
      <c r="D100" s="147" t="s">
        <v>99</v>
      </c>
      <c r="E100" s="421" t="s">
        <v>38</v>
      </c>
      <c r="F100" s="429">
        <f>$D$14</f>
        <v>0</v>
      </c>
      <c r="G100" s="41" t="e">
        <f>_xlfn.XLOOKUP(F100,$D$39:$AJ$39,D42:AJ42)</f>
        <v>#N/A</v>
      </c>
      <c r="H100" s="468">
        <f>IF($D$18=0,F100,$D$18)</f>
        <v>0</v>
      </c>
      <c r="I100" s="471">
        <f>$D$15</f>
        <v>0</v>
      </c>
      <c r="J100" s="462">
        <f>$D$17</f>
        <v>0</v>
      </c>
      <c r="K100" s="114">
        <f t="shared" si="31"/>
        <v>0</v>
      </c>
      <c r="L100" s="114">
        <f t="shared" si="32"/>
        <v>0</v>
      </c>
      <c r="M100" s="492">
        <f t="shared" si="33"/>
        <v>0</v>
      </c>
      <c r="N100" s="456">
        <f>IF(C100="% Renewable Energy Usage by Goal Year",0,$D$16)</f>
        <v>0</v>
      </c>
      <c r="O100" s="456">
        <f t="shared" si="34"/>
        <v>0</v>
      </c>
      <c r="P100" s="40"/>
      <c r="Q100" s="40"/>
      <c r="R100" s="40"/>
      <c r="S100" s="40"/>
      <c r="T100" s="40"/>
      <c r="U100" s="40"/>
      <c r="V100" s="40"/>
      <c r="W100" s="40"/>
      <c r="X100" s="40"/>
      <c r="Y100" s="40"/>
      <c r="Z100" s="40"/>
      <c r="AA100" s="40"/>
      <c r="AB100" s="40"/>
      <c r="AC100" s="40"/>
      <c r="AD100" s="40"/>
      <c r="AE100" s="40"/>
    </row>
    <row r="101" spans="2:37" ht="42" x14ac:dyDescent="0.3">
      <c r="B101" s="149" t="s">
        <v>140</v>
      </c>
      <c r="C101" s="154">
        <f>$D$13</f>
        <v>0</v>
      </c>
      <c r="D101" s="150" t="s">
        <v>100</v>
      </c>
      <c r="E101" s="422" t="s">
        <v>38</v>
      </c>
      <c r="F101" s="431">
        <f>$D$14</f>
        <v>0</v>
      </c>
      <c r="G101" s="151" t="e">
        <f>_xlfn.XLOOKUP(F101,$D$39:$AJ$39,D46:AJ46)</f>
        <v>#N/A</v>
      </c>
      <c r="H101" s="469">
        <f>IF($D$18=0,F101,$D$18)</f>
        <v>0</v>
      </c>
      <c r="I101" s="472">
        <f>$D$15</f>
        <v>0</v>
      </c>
      <c r="J101" s="463">
        <f>$D$17</f>
        <v>0</v>
      </c>
      <c r="K101" s="152">
        <f t="shared" si="31"/>
        <v>0</v>
      </c>
      <c r="L101" s="152">
        <f t="shared" si="32"/>
        <v>0</v>
      </c>
      <c r="M101" s="493">
        <f t="shared" si="33"/>
        <v>0</v>
      </c>
      <c r="N101" s="457">
        <f>IF(C101="% Renewable Energy Usage by Goal Year",0,$D$16)</f>
        <v>0</v>
      </c>
      <c r="O101" s="457">
        <f t="shared" si="34"/>
        <v>0</v>
      </c>
      <c r="P101" s="40"/>
      <c r="Q101" s="40"/>
      <c r="R101" s="40"/>
      <c r="S101" s="40"/>
      <c r="T101" s="40"/>
      <c r="U101" s="40"/>
      <c r="V101" s="40"/>
      <c r="W101" s="40"/>
      <c r="X101" s="40"/>
      <c r="Y101" s="40"/>
      <c r="Z101" s="40"/>
      <c r="AA101" s="40"/>
      <c r="AB101" s="40"/>
      <c r="AC101" s="40"/>
      <c r="AD101" s="40"/>
      <c r="AE101" s="40"/>
    </row>
    <row r="102" spans="2:37" ht="28.5" thickBot="1" x14ac:dyDescent="0.35">
      <c r="B102" s="138" t="s">
        <v>140</v>
      </c>
      <c r="C102" s="139">
        <f>D19</f>
        <v>0</v>
      </c>
      <c r="D102" s="140" t="s">
        <v>156</v>
      </c>
      <c r="E102" s="423" t="s">
        <v>40</v>
      </c>
      <c r="F102" s="433">
        <f>D20</f>
        <v>0</v>
      </c>
      <c r="G102" s="42" t="e">
        <f>_xlfn.XLOOKUP(F102,$D$39:$AJ$39,D54:AJ54)</f>
        <v>#N/A</v>
      </c>
      <c r="H102" s="470">
        <f>IF($D$23=0,F102,$D$23)</f>
        <v>0</v>
      </c>
      <c r="I102" s="473">
        <f>D21</f>
        <v>0</v>
      </c>
      <c r="J102" s="115">
        <f>D22</f>
        <v>0</v>
      </c>
      <c r="K102" s="115">
        <f t="shared" si="31"/>
        <v>0</v>
      </c>
      <c r="L102" s="115">
        <f t="shared" si="32"/>
        <v>0</v>
      </c>
      <c r="M102" s="494">
        <f t="shared" si="33"/>
        <v>0</v>
      </c>
      <c r="N102" s="458">
        <f>IF(C102="% Renewable Energy Usage by Goal Year",0,$D$16)</f>
        <v>0</v>
      </c>
      <c r="O102" s="458">
        <f t="shared" si="34"/>
        <v>0</v>
      </c>
      <c r="P102" s="40"/>
      <c r="Q102" s="40"/>
      <c r="R102" s="40"/>
      <c r="S102" s="40"/>
      <c r="T102" s="40"/>
      <c r="U102" s="40"/>
      <c r="V102" s="40"/>
      <c r="W102" s="40"/>
      <c r="X102" s="40"/>
      <c r="Y102" s="40"/>
      <c r="Z102" s="40"/>
      <c r="AA102" s="40"/>
      <c r="AB102" s="40"/>
      <c r="AC102" s="40"/>
      <c r="AD102" s="40"/>
      <c r="AE102" s="40"/>
    </row>
    <row r="103" spans="2:37" ht="42" x14ac:dyDescent="0.3">
      <c r="B103" s="145" t="s">
        <v>141</v>
      </c>
      <c r="C103" s="146">
        <f>$E$13</f>
        <v>0</v>
      </c>
      <c r="D103" s="147" t="s">
        <v>99</v>
      </c>
      <c r="E103" s="421" t="s">
        <v>38</v>
      </c>
      <c r="F103" s="429">
        <f>$E$14</f>
        <v>0</v>
      </c>
      <c r="G103" s="41" t="e">
        <f>_xlfn.XLOOKUP(F103,$D$39:$AJ$39,D43:AJ43)</f>
        <v>#N/A</v>
      </c>
      <c r="H103" s="468">
        <f>IF($E$18=0,F103,$E$18)</f>
        <v>0</v>
      </c>
      <c r="I103" s="471">
        <f>$E$15</f>
        <v>0</v>
      </c>
      <c r="J103" s="462">
        <f>$E$17</f>
        <v>0</v>
      </c>
      <c r="K103" s="114">
        <f t="shared" si="31"/>
        <v>0</v>
      </c>
      <c r="L103" s="114">
        <f t="shared" si="32"/>
        <v>0</v>
      </c>
      <c r="M103" s="492">
        <f t="shared" si="33"/>
        <v>0</v>
      </c>
      <c r="N103" s="456">
        <f>IF(C103="% Renewable Energy Usage by Goal Year",0,$E$16)</f>
        <v>0</v>
      </c>
      <c r="O103" s="456">
        <f t="shared" si="34"/>
        <v>0</v>
      </c>
      <c r="P103" s="40"/>
      <c r="Q103" s="40"/>
      <c r="R103" s="40"/>
      <c r="S103" s="40"/>
      <c r="T103" s="40"/>
      <c r="U103" s="40"/>
      <c r="V103" s="40"/>
      <c r="W103" s="40"/>
      <c r="X103" s="40"/>
      <c r="Y103" s="40"/>
      <c r="Z103" s="40"/>
      <c r="AA103" s="40"/>
      <c r="AB103" s="40"/>
      <c r="AC103" s="40"/>
      <c r="AD103" s="40"/>
      <c r="AE103" s="40"/>
    </row>
    <row r="104" spans="2:37" ht="42" x14ac:dyDescent="0.3">
      <c r="B104" s="149" t="s">
        <v>141</v>
      </c>
      <c r="C104" s="154">
        <f>$E$13</f>
        <v>0</v>
      </c>
      <c r="D104" s="150" t="s">
        <v>100</v>
      </c>
      <c r="E104" s="422" t="s">
        <v>38</v>
      </c>
      <c r="F104" s="431">
        <f>$E$14</f>
        <v>0</v>
      </c>
      <c r="G104" s="151" t="e">
        <f>_xlfn.XLOOKUP(F104,$D$39:$AJ$39,D47:AJ47)</f>
        <v>#N/A</v>
      </c>
      <c r="H104" s="469">
        <f>IF($E$18=0,F104,$E$18)</f>
        <v>0</v>
      </c>
      <c r="I104" s="472">
        <f>$E$15</f>
        <v>0</v>
      </c>
      <c r="J104" s="463">
        <f>$E$17</f>
        <v>0</v>
      </c>
      <c r="K104" s="152">
        <f t="shared" si="31"/>
        <v>0</v>
      </c>
      <c r="L104" s="152">
        <f t="shared" si="32"/>
        <v>0</v>
      </c>
      <c r="M104" s="493">
        <f t="shared" si="33"/>
        <v>0</v>
      </c>
      <c r="N104" s="457">
        <f>IF(C104="% Renewable Energy Usage by Goal Year",0,$E$16)</f>
        <v>0</v>
      </c>
      <c r="O104" s="457">
        <f t="shared" si="34"/>
        <v>0</v>
      </c>
      <c r="P104" s="40"/>
      <c r="Q104" s="40"/>
      <c r="R104" s="40"/>
      <c r="S104" s="40"/>
      <c r="T104" s="40"/>
      <c r="U104" s="40"/>
      <c r="V104" s="40"/>
      <c r="W104" s="40"/>
      <c r="X104" s="40"/>
      <c r="Y104" s="40"/>
      <c r="Z104" s="40"/>
      <c r="AA104" s="40"/>
      <c r="AB104" s="40"/>
      <c r="AC104" s="40"/>
      <c r="AD104" s="40"/>
      <c r="AE104" s="40"/>
    </row>
    <row r="105" spans="2:37" ht="28.5" thickBot="1" x14ac:dyDescent="0.35">
      <c r="B105" s="138" t="s">
        <v>141</v>
      </c>
      <c r="C105" s="139">
        <f>E19</f>
        <v>0</v>
      </c>
      <c r="D105" s="140" t="s">
        <v>156</v>
      </c>
      <c r="E105" s="423" t="s">
        <v>40</v>
      </c>
      <c r="F105" s="433">
        <f>E20</f>
        <v>0</v>
      </c>
      <c r="G105" s="42" t="e">
        <f>_xlfn.XLOOKUP(F105,$D$39:$AJ$39,D55:AJ55)</f>
        <v>#N/A</v>
      </c>
      <c r="H105" s="470">
        <f>IF($E$23=0,F105,$E$23)</f>
        <v>0</v>
      </c>
      <c r="I105" s="473">
        <f>E21</f>
        <v>0</v>
      </c>
      <c r="J105" s="115">
        <f>E22</f>
        <v>0</v>
      </c>
      <c r="K105" s="115">
        <f t="shared" si="31"/>
        <v>0</v>
      </c>
      <c r="L105" s="115">
        <f t="shared" si="32"/>
        <v>0</v>
      </c>
      <c r="M105" s="494">
        <f t="shared" si="33"/>
        <v>0</v>
      </c>
      <c r="N105" s="458">
        <f>IF(C105="% Renewable Energy Usage by Goal Year",0,$E$16)</f>
        <v>0</v>
      </c>
      <c r="O105" s="45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4.15" x14ac:dyDescent="0.3">
      <c r="B109" s="73" t="s">
        <v>47</v>
      </c>
      <c r="C109" s="31" t="s">
        <v>38</v>
      </c>
      <c r="D109" s="155">
        <f t="shared" ref="D109:AJ109" si="35">D40</f>
        <v>0</v>
      </c>
      <c r="E109" s="156">
        <f>E40</f>
        <v>0</v>
      </c>
      <c r="F109" s="157">
        <f t="shared" si="35"/>
        <v>0</v>
      </c>
      <c r="G109" s="157">
        <f t="shared" si="35"/>
        <v>0</v>
      </c>
      <c r="H109" s="157">
        <f t="shared" si="35"/>
        <v>0</v>
      </c>
      <c r="I109" s="157">
        <f t="shared" si="35"/>
        <v>0</v>
      </c>
      <c r="J109" s="157">
        <f t="shared" si="35"/>
        <v>0</v>
      </c>
      <c r="K109" s="157">
        <f t="shared" si="35"/>
        <v>0</v>
      </c>
      <c r="L109" s="157">
        <f t="shared" si="35"/>
        <v>0</v>
      </c>
      <c r="M109" s="157">
        <f t="shared" si="35"/>
        <v>0</v>
      </c>
      <c r="N109" s="157">
        <f t="shared" si="35"/>
        <v>0</v>
      </c>
      <c r="O109" s="157">
        <f t="shared" si="35"/>
        <v>0</v>
      </c>
      <c r="P109" s="157">
        <f t="shared" si="35"/>
        <v>0</v>
      </c>
      <c r="Q109" s="157">
        <f t="shared" si="35"/>
        <v>0</v>
      </c>
      <c r="R109" s="157">
        <f t="shared" si="35"/>
        <v>0</v>
      </c>
      <c r="S109" s="157">
        <f t="shared" si="35"/>
        <v>0</v>
      </c>
      <c r="T109" s="157">
        <f t="shared" si="35"/>
        <v>0</v>
      </c>
      <c r="U109" s="157">
        <f t="shared" si="35"/>
        <v>0</v>
      </c>
      <c r="V109" s="157">
        <f t="shared" si="35"/>
        <v>0</v>
      </c>
      <c r="W109" s="157">
        <f t="shared" si="35"/>
        <v>0</v>
      </c>
      <c r="X109" s="157">
        <f t="shared" si="35"/>
        <v>0</v>
      </c>
      <c r="Y109" s="157">
        <f t="shared" si="35"/>
        <v>0</v>
      </c>
      <c r="Z109" s="157">
        <f t="shared" si="35"/>
        <v>0</v>
      </c>
      <c r="AA109" s="157">
        <f t="shared" si="35"/>
        <v>0</v>
      </c>
      <c r="AB109" s="157">
        <f t="shared" si="35"/>
        <v>0</v>
      </c>
      <c r="AC109" s="157">
        <f t="shared" si="35"/>
        <v>0</v>
      </c>
      <c r="AD109" s="157">
        <f t="shared" si="35"/>
        <v>0</v>
      </c>
      <c r="AE109" s="157">
        <f t="shared" si="35"/>
        <v>0</v>
      </c>
      <c r="AF109" s="157">
        <f t="shared" si="35"/>
        <v>0</v>
      </c>
      <c r="AG109" s="157">
        <f t="shared" si="35"/>
        <v>0</v>
      </c>
      <c r="AH109" s="157">
        <f t="shared" si="35"/>
        <v>0</v>
      </c>
      <c r="AI109" s="157">
        <f t="shared" si="35"/>
        <v>0</v>
      </c>
      <c r="AJ109" s="158">
        <f t="shared" si="35"/>
        <v>0</v>
      </c>
    </row>
    <row r="110" spans="2:37" ht="14.15" x14ac:dyDescent="0.3">
      <c r="B110" s="74" t="s">
        <v>143</v>
      </c>
      <c r="C110" s="32" t="s">
        <v>38</v>
      </c>
      <c r="D110" s="148">
        <f t="shared" ref="D110:D124" si="36">D41</f>
        <v>0</v>
      </c>
      <c r="E110" s="53">
        <f t="shared" ref="E110:AJ110" si="37">IF(E$108 &lt;$H97,E41,IF(AND($I97&lt;&gt;0,E$108 &gt;=$I97),$K97,E41-E41*$O97*(E$108-$H97+1)))</f>
        <v>0</v>
      </c>
      <c r="F110" s="53">
        <f t="shared" si="37"/>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ht="14.15" x14ac:dyDescent="0.3">
      <c r="B111" s="74" t="s">
        <v>144</v>
      </c>
      <c r="C111" s="32" t="s">
        <v>38</v>
      </c>
      <c r="D111" s="148">
        <f t="shared" si="36"/>
        <v>0</v>
      </c>
      <c r="E111" s="53">
        <f t="shared" ref="E111:AJ111" si="38">IF(E$108 &lt;$H100,E42,IF(AND($I100&lt;&gt;0,E$108 &gt;=$I100),$K100,E42-E42*$O100*(E$108-$H100+1)))</f>
        <v>0</v>
      </c>
      <c r="F111" s="101">
        <f t="shared" si="38"/>
        <v>0</v>
      </c>
      <c r="G111" s="101">
        <f t="shared" si="38"/>
        <v>0</v>
      </c>
      <c r="H111" s="101">
        <f t="shared" si="38"/>
        <v>0</v>
      </c>
      <c r="I111" s="101">
        <f t="shared" si="38"/>
        <v>0</v>
      </c>
      <c r="J111" s="101">
        <f t="shared" si="38"/>
        <v>0</v>
      </c>
      <c r="K111" s="101">
        <f t="shared" si="38"/>
        <v>0</v>
      </c>
      <c r="L111" s="101">
        <f t="shared" si="38"/>
        <v>0</v>
      </c>
      <c r="M111" s="101">
        <f t="shared" si="38"/>
        <v>0</v>
      </c>
      <c r="N111" s="101">
        <f t="shared" si="38"/>
        <v>0</v>
      </c>
      <c r="O111" s="101">
        <f t="shared" si="38"/>
        <v>0</v>
      </c>
      <c r="P111" s="101">
        <f t="shared" si="38"/>
        <v>0</v>
      </c>
      <c r="Q111" s="101">
        <f t="shared" si="38"/>
        <v>0</v>
      </c>
      <c r="R111" s="101">
        <f t="shared" si="38"/>
        <v>0</v>
      </c>
      <c r="S111" s="101">
        <f t="shared" si="38"/>
        <v>0</v>
      </c>
      <c r="T111" s="101">
        <f t="shared" si="38"/>
        <v>0</v>
      </c>
      <c r="U111" s="101">
        <f t="shared" si="38"/>
        <v>0</v>
      </c>
      <c r="V111" s="101">
        <f t="shared" si="38"/>
        <v>0</v>
      </c>
      <c r="W111" s="101">
        <f t="shared" si="38"/>
        <v>0</v>
      </c>
      <c r="X111" s="101">
        <f t="shared" si="38"/>
        <v>0</v>
      </c>
      <c r="Y111" s="101">
        <f t="shared" si="38"/>
        <v>0</v>
      </c>
      <c r="Z111" s="101">
        <f t="shared" si="38"/>
        <v>0</v>
      </c>
      <c r="AA111" s="101">
        <f t="shared" si="38"/>
        <v>0</v>
      </c>
      <c r="AB111" s="101">
        <f t="shared" si="38"/>
        <v>0</v>
      </c>
      <c r="AC111" s="101">
        <f t="shared" si="38"/>
        <v>0</v>
      </c>
      <c r="AD111" s="101">
        <f t="shared" si="38"/>
        <v>0</v>
      </c>
      <c r="AE111" s="101">
        <f t="shared" si="38"/>
        <v>0</v>
      </c>
      <c r="AF111" s="101">
        <f t="shared" si="38"/>
        <v>0</v>
      </c>
      <c r="AG111" s="101">
        <f t="shared" si="38"/>
        <v>0</v>
      </c>
      <c r="AH111" s="101">
        <f t="shared" si="38"/>
        <v>0</v>
      </c>
      <c r="AI111" s="101">
        <f t="shared" si="38"/>
        <v>0</v>
      </c>
      <c r="AJ111" s="57">
        <f t="shared" si="38"/>
        <v>0</v>
      </c>
    </row>
    <row r="112" spans="2:37" ht="14.15" x14ac:dyDescent="0.3">
      <c r="B112" s="74" t="s">
        <v>145</v>
      </c>
      <c r="C112" s="32" t="s">
        <v>38</v>
      </c>
      <c r="D112" s="148">
        <f t="shared" si="36"/>
        <v>0</v>
      </c>
      <c r="E112" s="53">
        <f t="shared" ref="E112:AJ112" si="39">IF(E$108 &lt;$H103,E43,IF(AND($I103&lt;&gt;0,E$108 &gt;=$I103),$K103,E43-E43*$O103*(E$108-$H103+1)))</f>
        <v>0</v>
      </c>
      <c r="F112" s="53">
        <f t="shared" si="39"/>
        <v>0</v>
      </c>
      <c r="G112" s="53">
        <f t="shared" si="39"/>
        <v>0</v>
      </c>
      <c r="H112" s="53">
        <f t="shared" si="39"/>
        <v>0</v>
      </c>
      <c r="I112" s="53">
        <f t="shared" si="39"/>
        <v>0</v>
      </c>
      <c r="J112" s="53">
        <f t="shared" si="39"/>
        <v>0</v>
      </c>
      <c r="K112" s="53">
        <f t="shared" si="39"/>
        <v>0</v>
      </c>
      <c r="L112" s="53">
        <f t="shared" si="39"/>
        <v>0</v>
      </c>
      <c r="M112" s="53">
        <f t="shared" si="39"/>
        <v>0</v>
      </c>
      <c r="N112" s="53">
        <f t="shared" si="39"/>
        <v>0</v>
      </c>
      <c r="O112" s="53">
        <f t="shared" si="39"/>
        <v>0</v>
      </c>
      <c r="P112" s="53">
        <f t="shared" si="39"/>
        <v>0</v>
      </c>
      <c r="Q112" s="53">
        <f t="shared" si="39"/>
        <v>0</v>
      </c>
      <c r="R112" s="53">
        <f t="shared" si="39"/>
        <v>0</v>
      </c>
      <c r="S112" s="53">
        <f t="shared" si="39"/>
        <v>0</v>
      </c>
      <c r="T112" s="53">
        <f t="shared" si="39"/>
        <v>0</v>
      </c>
      <c r="U112" s="53">
        <f t="shared" si="39"/>
        <v>0</v>
      </c>
      <c r="V112" s="53">
        <f t="shared" si="39"/>
        <v>0</v>
      </c>
      <c r="W112" s="53">
        <f t="shared" si="39"/>
        <v>0</v>
      </c>
      <c r="X112" s="53">
        <f t="shared" si="39"/>
        <v>0</v>
      </c>
      <c r="Y112" s="53">
        <f t="shared" si="39"/>
        <v>0</v>
      </c>
      <c r="Z112" s="53">
        <f t="shared" si="39"/>
        <v>0</v>
      </c>
      <c r="AA112" s="53">
        <f t="shared" si="39"/>
        <v>0</v>
      </c>
      <c r="AB112" s="53">
        <f t="shared" si="39"/>
        <v>0</v>
      </c>
      <c r="AC112" s="53">
        <f t="shared" si="39"/>
        <v>0</v>
      </c>
      <c r="AD112" s="53">
        <f t="shared" si="39"/>
        <v>0</v>
      </c>
      <c r="AE112" s="53">
        <f t="shared" si="39"/>
        <v>0</v>
      </c>
      <c r="AF112" s="53">
        <f t="shared" si="39"/>
        <v>0</v>
      </c>
      <c r="AG112" s="53">
        <f t="shared" si="39"/>
        <v>0</v>
      </c>
      <c r="AH112" s="53">
        <f t="shared" si="39"/>
        <v>0</v>
      </c>
      <c r="AI112" s="53">
        <f t="shared" si="39"/>
        <v>0</v>
      </c>
      <c r="AJ112" s="57">
        <f t="shared" si="39"/>
        <v>0</v>
      </c>
    </row>
    <row r="113" spans="2:37" ht="14.15" x14ac:dyDescent="0.3">
      <c r="B113" s="162" t="s">
        <v>48</v>
      </c>
      <c r="C113" s="32" t="s">
        <v>38</v>
      </c>
      <c r="D113" s="159">
        <f t="shared" si="36"/>
        <v>0</v>
      </c>
      <c r="E113" s="160">
        <f>E44</f>
        <v>0</v>
      </c>
      <c r="F113" s="160">
        <f t="shared" ref="F113:AJ113" si="40">F44</f>
        <v>0</v>
      </c>
      <c r="G113" s="160">
        <f t="shared" si="40"/>
        <v>0</v>
      </c>
      <c r="H113" s="160">
        <f t="shared" si="40"/>
        <v>0</v>
      </c>
      <c r="I113" s="160">
        <f t="shared" si="40"/>
        <v>0</v>
      </c>
      <c r="J113" s="160">
        <f t="shared" si="40"/>
        <v>0</v>
      </c>
      <c r="K113" s="160">
        <f t="shared" si="40"/>
        <v>0</v>
      </c>
      <c r="L113" s="160">
        <f t="shared" si="40"/>
        <v>0</v>
      </c>
      <c r="M113" s="160">
        <f t="shared" si="40"/>
        <v>0</v>
      </c>
      <c r="N113" s="160">
        <f t="shared" si="40"/>
        <v>0</v>
      </c>
      <c r="O113" s="160">
        <f t="shared" si="40"/>
        <v>0</v>
      </c>
      <c r="P113" s="160">
        <f t="shared" si="40"/>
        <v>0</v>
      </c>
      <c r="Q113" s="160">
        <f t="shared" si="40"/>
        <v>0</v>
      </c>
      <c r="R113" s="160">
        <f t="shared" si="40"/>
        <v>0</v>
      </c>
      <c r="S113" s="160">
        <f t="shared" si="40"/>
        <v>0</v>
      </c>
      <c r="T113" s="160">
        <f t="shared" si="40"/>
        <v>0</v>
      </c>
      <c r="U113" s="160">
        <f t="shared" si="40"/>
        <v>0</v>
      </c>
      <c r="V113" s="160">
        <f t="shared" si="40"/>
        <v>0</v>
      </c>
      <c r="W113" s="160">
        <f t="shared" si="40"/>
        <v>0</v>
      </c>
      <c r="X113" s="160">
        <f t="shared" si="40"/>
        <v>0</v>
      </c>
      <c r="Y113" s="160">
        <f t="shared" si="40"/>
        <v>0</v>
      </c>
      <c r="Z113" s="160">
        <f t="shared" si="40"/>
        <v>0</v>
      </c>
      <c r="AA113" s="160">
        <f t="shared" si="40"/>
        <v>0</v>
      </c>
      <c r="AB113" s="160">
        <f t="shared" si="40"/>
        <v>0</v>
      </c>
      <c r="AC113" s="160">
        <f t="shared" si="40"/>
        <v>0</v>
      </c>
      <c r="AD113" s="160">
        <f t="shared" si="40"/>
        <v>0</v>
      </c>
      <c r="AE113" s="160">
        <f t="shared" si="40"/>
        <v>0</v>
      </c>
      <c r="AF113" s="160">
        <f t="shared" si="40"/>
        <v>0</v>
      </c>
      <c r="AG113" s="160">
        <f t="shared" si="40"/>
        <v>0</v>
      </c>
      <c r="AH113" s="160">
        <f t="shared" si="40"/>
        <v>0</v>
      </c>
      <c r="AI113" s="160">
        <f t="shared" si="40"/>
        <v>0</v>
      </c>
      <c r="AJ113" s="161">
        <f t="shared" si="40"/>
        <v>0</v>
      </c>
    </row>
    <row r="114" spans="2:37" x14ac:dyDescent="0.3">
      <c r="B114" s="162" t="s">
        <v>146</v>
      </c>
      <c r="C114" s="32" t="s">
        <v>38</v>
      </c>
      <c r="D114" s="86">
        <f t="shared" si="36"/>
        <v>0</v>
      </c>
      <c r="E114" s="80">
        <f t="shared" ref="E114:AJ114" si="41">IF(E$108 &lt;$H98,E45,IF(AND($I98&lt;&gt;0,E$108 &gt;=$I98),$K98,E45-E45*$O98*(E$108-$H98+1)))</f>
        <v>0</v>
      </c>
      <c r="F114" s="80">
        <f t="shared" si="41"/>
        <v>0</v>
      </c>
      <c r="G114" s="80">
        <f t="shared" si="41"/>
        <v>0</v>
      </c>
      <c r="H114" s="80">
        <f t="shared" si="41"/>
        <v>0</v>
      </c>
      <c r="I114" s="80">
        <f t="shared" si="41"/>
        <v>0</v>
      </c>
      <c r="J114" s="80">
        <f t="shared" si="41"/>
        <v>0</v>
      </c>
      <c r="K114" s="80">
        <f t="shared" si="41"/>
        <v>0</v>
      </c>
      <c r="L114" s="80">
        <f t="shared" si="41"/>
        <v>0</v>
      </c>
      <c r="M114" s="80">
        <f t="shared" si="41"/>
        <v>0</v>
      </c>
      <c r="N114" s="80">
        <f t="shared" si="41"/>
        <v>0</v>
      </c>
      <c r="O114" s="80">
        <f t="shared" si="41"/>
        <v>0</v>
      </c>
      <c r="P114" s="80">
        <f t="shared" si="41"/>
        <v>0</v>
      </c>
      <c r="Q114" s="80">
        <f t="shared" si="41"/>
        <v>0</v>
      </c>
      <c r="R114" s="80">
        <f t="shared" si="41"/>
        <v>0</v>
      </c>
      <c r="S114" s="80">
        <f t="shared" si="41"/>
        <v>0</v>
      </c>
      <c r="T114" s="80">
        <f t="shared" si="41"/>
        <v>0</v>
      </c>
      <c r="U114" s="80">
        <f t="shared" si="41"/>
        <v>0</v>
      </c>
      <c r="V114" s="80">
        <f t="shared" si="41"/>
        <v>0</v>
      </c>
      <c r="W114" s="80">
        <f t="shared" si="41"/>
        <v>0</v>
      </c>
      <c r="X114" s="80">
        <f t="shared" si="41"/>
        <v>0</v>
      </c>
      <c r="Y114" s="80">
        <f t="shared" si="41"/>
        <v>0</v>
      </c>
      <c r="Z114" s="80">
        <f t="shared" si="41"/>
        <v>0</v>
      </c>
      <c r="AA114" s="80">
        <f t="shared" si="41"/>
        <v>0</v>
      </c>
      <c r="AB114" s="80">
        <f t="shared" si="41"/>
        <v>0</v>
      </c>
      <c r="AC114" s="80">
        <f t="shared" si="41"/>
        <v>0</v>
      </c>
      <c r="AD114" s="80">
        <f t="shared" si="41"/>
        <v>0</v>
      </c>
      <c r="AE114" s="80">
        <f t="shared" si="41"/>
        <v>0</v>
      </c>
      <c r="AF114" s="80">
        <f t="shared" si="41"/>
        <v>0</v>
      </c>
      <c r="AG114" s="80">
        <f t="shared" si="41"/>
        <v>0</v>
      </c>
      <c r="AH114" s="80">
        <f t="shared" si="41"/>
        <v>0</v>
      </c>
      <c r="AI114" s="80">
        <f t="shared" si="41"/>
        <v>0</v>
      </c>
      <c r="AJ114" s="207">
        <f t="shared" si="41"/>
        <v>0</v>
      </c>
    </row>
    <row r="115" spans="2:37" x14ac:dyDescent="0.3">
      <c r="B115" s="162" t="s">
        <v>147</v>
      </c>
      <c r="C115" s="32" t="s">
        <v>38</v>
      </c>
      <c r="D115" s="86">
        <f t="shared" si="36"/>
        <v>0</v>
      </c>
      <c r="E115" s="80">
        <f t="shared" ref="E115:AJ115" si="42">IF(E$108 &lt;$H101,E46,IF(AND($I101&lt;&gt;0,E$108 &gt;=$I101),$K101,E46-E46*$O101*(E$108-$H101+1)))</f>
        <v>0</v>
      </c>
      <c r="F115" s="80">
        <f t="shared" si="42"/>
        <v>0</v>
      </c>
      <c r="G115" s="80">
        <f t="shared" si="42"/>
        <v>0</v>
      </c>
      <c r="H115" s="80">
        <f t="shared" si="42"/>
        <v>0</v>
      </c>
      <c r="I115" s="80">
        <f t="shared" si="42"/>
        <v>0</v>
      </c>
      <c r="J115" s="80">
        <f t="shared" si="42"/>
        <v>0</v>
      </c>
      <c r="K115" s="80">
        <f t="shared" si="42"/>
        <v>0</v>
      </c>
      <c r="L115" s="80">
        <f t="shared" si="42"/>
        <v>0</v>
      </c>
      <c r="M115" s="80">
        <f t="shared" si="42"/>
        <v>0</v>
      </c>
      <c r="N115" s="80">
        <f t="shared" si="42"/>
        <v>0</v>
      </c>
      <c r="O115" s="80">
        <f t="shared" si="42"/>
        <v>0</v>
      </c>
      <c r="P115" s="80">
        <f t="shared" si="42"/>
        <v>0</v>
      </c>
      <c r="Q115" s="80">
        <f t="shared" si="42"/>
        <v>0</v>
      </c>
      <c r="R115" s="80">
        <f t="shared" si="42"/>
        <v>0</v>
      </c>
      <c r="S115" s="80">
        <f t="shared" si="42"/>
        <v>0</v>
      </c>
      <c r="T115" s="80">
        <f t="shared" si="42"/>
        <v>0</v>
      </c>
      <c r="U115" s="80">
        <f t="shared" si="42"/>
        <v>0</v>
      </c>
      <c r="V115" s="80">
        <f t="shared" si="42"/>
        <v>0</v>
      </c>
      <c r="W115" s="80">
        <f t="shared" si="42"/>
        <v>0</v>
      </c>
      <c r="X115" s="80">
        <f t="shared" si="42"/>
        <v>0</v>
      </c>
      <c r="Y115" s="80">
        <f t="shared" si="42"/>
        <v>0</v>
      </c>
      <c r="Z115" s="80">
        <f t="shared" si="42"/>
        <v>0</v>
      </c>
      <c r="AA115" s="80">
        <f t="shared" si="42"/>
        <v>0</v>
      </c>
      <c r="AB115" s="80">
        <f t="shared" si="42"/>
        <v>0</v>
      </c>
      <c r="AC115" s="80">
        <f t="shared" si="42"/>
        <v>0</v>
      </c>
      <c r="AD115" s="80">
        <f t="shared" si="42"/>
        <v>0</v>
      </c>
      <c r="AE115" s="80">
        <f t="shared" si="42"/>
        <v>0</v>
      </c>
      <c r="AF115" s="80">
        <f t="shared" si="42"/>
        <v>0</v>
      </c>
      <c r="AG115" s="80">
        <f t="shared" si="42"/>
        <v>0</v>
      </c>
      <c r="AH115" s="80">
        <f t="shared" si="42"/>
        <v>0</v>
      </c>
      <c r="AI115" s="80">
        <f t="shared" si="42"/>
        <v>0</v>
      </c>
      <c r="AJ115" s="207">
        <f t="shared" si="42"/>
        <v>0</v>
      </c>
    </row>
    <row r="116" spans="2:37" x14ac:dyDescent="0.3">
      <c r="B116" s="162" t="s">
        <v>148</v>
      </c>
      <c r="C116" s="32" t="s">
        <v>38</v>
      </c>
      <c r="D116" s="86">
        <f t="shared" si="36"/>
        <v>0</v>
      </c>
      <c r="E116" s="80">
        <f t="shared" ref="E116:AJ116" si="43">IF(E$108 &lt;$H104,E47,IF(AND($I104&lt;&gt;0,E$108 &gt;=$I104),$K104,E47-E47*$O104*(E$108-$H104+1)))</f>
        <v>0</v>
      </c>
      <c r="F116" s="80">
        <f t="shared" si="43"/>
        <v>0</v>
      </c>
      <c r="G116" s="80">
        <f t="shared" si="43"/>
        <v>0</v>
      </c>
      <c r="H116" s="80">
        <f t="shared" si="43"/>
        <v>0</v>
      </c>
      <c r="I116" s="80">
        <f t="shared" si="43"/>
        <v>0</v>
      </c>
      <c r="J116" s="80">
        <f t="shared" si="43"/>
        <v>0</v>
      </c>
      <c r="K116" s="80">
        <f t="shared" si="43"/>
        <v>0</v>
      </c>
      <c r="L116" s="80">
        <f t="shared" si="43"/>
        <v>0</v>
      </c>
      <c r="M116" s="80">
        <f t="shared" si="43"/>
        <v>0</v>
      </c>
      <c r="N116" s="80">
        <f t="shared" si="43"/>
        <v>0</v>
      </c>
      <c r="O116" s="80">
        <f t="shared" si="43"/>
        <v>0</v>
      </c>
      <c r="P116" s="80">
        <f t="shared" si="43"/>
        <v>0</v>
      </c>
      <c r="Q116" s="80">
        <f t="shared" si="43"/>
        <v>0</v>
      </c>
      <c r="R116" s="80">
        <f t="shared" si="43"/>
        <v>0</v>
      </c>
      <c r="S116" s="80">
        <f t="shared" si="43"/>
        <v>0</v>
      </c>
      <c r="T116" s="80">
        <f t="shared" si="43"/>
        <v>0</v>
      </c>
      <c r="U116" s="80">
        <f t="shared" si="43"/>
        <v>0</v>
      </c>
      <c r="V116" s="80">
        <f t="shared" si="43"/>
        <v>0</v>
      </c>
      <c r="W116" s="80">
        <f t="shared" si="43"/>
        <v>0</v>
      </c>
      <c r="X116" s="80">
        <f t="shared" si="43"/>
        <v>0</v>
      </c>
      <c r="Y116" s="80">
        <f t="shared" si="43"/>
        <v>0</v>
      </c>
      <c r="Z116" s="80">
        <f t="shared" si="43"/>
        <v>0</v>
      </c>
      <c r="AA116" s="80">
        <f t="shared" si="43"/>
        <v>0</v>
      </c>
      <c r="AB116" s="80">
        <f t="shared" si="43"/>
        <v>0</v>
      </c>
      <c r="AC116" s="80">
        <f t="shared" si="43"/>
        <v>0</v>
      </c>
      <c r="AD116" s="80">
        <f t="shared" si="43"/>
        <v>0</v>
      </c>
      <c r="AE116" s="80">
        <f t="shared" si="43"/>
        <v>0</v>
      </c>
      <c r="AF116" s="80">
        <f t="shared" si="43"/>
        <v>0</v>
      </c>
      <c r="AG116" s="80">
        <f t="shared" si="43"/>
        <v>0</v>
      </c>
      <c r="AH116" s="80">
        <f t="shared" si="43"/>
        <v>0</v>
      </c>
      <c r="AI116" s="80">
        <f t="shared" si="43"/>
        <v>0</v>
      </c>
      <c r="AJ116" s="207">
        <f t="shared" si="43"/>
        <v>0</v>
      </c>
    </row>
    <row r="117" spans="2:37" x14ac:dyDescent="0.3">
      <c r="B117" s="76" t="s">
        <v>49</v>
      </c>
      <c r="C117" s="32" t="s">
        <v>38</v>
      </c>
      <c r="D117" s="159">
        <f t="shared" si="36"/>
        <v>0</v>
      </c>
      <c r="E117" s="160">
        <f>SUM(E109,E113)</f>
        <v>0</v>
      </c>
      <c r="F117" s="160">
        <f t="shared" ref="F117:AJ117" si="44">SUM(F109,F113)</f>
        <v>0</v>
      </c>
      <c r="G117" s="160">
        <f t="shared" si="44"/>
        <v>0</v>
      </c>
      <c r="H117" s="160">
        <f t="shared" si="44"/>
        <v>0</v>
      </c>
      <c r="I117" s="160">
        <f t="shared" si="44"/>
        <v>0</v>
      </c>
      <c r="J117" s="160">
        <f t="shared" si="44"/>
        <v>0</v>
      </c>
      <c r="K117" s="160">
        <f t="shared" si="44"/>
        <v>0</v>
      </c>
      <c r="L117" s="160">
        <f t="shared" si="44"/>
        <v>0</v>
      </c>
      <c r="M117" s="160">
        <f t="shared" si="44"/>
        <v>0</v>
      </c>
      <c r="N117" s="160">
        <f t="shared" si="44"/>
        <v>0</v>
      </c>
      <c r="O117" s="160">
        <f t="shared" si="44"/>
        <v>0</v>
      </c>
      <c r="P117" s="160">
        <f t="shared" si="44"/>
        <v>0</v>
      </c>
      <c r="Q117" s="160">
        <f t="shared" si="44"/>
        <v>0</v>
      </c>
      <c r="R117" s="160">
        <f t="shared" si="44"/>
        <v>0</v>
      </c>
      <c r="S117" s="160">
        <f t="shared" si="44"/>
        <v>0</v>
      </c>
      <c r="T117" s="160">
        <f t="shared" si="44"/>
        <v>0</v>
      </c>
      <c r="U117" s="160">
        <f t="shared" si="44"/>
        <v>0</v>
      </c>
      <c r="V117" s="160">
        <f t="shared" si="44"/>
        <v>0</v>
      </c>
      <c r="W117" s="160">
        <f t="shared" si="44"/>
        <v>0</v>
      </c>
      <c r="X117" s="160">
        <f t="shared" si="44"/>
        <v>0</v>
      </c>
      <c r="Y117" s="160">
        <f t="shared" si="44"/>
        <v>0</v>
      </c>
      <c r="Z117" s="160">
        <f t="shared" si="44"/>
        <v>0</v>
      </c>
      <c r="AA117" s="160">
        <f t="shared" si="44"/>
        <v>0</v>
      </c>
      <c r="AB117" s="160">
        <f t="shared" si="44"/>
        <v>0</v>
      </c>
      <c r="AC117" s="160">
        <f t="shared" si="44"/>
        <v>0</v>
      </c>
      <c r="AD117" s="160">
        <f t="shared" si="44"/>
        <v>0</v>
      </c>
      <c r="AE117" s="160">
        <f t="shared" si="44"/>
        <v>0</v>
      </c>
      <c r="AF117" s="160">
        <f t="shared" si="44"/>
        <v>0</v>
      </c>
      <c r="AG117" s="160">
        <f t="shared" si="44"/>
        <v>0</v>
      </c>
      <c r="AH117" s="160">
        <f t="shared" si="44"/>
        <v>0</v>
      </c>
      <c r="AI117" s="160">
        <f t="shared" si="44"/>
        <v>0</v>
      </c>
      <c r="AJ117" s="161">
        <f t="shared" si="44"/>
        <v>0</v>
      </c>
    </row>
    <row r="118" spans="2:37" x14ac:dyDescent="0.3">
      <c r="B118" s="76" t="s">
        <v>149</v>
      </c>
      <c r="C118" s="32" t="s">
        <v>38</v>
      </c>
      <c r="D118" s="87">
        <f t="shared" si="36"/>
        <v>0</v>
      </c>
      <c r="E118" s="81">
        <f>SUM(E110,E114)</f>
        <v>0</v>
      </c>
      <c r="F118" s="81">
        <f t="shared" ref="F118:AJ118" si="45">SUM(F110,F114)</f>
        <v>0</v>
      </c>
      <c r="G118" s="81">
        <f t="shared" si="45"/>
        <v>0</v>
      </c>
      <c r="H118" s="81">
        <f t="shared" si="45"/>
        <v>0</v>
      </c>
      <c r="I118" s="81">
        <f t="shared" si="45"/>
        <v>0</v>
      </c>
      <c r="J118" s="81">
        <f t="shared" si="45"/>
        <v>0</v>
      </c>
      <c r="K118" s="81">
        <f t="shared" si="45"/>
        <v>0</v>
      </c>
      <c r="L118" s="81">
        <f t="shared" si="45"/>
        <v>0</v>
      </c>
      <c r="M118" s="81">
        <f t="shared" si="45"/>
        <v>0</v>
      </c>
      <c r="N118" s="81">
        <f t="shared" si="45"/>
        <v>0</v>
      </c>
      <c r="O118" s="81">
        <f t="shared" si="45"/>
        <v>0</v>
      </c>
      <c r="P118" s="81">
        <f t="shared" si="45"/>
        <v>0</v>
      </c>
      <c r="Q118" s="81">
        <f t="shared" si="45"/>
        <v>0</v>
      </c>
      <c r="R118" s="81">
        <f t="shared" si="45"/>
        <v>0</v>
      </c>
      <c r="S118" s="81">
        <f t="shared" si="45"/>
        <v>0</v>
      </c>
      <c r="T118" s="81">
        <f t="shared" si="45"/>
        <v>0</v>
      </c>
      <c r="U118" s="81">
        <f t="shared" si="45"/>
        <v>0</v>
      </c>
      <c r="V118" s="81">
        <f t="shared" si="45"/>
        <v>0</v>
      </c>
      <c r="W118" s="81">
        <f t="shared" si="45"/>
        <v>0</v>
      </c>
      <c r="X118" s="81">
        <f t="shared" si="45"/>
        <v>0</v>
      </c>
      <c r="Y118" s="81">
        <f t="shared" si="45"/>
        <v>0</v>
      </c>
      <c r="Z118" s="81">
        <f t="shared" si="45"/>
        <v>0</v>
      </c>
      <c r="AA118" s="81">
        <f t="shared" si="45"/>
        <v>0</v>
      </c>
      <c r="AB118" s="81">
        <f t="shared" si="45"/>
        <v>0</v>
      </c>
      <c r="AC118" s="81">
        <f t="shared" si="45"/>
        <v>0</v>
      </c>
      <c r="AD118" s="81">
        <f t="shared" si="45"/>
        <v>0</v>
      </c>
      <c r="AE118" s="81">
        <f t="shared" si="45"/>
        <v>0</v>
      </c>
      <c r="AF118" s="81">
        <f t="shared" si="45"/>
        <v>0</v>
      </c>
      <c r="AG118" s="81">
        <f t="shared" si="45"/>
        <v>0</v>
      </c>
      <c r="AH118" s="81">
        <f t="shared" si="45"/>
        <v>0</v>
      </c>
      <c r="AI118" s="81">
        <f t="shared" si="45"/>
        <v>0</v>
      </c>
      <c r="AJ118" s="83">
        <f t="shared" si="45"/>
        <v>0</v>
      </c>
    </row>
    <row r="119" spans="2:37" x14ac:dyDescent="0.3">
      <c r="B119" s="76" t="s">
        <v>150</v>
      </c>
      <c r="C119" s="32" t="s">
        <v>38</v>
      </c>
      <c r="D119" s="87">
        <f t="shared" si="36"/>
        <v>0</v>
      </c>
      <c r="E119" s="81">
        <f>SUM(E111,E115)</f>
        <v>0</v>
      </c>
      <c r="F119" s="81">
        <f t="shared" ref="F119:AJ119" si="46">SUM(F111,F115)</f>
        <v>0</v>
      </c>
      <c r="G119" s="81">
        <f t="shared" si="46"/>
        <v>0</v>
      </c>
      <c r="H119" s="81">
        <f t="shared" si="46"/>
        <v>0</v>
      </c>
      <c r="I119" s="81">
        <f t="shared" si="46"/>
        <v>0</v>
      </c>
      <c r="J119" s="81">
        <f t="shared" si="46"/>
        <v>0</v>
      </c>
      <c r="K119" s="81">
        <f t="shared" si="46"/>
        <v>0</v>
      </c>
      <c r="L119" s="81">
        <f t="shared" si="46"/>
        <v>0</v>
      </c>
      <c r="M119" s="81">
        <f t="shared" si="46"/>
        <v>0</v>
      </c>
      <c r="N119" s="81">
        <f t="shared" si="46"/>
        <v>0</v>
      </c>
      <c r="O119" s="81">
        <f t="shared" si="46"/>
        <v>0</v>
      </c>
      <c r="P119" s="81">
        <f t="shared" si="46"/>
        <v>0</v>
      </c>
      <c r="Q119" s="81">
        <f t="shared" si="46"/>
        <v>0</v>
      </c>
      <c r="R119" s="81">
        <f t="shared" si="46"/>
        <v>0</v>
      </c>
      <c r="S119" s="81">
        <f t="shared" si="46"/>
        <v>0</v>
      </c>
      <c r="T119" s="81">
        <f t="shared" si="46"/>
        <v>0</v>
      </c>
      <c r="U119" s="81">
        <f t="shared" si="46"/>
        <v>0</v>
      </c>
      <c r="V119" s="81">
        <f t="shared" si="46"/>
        <v>0</v>
      </c>
      <c r="W119" s="81">
        <f t="shared" si="46"/>
        <v>0</v>
      </c>
      <c r="X119" s="81">
        <f t="shared" si="46"/>
        <v>0</v>
      </c>
      <c r="Y119" s="81">
        <f t="shared" si="46"/>
        <v>0</v>
      </c>
      <c r="Z119" s="81">
        <f t="shared" si="46"/>
        <v>0</v>
      </c>
      <c r="AA119" s="81">
        <f t="shared" si="46"/>
        <v>0</v>
      </c>
      <c r="AB119" s="81">
        <f t="shared" si="46"/>
        <v>0</v>
      </c>
      <c r="AC119" s="81">
        <f t="shared" si="46"/>
        <v>0</v>
      </c>
      <c r="AD119" s="81">
        <f t="shared" si="46"/>
        <v>0</v>
      </c>
      <c r="AE119" s="81">
        <f t="shared" si="46"/>
        <v>0</v>
      </c>
      <c r="AF119" s="81">
        <f t="shared" si="46"/>
        <v>0</v>
      </c>
      <c r="AG119" s="81">
        <f t="shared" si="46"/>
        <v>0</v>
      </c>
      <c r="AH119" s="81">
        <f t="shared" si="46"/>
        <v>0</v>
      </c>
      <c r="AI119" s="81">
        <f t="shared" si="46"/>
        <v>0</v>
      </c>
      <c r="AJ119" s="83">
        <f t="shared" si="46"/>
        <v>0</v>
      </c>
    </row>
    <row r="120" spans="2:37" x14ac:dyDescent="0.3">
      <c r="B120" s="76" t="s">
        <v>151</v>
      </c>
      <c r="C120" s="32" t="s">
        <v>38</v>
      </c>
      <c r="D120" s="87">
        <f t="shared" si="36"/>
        <v>0</v>
      </c>
      <c r="E120" s="81">
        <f>SUM(E112,E116)</f>
        <v>0</v>
      </c>
      <c r="F120" s="81">
        <f t="shared" ref="F120:AJ120" si="47">SUM(F112,F116)</f>
        <v>0</v>
      </c>
      <c r="G120" s="81">
        <f t="shared" si="47"/>
        <v>0</v>
      </c>
      <c r="H120" s="81">
        <f t="shared" si="47"/>
        <v>0</v>
      </c>
      <c r="I120" s="81">
        <f t="shared" si="47"/>
        <v>0</v>
      </c>
      <c r="J120" s="81">
        <f t="shared" si="47"/>
        <v>0</v>
      </c>
      <c r="K120" s="81">
        <f t="shared" si="47"/>
        <v>0</v>
      </c>
      <c r="L120" s="81">
        <f t="shared" si="47"/>
        <v>0</v>
      </c>
      <c r="M120" s="81">
        <f t="shared" si="47"/>
        <v>0</v>
      </c>
      <c r="N120" s="81">
        <f t="shared" si="47"/>
        <v>0</v>
      </c>
      <c r="O120" s="81">
        <f t="shared" si="47"/>
        <v>0</v>
      </c>
      <c r="P120" s="81">
        <f t="shared" si="47"/>
        <v>0</v>
      </c>
      <c r="Q120" s="81">
        <f t="shared" si="47"/>
        <v>0</v>
      </c>
      <c r="R120" s="81">
        <f t="shared" si="47"/>
        <v>0</v>
      </c>
      <c r="S120" s="81">
        <f t="shared" si="47"/>
        <v>0</v>
      </c>
      <c r="T120" s="81">
        <f t="shared" si="47"/>
        <v>0</v>
      </c>
      <c r="U120" s="81">
        <f t="shared" si="47"/>
        <v>0</v>
      </c>
      <c r="V120" s="81">
        <f t="shared" si="47"/>
        <v>0</v>
      </c>
      <c r="W120" s="81">
        <f t="shared" si="47"/>
        <v>0</v>
      </c>
      <c r="X120" s="81">
        <f t="shared" si="47"/>
        <v>0</v>
      </c>
      <c r="Y120" s="81">
        <f t="shared" si="47"/>
        <v>0</v>
      </c>
      <c r="Z120" s="81">
        <f t="shared" si="47"/>
        <v>0</v>
      </c>
      <c r="AA120" s="81">
        <f t="shared" si="47"/>
        <v>0</v>
      </c>
      <c r="AB120" s="81">
        <f t="shared" si="47"/>
        <v>0</v>
      </c>
      <c r="AC120" s="81">
        <f t="shared" si="47"/>
        <v>0</v>
      </c>
      <c r="AD120" s="81">
        <f t="shared" si="47"/>
        <v>0</v>
      </c>
      <c r="AE120" s="81">
        <f t="shared" si="47"/>
        <v>0</v>
      </c>
      <c r="AF120" s="81">
        <f t="shared" si="47"/>
        <v>0</v>
      </c>
      <c r="AG120" s="81">
        <f t="shared" si="47"/>
        <v>0</v>
      </c>
      <c r="AH120" s="81">
        <f t="shared" si="47"/>
        <v>0</v>
      </c>
      <c r="AI120" s="81">
        <f t="shared" si="47"/>
        <v>0</v>
      </c>
      <c r="AJ120" s="83">
        <f t="shared" si="47"/>
        <v>0</v>
      </c>
    </row>
    <row r="121" spans="2:37" s="9" customFormat="1" x14ac:dyDescent="0.3">
      <c r="B121" s="77" t="s">
        <v>50</v>
      </c>
      <c r="C121" s="32" t="s">
        <v>40</v>
      </c>
      <c r="D121" s="159">
        <f t="shared" si="36"/>
        <v>0</v>
      </c>
      <c r="E121" s="160">
        <f>E52</f>
        <v>0</v>
      </c>
      <c r="F121" s="160">
        <f t="shared" ref="F121:AJ121" si="48">F52</f>
        <v>0</v>
      </c>
      <c r="G121" s="160">
        <f t="shared" si="48"/>
        <v>0</v>
      </c>
      <c r="H121" s="160">
        <f t="shared" si="48"/>
        <v>0</v>
      </c>
      <c r="I121" s="160">
        <f t="shared" si="48"/>
        <v>0</v>
      </c>
      <c r="J121" s="160">
        <f t="shared" si="48"/>
        <v>0</v>
      </c>
      <c r="K121" s="160">
        <f t="shared" si="48"/>
        <v>0</v>
      </c>
      <c r="L121" s="160">
        <f t="shared" si="48"/>
        <v>0</v>
      </c>
      <c r="M121" s="160">
        <f t="shared" si="48"/>
        <v>0</v>
      </c>
      <c r="N121" s="160">
        <f t="shared" si="48"/>
        <v>0</v>
      </c>
      <c r="O121" s="160">
        <f t="shared" si="48"/>
        <v>0</v>
      </c>
      <c r="P121" s="160">
        <f t="shared" si="48"/>
        <v>0</v>
      </c>
      <c r="Q121" s="160">
        <f t="shared" si="48"/>
        <v>0</v>
      </c>
      <c r="R121" s="160">
        <f t="shared" si="48"/>
        <v>0</v>
      </c>
      <c r="S121" s="160">
        <f t="shared" si="48"/>
        <v>0</v>
      </c>
      <c r="T121" s="160">
        <f t="shared" si="48"/>
        <v>0</v>
      </c>
      <c r="U121" s="160">
        <f t="shared" si="48"/>
        <v>0</v>
      </c>
      <c r="V121" s="160">
        <f t="shared" si="48"/>
        <v>0</v>
      </c>
      <c r="W121" s="160">
        <f t="shared" si="48"/>
        <v>0</v>
      </c>
      <c r="X121" s="160">
        <f t="shared" si="48"/>
        <v>0</v>
      </c>
      <c r="Y121" s="160">
        <f t="shared" si="48"/>
        <v>0</v>
      </c>
      <c r="Z121" s="160">
        <f t="shared" si="48"/>
        <v>0</v>
      </c>
      <c r="AA121" s="160">
        <f t="shared" si="48"/>
        <v>0</v>
      </c>
      <c r="AB121" s="160">
        <f t="shared" si="48"/>
        <v>0</v>
      </c>
      <c r="AC121" s="160">
        <f t="shared" si="48"/>
        <v>0</v>
      </c>
      <c r="AD121" s="160">
        <f t="shared" si="48"/>
        <v>0</v>
      </c>
      <c r="AE121" s="160">
        <f t="shared" si="48"/>
        <v>0</v>
      </c>
      <c r="AF121" s="160">
        <f t="shared" si="48"/>
        <v>0</v>
      </c>
      <c r="AG121" s="160">
        <f t="shared" si="48"/>
        <v>0</v>
      </c>
      <c r="AH121" s="160">
        <f t="shared" si="48"/>
        <v>0</v>
      </c>
      <c r="AI121" s="160">
        <f t="shared" si="48"/>
        <v>0</v>
      </c>
      <c r="AJ121" s="161">
        <f t="shared" si="48"/>
        <v>0</v>
      </c>
      <c r="AK121" s="18"/>
    </row>
    <row r="122" spans="2:37" s="9" customFormat="1" x14ac:dyDescent="0.3">
      <c r="B122" s="77" t="s">
        <v>152</v>
      </c>
      <c r="C122" s="32" t="s">
        <v>40</v>
      </c>
      <c r="D122" s="163">
        <f t="shared" si="36"/>
        <v>0</v>
      </c>
      <c r="E122" s="82">
        <f t="shared" ref="E122:AJ122" si="49">IF(E$108 &lt;$H99,E53,IF(AND($I99&lt;&gt;0,E$108 &gt;=$I99),$K99,E53-E53*$O99*(E$108-$H99+1)))</f>
        <v>0</v>
      </c>
      <c r="F122" s="82">
        <f t="shared" si="49"/>
        <v>0</v>
      </c>
      <c r="G122" s="82">
        <f t="shared" si="49"/>
        <v>0</v>
      </c>
      <c r="H122" s="82">
        <f t="shared" si="49"/>
        <v>0</v>
      </c>
      <c r="I122" s="82">
        <f t="shared" si="49"/>
        <v>0</v>
      </c>
      <c r="J122" s="82">
        <f t="shared" si="49"/>
        <v>0</v>
      </c>
      <c r="K122" s="82">
        <f t="shared" si="49"/>
        <v>0</v>
      </c>
      <c r="L122" s="82">
        <f t="shared" si="49"/>
        <v>0</v>
      </c>
      <c r="M122" s="82">
        <f t="shared" si="49"/>
        <v>0</v>
      </c>
      <c r="N122" s="82">
        <f t="shared" si="49"/>
        <v>0</v>
      </c>
      <c r="O122" s="82">
        <f t="shared" si="49"/>
        <v>0</v>
      </c>
      <c r="P122" s="82">
        <f t="shared" si="49"/>
        <v>0</v>
      </c>
      <c r="Q122" s="82">
        <f t="shared" si="49"/>
        <v>0</v>
      </c>
      <c r="R122" s="82">
        <f t="shared" si="49"/>
        <v>0</v>
      </c>
      <c r="S122" s="82">
        <f t="shared" si="49"/>
        <v>0</v>
      </c>
      <c r="T122" s="82">
        <f t="shared" si="49"/>
        <v>0</v>
      </c>
      <c r="U122" s="82">
        <f t="shared" si="49"/>
        <v>0</v>
      </c>
      <c r="V122" s="82">
        <f t="shared" si="49"/>
        <v>0</v>
      </c>
      <c r="W122" s="82">
        <f t="shared" si="49"/>
        <v>0</v>
      </c>
      <c r="X122" s="82">
        <f t="shared" si="49"/>
        <v>0</v>
      </c>
      <c r="Y122" s="82">
        <f t="shared" si="49"/>
        <v>0</v>
      </c>
      <c r="Z122" s="82">
        <f t="shared" si="49"/>
        <v>0</v>
      </c>
      <c r="AA122" s="82">
        <f t="shared" si="49"/>
        <v>0</v>
      </c>
      <c r="AB122" s="82">
        <f t="shared" si="49"/>
        <v>0</v>
      </c>
      <c r="AC122" s="82">
        <f t="shared" si="49"/>
        <v>0</v>
      </c>
      <c r="AD122" s="82">
        <f t="shared" si="49"/>
        <v>0</v>
      </c>
      <c r="AE122" s="82">
        <f t="shared" si="49"/>
        <v>0</v>
      </c>
      <c r="AF122" s="82">
        <f t="shared" si="49"/>
        <v>0</v>
      </c>
      <c r="AG122" s="82">
        <f t="shared" si="49"/>
        <v>0</v>
      </c>
      <c r="AH122" s="82">
        <f t="shared" si="49"/>
        <v>0</v>
      </c>
      <c r="AI122" s="82">
        <f t="shared" si="49"/>
        <v>0</v>
      </c>
      <c r="AJ122" s="59">
        <f t="shared" si="49"/>
        <v>0</v>
      </c>
      <c r="AK122" s="18"/>
    </row>
    <row r="123" spans="2:37" s="9" customFormat="1" x14ac:dyDescent="0.3">
      <c r="B123" s="77" t="s">
        <v>153</v>
      </c>
      <c r="C123" s="32" t="s">
        <v>40</v>
      </c>
      <c r="D123" s="88">
        <f t="shared" si="36"/>
        <v>0</v>
      </c>
      <c r="E123" s="82">
        <f t="shared" ref="E123:AJ123" si="50">IF(E$108 &lt;$H102,E54,IF(AND($I102&lt;&gt;0,E$108 &gt;=$I102),$K102,E54-E54*$O102*(E$108-$H102+1)))</f>
        <v>0</v>
      </c>
      <c r="F123" s="82">
        <f t="shared" si="50"/>
        <v>0</v>
      </c>
      <c r="G123" s="82">
        <f t="shared" si="50"/>
        <v>0</v>
      </c>
      <c r="H123" s="82">
        <f t="shared" si="50"/>
        <v>0</v>
      </c>
      <c r="I123" s="82">
        <f t="shared" si="50"/>
        <v>0</v>
      </c>
      <c r="J123" s="82">
        <f t="shared" si="50"/>
        <v>0</v>
      </c>
      <c r="K123" s="82">
        <f t="shared" si="50"/>
        <v>0</v>
      </c>
      <c r="L123" s="82">
        <f t="shared" si="50"/>
        <v>0</v>
      </c>
      <c r="M123" s="82">
        <f t="shared" si="50"/>
        <v>0</v>
      </c>
      <c r="N123" s="82">
        <f t="shared" si="50"/>
        <v>0</v>
      </c>
      <c r="O123" s="82">
        <f t="shared" si="50"/>
        <v>0</v>
      </c>
      <c r="P123" s="82">
        <f t="shared" si="50"/>
        <v>0</v>
      </c>
      <c r="Q123" s="82">
        <f t="shared" si="50"/>
        <v>0</v>
      </c>
      <c r="R123" s="82">
        <f t="shared" si="50"/>
        <v>0</v>
      </c>
      <c r="S123" s="82">
        <f t="shared" si="50"/>
        <v>0</v>
      </c>
      <c r="T123" s="82">
        <f t="shared" si="50"/>
        <v>0</v>
      </c>
      <c r="U123" s="82">
        <f t="shared" si="50"/>
        <v>0</v>
      </c>
      <c r="V123" s="82">
        <f t="shared" si="50"/>
        <v>0</v>
      </c>
      <c r="W123" s="82">
        <f t="shared" si="50"/>
        <v>0</v>
      </c>
      <c r="X123" s="82">
        <f t="shared" si="50"/>
        <v>0</v>
      </c>
      <c r="Y123" s="82">
        <f t="shared" si="50"/>
        <v>0</v>
      </c>
      <c r="Z123" s="82">
        <f t="shared" si="50"/>
        <v>0</v>
      </c>
      <c r="AA123" s="82">
        <f t="shared" si="50"/>
        <v>0</v>
      </c>
      <c r="AB123" s="82">
        <f t="shared" si="50"/>
        <v>0</v>
      </c>
      <c r="AC123" s="82">
        <f t="shared" si="50"/>
        <v>0</v>
      </c>
      <c r="AD123" s="82">
        <f t="shared" si="50"/>
        <v>0</v>
      </c>
      <c r="AE123" s="82">
        <f t="shared" si="50"/>
        <v>0</v>
      </c>
      <c r="AF123" s="82">
        <f t="shared" si="50"/>
        <v>0</v>
      </c>
      <c r="AG123" s="82">
        <f t="shared" si="50"/>
        <v>0</v>
      </c>
      <c r="AH123" s="82">
        <f t="shared" si="50"/>
        <v>0</v>
      </c>
      <c r="AI123" s="82">
        <f t="shared" si="50"/>
        <v>0</v>
      </c>
      <c r="AJ123" s="59">
        <f t="shared" si="50"/>
        <v>0</v>
      </c>
      <c r="AK123" s="18"/>
    </row>
    <row r="124" spans="2:37" s="9" customFormat="1" ht="14.5" thickBot="1" x14ac:dyDescent="0.35">
      <c r="B124" s="50" t="s">
        <v>154</v>
      </c>
      <c r="C124" s="33" t="s">
        <v>40</v>
      </c>
      <c r="D124" s="164">
        <f t="shared" si="36"/>
        <v>0</v>
      </c>
      <c r="E124" s="84">
        <f t="shared" ref="E124:AJ124" si="51">IF(E$108 &lt;$H105,E55,IF(AND($I105&lt;&gt;0,E$108 &gt;=$I105),$K105,E55-E55*$O105*(E$108-$H105+1)))</f>
        <v>0</v>
      </c>
      <c r="F124" s="84">
        <f t="shared" si="51"/>
        <v>0</v>
      </c>
      <c r="G124" s="84">
        <f t="shared" si="51"/>
        <v>0</v>
      </c>
      <c r="H124" s="84">
        <f t="shared" si="51"/>
        <v>0</v>
      </c>
      <c r="I124" s="84">
        <f t="shared" si="51"/>
        <v>0</v>
      </c>
      <c r="J124" s="84">
        <f t="shared" si="51"/>
        <v>0</v>
      </c>
      <c r="K124" s="84">
        <f t="shared" si="51"/>
        <v>0</v>
      </c>
      <c r="L124" s="84">
        <f t="shared" si="51"/>
        <v>0</v>
      </c>
      <c r="M124" s="84">
        <f t="shared" si="51"/>
        <v>0</v>
      </c>
      <c r="N124" s="84">
        <f t="shared" si="51"/>
        <v>0</v>
      </c>
      <c r="O124" s="84">
        <f t="shared" si="51"/>
        <v>0</v>
      </c>
      <c r="P124" s="84">
        <f t="shared" si="51"/>
        <v>0</v>
      </c>
      <c r="Q124" s="84">
        <f t="shared" si="51"/>
        <v>0</v>
      </c>
      <c r="R124" s="84">
        <f t="shared" si="51"/>
        <v>0</v>
      </c>
      <c r="S124" s="84">
        <f t="shared" si="51"/>
        <v>0</v>
      </c>
      <c r="T124" s="84">
        <f t="shared" si="51"/>
        <v>0</v>
      </c>
      <c r="U124" s="84">
        <f t="shared" si="51"/>
        <v>0</v>
      </c>
      <c r="V124" s="84">
        <f t="shared" si="51"/>
        <v>0</v>
      </c>
      <c r="W124" s="84">
        <f t="shared" si="51"/>
        <v>0</v>
      </c>
      <c r="X124" s="84">
        <f t="shared" si="51"/>
        <v>0</v>
      </c>
      <c r="Y124" s="84">
        <f t="shared" si="51"/>
        <v>0</v>
      </c>
      <c r="Z124" s="84">
        <f t="shared" si="51"/>
        <v>0</v>
      </c>
      <c r="AA124" s="84">
        <f t="shared" si="51"/>
        <v>0</v>
      </c>
      <c r="AB124" s="84">
        <f t="shared" si="51"/>
        <v>0</v>
      </c>
      <c r="AC124" s="84">
        <f t="shared" si="51"/>
        <v>0</v>
      </c>
      <c r="AD124" s="84">
        <f t="shared" si="51"/>
        <v>0</v>
      </c>
      <c r="AE124" s="84">
        <f t="shared" si="51"/>
        <v>0</v>
      </c>
      <c r="AF124" s="84">
        <f t="shared" si="51"/>
        <v>0</v>
      </c>
      <c r="AG124" s="84">
        <f t="shared" si="51"/>
        <v>0</v>
      </c>
      <c r="AH124" s="84">
        <f t="shared" si="51"/>
        <v>0</v>
      </c>
      <c r="AI124" s="84">
        <f t="shared" si="51"/>
        <v>0</v>
      </c>
      <c r="AJ124" s="61">
        <f t="shared" si="51"/>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 t="shared" ref="E128:AJ135" si="52">E78-E109</f>
        <v>0</v>
      </c>
      <c r="F128" s="156">
        <f t="shared" si="52"/>
        <v>0</v>
      </c>
      <c r="G128" s="156">
        <f t="shared" si="52"/>
        <v>0</v>
      </c>
      <c r="H128" s="156">
        <f t="shared" si="52"/>
        <v>0</v>
      </c>
      <c r="I128" s="156">
        <f t="shared" si="52"/>
        <v>0</v>
      </c>
      <c r="J128" s="156">
        <f t="shared" si="52"/>
        <v>0</v>
      </c>
      <c r="K128" s="156">
        <f t="shared" si="52"/>
        <v>0</v>
      </c>
      <c r="L128" s="156">
        <f t="shared" si="52"/>
        <v>0</v>
      </c>
      <c r="M128" s="156">
        <f t="shared" si="52"/>
        <v>0</v>
      </c>
      <c r="N128" s="156">
        <f t="shared" si="52"/>
        <v>0</v>
      </c>
      <c r="O128" s="156">
        <f t="shared" si="52"/>
        <v>0</v>
      </c>
      <c r="P128" s="156">
        <f t="shared" si="52"/>
        <v>0</v>
      </c>
      <c r="Q128" s="156">
        <f t="shared" si="52"/>
        <v>0</v>
      </c>
      <c r="R128" s="156">
        <f t="shared" si="52"/>
        <v>0</v>
      </c>
      <c r="S128" s="156">
        <f t="shared" si="52"/>
        <v>0</v>
      </c>
      <c r="T128" s="156">
        <f t="shared" si="52"/>
        <v>0</v>
      </c>
      <c r="U128" s="156">
        <f t="shared" si="52"/>
        <v>0</v>
      </c>
      <c r="V128" s="156">
        <f t="shared" si="52"/>
        <v>0</v>
      </c>
      <c r="W128" s="156">
        <f t="shared" si="52"/>
        <v>0</v>
      </c>
      <c r="X128" s="156">
        <f t="shared" si="52"/>
        <v>0</v>
      </c>
      <c r="Y128" s="156">
        <f t="shared" si="52"/>
        <v>0</v>
      </c>
      <c r="Z128" s="156">
        <f t="shared" si="52"/>
        <v>0</v>
      </c>
      <c r="AA128" s="156">
        <f t="shared" si="52"/>
        <v>0</v>
      </c>
      <c r="AB128" s="156">
        <f t="shared" si="52"/>
        <v>0</v>
      </c>
      <c r="AC128" s="156">
        <f t="shared" si="52"/>
        <v>0</v>
      </c>
      <c r="AD128" s="156">
        <f t="shared" si="52"/>
        <v>0</v>
      </c>
      <c r="AE128" s="156">
        <f t="shared" si="52"/>
        <v>0</v>
      </c>
      <c r="AF128" s="156">
        <f t="shared" si="52"/>
        <v>0</v>
      </c>
      <c r="AG128" s="156">
        <f t="shared" si="52"/>
        <v>0</v>
      </c>
      <c r="AH128" s="156">
        <f t="shared" si="52"/>
        <v>0</v>
      </c>
      <c r="AI128" s="156">
        <f t="shared" si="52"/>
        <v>0</v>
      </c>
      <c r="AJ128" s="158">
        <f t="shared" si="52"/>
        <v>0</v>
      </c>
      <c r="AK128" s="18"/>
    </row>
    <row r="129" spans="2:37" s="9" customFormat="1" x14ac:dyDescent="0.3">
      <c r="B129" s="74" t="s">
        <v>185</v>
      </c>
      <c r="C129" s="32" t="s">
        <v>38</v>
      </c>
      <c r="D129" s="165">
        <v>0</v>
      </c>
      <c r="E129" s="53">
        <f>E79-E110</f>
        <v>0</v>
      </c>
      <c r="F129" s="53">
        <f t="shared" si="52"/>
        <v>0</v>
      </c>
      <c r="G129" s="53">
        <f t="shared" si="52"/>
        <v>0</v>
      </c>
      <c r="H129" s="53">
        <f t="shared" si="52"/>
        <v>0</v>
      </c>
      <c r="I129" s="53">
        <f t="shared" si="52"/>
        <v>0</v>
      </c>
      <c r="J129" s="53">
        <f t="shared" si="52"/>
        <v>0</v>
      </c>
      <c r="K129" s="53">
        <f t="shared" si="52"/>
        <v>0</v>
      </c>
      <c r="L129" s="53">
        <f t="shared" si="52"/>
        <v>0</v>
      </c>
      <c r="M129" s="53">
        <f t="shared" si="52"/>
        <v>0</v>
      </c>
      <c r="N129" s="53">
        <f t="shared" si="52"/>
        <v>0</v>
      </c>
      <c r="O129" s="53">
        <f t="shared" si="52"/>
        <v>0</v>
      </c>
      <c r="P129" s="53">
        <f t="shared" si="52"/>
        <v>0</v>
      </c>
      <c r="Q129" s="53">
        <f t="shared" si="52"/>
        <v>0</v>
      </c>
      <c r="R129" s="53">
        <f t="shared" si="52"/>
        <v>0</v>
      </c>
      <c r="S129" s="53">
        <f t="shared" si="52"/>
        <v>0</v>
      </c>
      <c r="T129" s="53">
        <f t="shared" si="52"/>
        <v>0</v>
      </c>
      <c r="U129" s="53">
        <f t="shared" si="52"/>
        <v>0</v>
      </c>
      <c r="V129" s="53">
        <f t="shared" si="52"/>
        <v>0</v>
      </c>
      <c r="W129" s="53">
        <f t="shared" si="52"/>
        <v>0</v>
      </c>
      <c r="X129" s="53">
        <f t="shared" si="52"/>
        <v>0</v>
      </c>
      <c r="Y129" s="53">
        <f t="shared" si="52"/>
        <v>0</v>
      </c>
      <c r="Z129" s="53">
        <f t="shared" si="52"/>
        <v>0</v>
      </c>
      <c r="AA129" s="53">
        <f t="shared" si="52"/>
        <v>0</v>
      </c>
      <c r="AB129" s="53">
        <f t="shared" si="52"/>
        <v>0</v>
      </c>
      <c r="AC129" s="53">
        <f t="shared" si="52"/>
        <v>0</v>
      </c>
      <c r="AD129" s="53">
        <f t="shared" si="52"/>
        <v>0</v>
      </c>
      <c r="AE129" s="53">
        <f t="shared" si="52"/>
        <v>0</v>
      </c>
      <c r="AF129" s="53">
        <f t="shared" si="52"/>
        <v>0</v>
      </c>
      <c r="AG129" s="53">
        <f t="shared" si="52"/>
        <v>0</v>
      </c>
      <c r="AH129" s="53">
        <f t="shared" si="52"/>
        <v>0</v>
      </c>
      <c r="AI129" s="53">
        <f t="shared" si="52"/>
        <v>0</v>
      </c>
      <c r="AJ129" s="57">
        <f t="shared" si="52"/>
        <v>0</v>
      </c>
      <c r="AK129" s="18"/>
    </row>
    <row r="130" spans="2:37" s="9" customFormat="1" x14ac:dyDescent="0.3">
      <c r="B130" s="74" t="s">
        <v>186</v>
      </c>
      <c r="C130" s="32" t="s">
        <v>38</v>
      </c>
      <c r="D130" s="165">
        <v>0</v>
      </c>
      <c r="E130" s="53">
        <f t="shared" si="52"/>
        <v>0</v>
      </c>
      <c r="F130" s="53">
        <f t="shared" si="52"/>
        <v>0</v>
      </c>
      <c r="G130" s="53">
        <f t="shared" si="52"/>
        <v>0</v>
      </c>
      <c r="H130" s="53">
        <f t="shared" si="52"/>
        <v>0</v>
      </c>
      <c r="I130" s="53">
        <f>I80-I111</f>
        <v>0</v>
      </c>
      <c r="J130" s="53">
        <f t="shared" si="52"/>
        <v>0</v>
      </c>
      <c r="K130" s="53">
        <f t="shared" si="52"/>
        <v>0</v>
      </c>
      <c r="L130" s="53">
        <f t="shared" si="52"/>
        <v>0</v>
      </c>
      <c r="M130" s="53">
        <f t="shared" si="52"/>
        <v>0</v>
      </c>
      <c r="N130" s="53">
        <f t="shared" si="52"/>
        <v>0</v>
      </c>
      <c r="O130" s="53">
        <f t="shared" si="52"/>
        <v>0</v>
      </c>
      <c r="P130" s="53">
        <f t="shared" si="52"/>
        <v>0</v>
      </c>
      <c r="Q130" s="53">
        <f t="shared" si="52"/>
        <v>0</v>
      </c>
      <c r="R130" s="53">
        <f t="shared" si="52"/>
        <v>0</v>
      </c>
      <c r="S130" s="53">
        <f t="shared" si="52"/>
        <v>0</v>
      </c>
      <c r="T130" s="53">
        <f t="shared" si="52"/>
        <v>0</v>
      </c>
      <c r="U130" s="53">
        <f t="shared" si="52"/>
        <v>0</v>
      </c>
      <c r="V130" s="53">
        <f t="shared" si="52"/>
        <v>0</v>
      </c>
      <c r="W130" s="53">
        <f t="shared" si="52"/>
        <v>0</v>
      </c>
      <c r="X130" s="53">
        <f t="shared" si="52"/>
        <v>0</v>
      </c>
      <c r="Y130" s="53">
        <f t="shared" si="52"/>
        <v>0</v>
      </c>
      <c r="Z130" s="53">
        <f t="shared" si="52"/>
        <v>0</v>
      </c>
      <c r="AA130" s="53">
        <f t="shared" si="52"/>
        <v>0</v>
      </c>
      <c r="AB130" s="53">
        <f t="shared" si="52"/>
        <v>0</v>
      </c>
      <c r="AC130" s="53">
        <f t="shared" si="52"/>
        <v>0</v>
      </c>
      <c r="AD130" s="53">
        <f t="shared" si="52"/>
        <v>0</v>
      </c>
      <c r="AE130" s="53">
        <f t="shared" si="52"/>
        <v>0</v>
      </c>
      <c r="AF130" s="53">
        <f t="shared" si="52"/>
        <v>0</v>
      </c>
      <c r="AG130" s="53">
        <f t="shared" si="52"/>
        <v>0</v>
      </c>
      <c r="AH130" s="53">
        <f t="shared" si="52"/>
        <v>0</v>
      </c>
      <c r="AI130" s="53">
        <f t="shared" si="52"/>
        <v>0</v>
      </c>
      <c r="AJ130" s="57">
        <f t="shared" si="52"/>
        <v>0</v>
      </c>
      <c r="AK130" s="18"/>
    </row>
    <row r="131" spans="2:37" s="9" customFormat="1" x14ac:dyDescent="0.3">
      <c r="B131" s="74" t="s">
        <v>187</v>
      </c>
      <c r="C131" s="32" t="s">
        <v>38</v>
      </c>
      <c r="D131" s="165">
        <v>0</v>
      </c>
      <c r="E131" s="53">
        <f t="shared" si="52"/>
        <v>0</v>
      </c>
      <c r="F131" s="53">
        <f t="shared" si="52"/>
        <v>0</v>
      </c>
      <c r="G131" s="53">
        <f t="shared" si="52"/>
        <v>0</v>
      </c>
      <c r="H131" s="53">
        <f t="shared" si="52"/>
        <v>0</v>
      </c>
      <c r="I131" s="53">
        <f t="shared" si="52"/>
        <v>0</v>
      </c>
      <c r="J131" s="53">
        <f t="shared" si="52"/>
        <v>0</v>
      </c>
      <c r="K131" s="53">
        <f t="shared" si="52"/>
        <v>0</v>
      </c>
      <c r="L131" s="53">
        <f t="shared" si="52"/>
        <v>0</v>
      </c>
      <c r="M131" s="53">
        <f t="shared" si="52"/>
        <v>0</v>
      </c>
      <c r="N131" s="53">
        <f t="shared" si="52"/>
        <v>0</v>
      </c>
      <c r="O131" s="53">
        <f t="shared" si="52"/>
        <v>0</v>
      </c>
      <c r="P131" s="53">
        <f t="shared" si="52"/>
        <v>0</v>
      </c>
      <c r="Q131" s="53">
        <f t="shared" si="52"/>
        <v>0</v>
      </c>
      <c r="R131" s="53">
        <f t="shared" si="52"/>
        <v>0</v>
      </c>
      <c r="S131" s="53">
        <f t="shared" si="52"/>
        <v>0</v>
      </c>
      <c r="T131" s="53">
        <f t="shared" si="52"/>
        <v>0</v>
      </c>
      <c r="U131" s="53">
        <f t="shared" si="52"/>
        <v>0</v>
      </c>
      <c r="V131" s="53">
        <f t="shared" si="52"/>
        <v>0</v>
      </c>
      <c r="W131" s="53">
        <f t="shared" si="52"/>
        <v>0</v>
      </c>
      <c r="X131" s="53">
        <f t="shared" si="52"/>
        <v>0</v>
      </c>
      <c r="Y131" s="53">
        <f t="shared" si="52"/>
        <v>0</v>
      </c>
      <c r="Z131" s="53">
        <f t="shared" si="52"/>
        <v>0</v>
      </c>
      <c r="AA131" s="53">
        <f t="shared" si="52"/>
        <v>0</v>
      </c>
      <c r="AB131" s="53">
        <f t="shared" si="52"/>
        <v>0</v>
      </c>
      <c r="AC131" s="53">
        <f t="shared" si="52"/>
        <v>0</v>
      </c>
      <c r="AD131" s="53">
        <f t="shared" si="52"/>
        <v>0</v>
      </c>
      <c r="AE131" s="53">
        <f t="shared" si="52"/>
        <v>0</v>
      </c>
      <c r="AF131" s="53">
        <f t="shared" si="52"/>
        <v>0</v>
      </c>
      <c r="AG131" s="53">
        <f t="shared" si="52"/>
        <v>0</v>
      </c>
      <c r="AH131" s="53">
        <f t="shared" si="52"/>
        <v>0</v>
      </c>
      <c r="AI131" s="53">
        <f t="shared" si="52"/>
        <v>0</v>
      </c>
      <c r="AJ131" s="57">
        <f t="shared" si="52"/>
        <v>0</v>
      </c>
      <c r="AK131" s="18"/>
    </row>
    <row r="132" spans="2:37" s="9" customFormat="1" x14ac:dyDescent="0.3">
      <c r="B132" s="162" t="s">
        <v>188</v>
      </c>
      <c r="C132" s="32" t="s">
        <v>38</v>
      </c>
      <c r="D132" s="159">
        <v>0</v>
      </c>
      <c r="E132" s="186">
        <f t="shared" si="52"/>
        <v>0</v>
      </c>
      <c r="F132" s="186">
        <f t="shared" si="52"/>
        <v>0</v>
      </c>
      <c r="G132" s="186">
        <f t="shared" si="52"/>
        <v>0</v>
      </c>
      <c r="H132" s="186">
        <f t="shared" si="52"/>
        <v>0</v>
      </c>
      <c r="I132" s="186">
        <f t="shared" si="52"/>
        <v>0</v>
      </c>
      <c r="J132" s="186">
        <f t="shared" si="52"/>
        <v>0</v>
      </c>
      <c r="K132" s="186">
        <f t="shared" si="52"/>
        <v>0</v>
      </c>
      <c r="L132" s="186">
        <f t="shared" si="52"/>
        <v>0</v>
      </c>
      <c r="M132" s="186">
        <f t="shared" si="52"/>
        <v>0</v>
      </c>
      <c r="N132" s="186">
        <f t="shared" si="52"/>
        <v>0</v>
      </c>
      <c r="O132" s="186">
        <f t="shared" si="52"/>
        <v>0</v>
      </c>
      <c r="P132" s="186">
        <f t="shared" si="52"/>
        <v>0</v>
      </c>
      <c r="Q132" s="186">
        <f t="shared" si="52"/>
        <v>0</v>
      </c>
      <c r="R132" s="186">
        <f t="shared" si="52"/>
        <v>0</v>
      </c>
      <c r="S132" s="186">
        <f t="shared" si="52"/>
        <v>0</v>
      </c>
      <c r="T132" s="186">
        <f t="shared" si="52"/>
        <v>0</v>
      </c>
      <c r="U132" s="186">
        <f t="shared" si="52"/>
        <v>0</v>
      </c>
      <c r="V132" s="186">
        <f t="shared" si="52"/>
        <v>0</v>
      </c>
      <c r="W132" s="186">
        <f t="shared" si="52"/>
        <v>0</v>
      </c>
      <c r="X132" s="186">
        <f t="shared" si="52"/>
        <v>0</v>
      </c>
      <c r="Y132" s="186">
        <f t="shared" si="52"/>
        <v>0</v>
      </c>
      <c r="Z132" s="186">
        <f t="shared" si="52"/>
        <v>0</v>
      </c>
      <c r="AA132" s="186">
        <f t="shared" si="52"/>
        <v>0</v>
      </c>
      <c r="AB132" s="186">
        <f t="shared" si="52"/>
        <v>0</v>
      </c>
      <c r="AC132" s="186">
        <f t="shared" si="52"/>
        <v>0</v>
      </c>
      <c r="AD132" s="186">
        <f t="shared" si="52"/>
        <v>0</v>
      </c>
      <c r="AE132" s="186">
        <f t="shared" si="52"/>
        <v>0</v>
      </c>
      <c r="AF132" s="186">
        <f t="shared" si="52"/>
        <v>0</v>
      </c>
      <c r="AG132" s="186">
        <f t="shared" si="52"/>
        <v>0</v>
      </c>
      <c r="AH132" s="186">
        <f t="shared" si="52"/>
        <v>0</v>
      </c>
      <c r="AI132" s="186">
        <f t="shared" si="52"/>
        <v>0</v>
      </c>
      <c r="AJ132" s="206">
        <f t="shared" si="52"/>
        <v>0</v>
      </c>
    </row>
    <row r="133" spans="2:37" s="9" customFormat="1" x14ac:dyDescent="0.3">
      <c r="B133" s="162" t="s">
        <v>189</v>
      </c>
      <c r="C133" s="32" t="s">
        <v>38</v>
      </c>
      <c r="D133" s="85">
        <v>0</v>
      </c>
      <c r="E133" s="185">
        <f t="shared" si="52"/>
        <v>0</v>
      </c>
      <c r="F133" s="185">
        <f t="shared" si="52"/>
        <v>0</v>
      </c>
      <c r="G133" s="185">
        <f t="shared" si="52"/>
        <v>0</v>
      </c>
      <c r="H133" s="185">
        <f t="shared" si="52"/>
        <v>0</v>
      </c>
      <c r="I133" s="185">
        <f t="shared" si="52"/>
        <v>0</v>
      </c>
      <c r="J133" s="185">
        <f t="shared" si="52"/>
        <v>0</v>
      </c>
      <c r="K133" s="185">
        <f t="shared" si="52"/>
        <v>0</v>
      </c>
      <c r="L133" s="185">
        <f t="shared" si="52"/>
        <v>0</v>
      </c>
      <c r="M133" s="185">
        <f t="shared" si="52"/>
        <v>0</v>
      </c>
      <c r="N133" s="185">
        <f t="shared" si="52"/>
        <v>0</v>
      </c>
      <c r="O133" s="185">
        <f t="shared" si="52"/>
        <v>0</v>
      </c>
      <c r="P133" s="185">
        <f t="shared" si="52"/>
        <v>0</v>
      </c>
      <c r="Q133" s="185">
        <f t="shared" si="52"/>
        <v>0</v>
      </c>
      <c r="R133" s="185">
        <f t="shared" si="52"/>
        <v>0</v>
      </c>
      <c r="S133" s="185">
        <f t="shared" si="52"/>
        <v>0</v>
      </c>
      <c r="T133" s="185">
        <f t="shared" si="52"/>
        <v>0</v>
      </c>
      <c r="U133" s="185">
        <f t="shared" si="52"/>
        <v>0</v>
      </c>
      <c r="V133" s="185">
        <f t="shared" si="52"/>
        <v>0</v>
      </c>
      <c r="W133" s="185">
        <f t="shared" si="52"/>
        <v>0</v>
      </c>
      <c r="X133" s="185">
        <f t="shared" si="52"/>
        <v>0</v>
      </c>
      <c r="Y133" s="185">
        <f t="shared" si="52"/>
        <v>0</v>
      </c>
      <c r="Z133" s="185">
        <f t="shared" si="52"/>
        <v>0</v>
      </c>
      <c r="AA133" s="185">
        <f t="shared" si="52"/>
        <v>0</v>
      </c>
      <c r="AB133" s="185">
        <f t="shared" si="52"/>
        <v>0</v>
      </c>
      <c r="AC133" s="185">
        <f t="shared" si="52"/>
        <v>0</v>
      </c>
      <c r="AD133" s="185">
        <f t="shared" si="52"/>
        <v>0</v>
      </c>
      <c r="AE133" s="185">
        <f t="shared" si="52"/>
        <v>0</v>
      </c>
      <c r="AF133" s="185">
        <f t="shared" si="52"/>
        <v>0</v>
      </c>
      <c r="AG133" s="185">
        <f t="shared" si="52"/>
        <v>0</v>
      </c>
      <c r="AH133" s="185">
        <f t="shared" si="52"/>
        <v>0</v>
      </c>
      <c r="AI133" s="185">
        <f t="shared" si="52"/>
        <v>0</v>
      </c>
      <c r="AJ133" s="207">
        <f>AJ83-AJ114</f>
        <v>0</v>
      </c>
    </row>
    <row r="134" spans="2:37" s="9" customFormat="1" x14ac:dyDescent="0.3">
      <c r="B134" s="162" t="s">
        <v>190</v>
      </c>
      <c r="C134" s="32" t="s">
        <v>38</v>
      </c>
      <c r="D134" s="85">
        <v>0</v>
      </c>
      <c r="E134" s="185">
        <f t="shared" si="52"/>
        <v>0</v>
      </c>
      <c r="F134" s="185">
        <f t="shared" si="52"/>
        <v>0</v>
      </c>
      <c r="G134" s="185">
        <f t="shared" si="52"/>
        <v>0</v>
      </c>
      <c r="H134" s="185">
        <f t="shared" si="52"/>
        <v>0</v>
      </c>
      <c r="I134" s="185">
        <f t="shared" si="52"/>
        <v>0</v>
      </c>
      <c r="J134" s="185">
        <f t="shared" si="52"/>
        <v>0</v>
      </c>
      <c r="K134" s="185">
        <f t="shared" si="52"/>
        <v>0</v>
      </c>
      <c r="L134" s="185">
        <f t="shared" si="52"/>
        <v>0</v>
      </c>
      <c r="M134" s="185">
        <f t="shared" si="52"/>
        <v>0</v>
      </c>
      <c r="N134" s="185">
        <f t="shared" si="52"/>
        <v>0</v>
      </c>
      <c r="O134" s="185">
        <f t="shared" si="52"/>
        <v>0</v>
      </c>
      <c r="P134" s="185">
        <f t="shared" si="52"/>
        <v>0</v>
      </c>
      <c r="Q134" s="185">
        <f t="shared" si="52"/>
        <v>0</v>
      </c>
      <c r="R134" s="185">
        <f t="shared" si="52"/>
        <v>0</v>
      </c>
      <c r="S134" s="185">
        <f t="shared" si="52"/>
        <v>0</v>
      </c>
      <c r="T134" s="185">
        <f t="shared" si="52"/>
        <v>0</v>
      </c>
      <c r="U134" s="185">
        <f t="shared" si="52"/>
        <v>0</v>
      </c>
      <c r="V134" s="185">
        <f t="shared" si="52"/>
        <v>0</v>
      </c>
      <c r="W134" s="185">
        <f t="shared" si="52"/>
        <v>0</v>
      </c>
      <c r="X134" s="185">
        <f t="shared" si="52"/>
        <v>0</v>
      </c>
      <c r="Y134" s="185">
        <f t="shared" si="52"/>
        <v>0</v>
      </c>
      <c r="Z134" s="185">
        <f t="shared" si="52"/>
        <v>0</v>
      </c>
      <c r="AA134" s="185">
        <f t="shared" si="52"/>
        <v>0</v>
      </c>
      <c r="AB134" s="185">
        <f t="shared" si="52"/>
        <v>0</v>
      </c>
      <c r="AC134" s="185">
        <f t="shared" si="52"/>
        <v>0</v>
      </c>
      <c r="AD134" s="185">
        <f t="shared" si="52"/>
        <v>0</v>
      </c>
      <c r="AE134" s="185">
        <f t="shared" si="52"/>
        <v>0</v>
      </c>
      <c r="AF134" s="185">
        <f t="shared" si="52"/>
        <v>0</v>
      </c>
      <c r="AG134" s="185">
        <f t="shared" si="52"/>
        <v>0</v>
      </c>
      <c r="AH134" s="185">
        <f t="shared" si="52"/>
        <v>0</v>
      </c>
      <c r="AI134" s="185">
        <f t="shared" si="52"/>
        <v>0</v>
      </c>
      <c r="AJ134" s="207">
        <f>AJ84-AJ115</f>
        <v>0</v>
      </c>
    </row>
    <row r="135" spans="2:37" s="9" customFormat="1" x14ac:dyDescent="0.3">
      <c r="B135" s="162" t="s">
        <v>191</v>
      </c>
      <c r="C135" s="32" t="s">
        <v>38</v>
      </c>
      <c r="D135" s="85">
        <v>0</v>
      </c>
      <c r="E135" s="185">
        <f t="shared" si="52"/>
        <v>0</v>
      </c>
      <c r="F135" s="185">
        <f t="shared" si="52"/>
        <v>0</v>
      </c>
      <c r="G135" s="185">
        <f t="shared" si="52"/>
        <v>0</v>
      </c>
      <c r="H135" s="185">
        <f t="shared" si="52"/>
        <v>0</v>
      </c>
      <c r="I135" s="185">
        <f t="shared" si="52"/>
        <v>0</v>
      </c>
      <c r="J135" s="185">
        <f t="shared" si="52"/>
        <v>0</v>
      </c>
      <c r="K135" s="185">
        <f t="shared" si="52"/>
        <v>0</v>
      </c>
      <c r="L135" s="185">
        <f t="shared" si="52"/>
        <v>0</v>
      </c>
      <c r="M135" s="185">
        <f t="shared" si="52"/>
        <v>0</v>
      </c>
      <c r="N135" s="185">
        <f t="shared" si="52"/>
        <v>0</v>
      </c>
      <c r="O135" s="185">
        <f t="shared" si="52"/>
        <v>0</v>
      </c>
      <c r="P135" s="185">
        <f t="shared" si="52"/>
        <v>0</v>
      </c>
      <c r="Q135" s="185">
        <f t="shared" si="52"/>
        <v>0</v>
      </c>
      <c r="R135" s="185">
        <f t="shared" si="52"/>
        <v>0</v>
      </c>
      <c r="S135" s="185">
        <f t="shared" si="52"/>
        <v>0</v>
      </c>
      <c r="T135" s="185">
        <f t="shared" si="52"/>
        <v>0</v>
      </c>
      <c r="U135" s="185">
        <f t="shared" si="52"/>
        <v>0</v>
      </c>
      <c r="V135" s="185">
        <f t="shared" si="52"/>
        <v>0</v>
      </c>
      <c r="W135" s="185">
        <f t="shared" si="52"/>
        <v>0</v>
      </c>
      <c r="X135" s="185">
        <f t="shared" si="52"/>
        <v>0</v>
      </c>
      <c r="Y135" s="185">
        <f t="shared" si="52"/>
        <v>0</v>
      </c>
      <c r="Z135" s="185">
        <f t="shared" si="52"/>
        <v>0</v>
      </c>
      <c r="AA135" s="185">
        <f t="shared" si="52"/>
        <v>0</v>
      </c>
      <c r="AB135" s="185">
        <f t="shared" si="52"/>
        <v>0</v>
      </c>
      <c r="AC135" s="185">
        <f t="shared" si="52"/>
        <v>0</v>
      </c>
      <c r="AD135" s="185">
        <f t="shared" si="52"/>
        <v>0</v>
      </c>
      <c r="AE135" s="185">
        <f t="shared" si="52"/>
        <v>0</v>
      </c>
      <c r="AF135" s="185">
        <f t="shared" si="52"/>
        <v>0</v>
      </c>
      <c r="AG135" s="185">
        <f t="shared" si="52"/>
        <v>0</v>
      </c>
      <c r="AH135" s="185">
        <f t="shared" si="52"/>
        <v>0</v>
      </c>
      <c r="AI135" s="185">
        <f t="shared" si="52"/>
        <v>0</v>
      </c>
      <c r="AJ135" s="207">
        <f t="shared" si="52"/>
        <v>0</v>
      </c>
    </row>
    <row r="136" spans="2:37" s="9" customFormat="1" x14ac:dyDescent="0.3">
      <c r="B136" s="76" t="s">
        <v>192</v>
      </c>
      <c r="C136" s="32" t="s">
        <v>38</v>
      </c>
      <c r="D136" s="159">
        <v>0</v>
      </c>
      <c r="E136" s="186">
        <f>E128+E132</f>
        <v>0</v>
      </c>
      <c r="F136" s="186">
        <f t="shared" ref="F136:AJ139" si="53">F128+F132</f>
        <v>0</v>
      </c>
      <c r="G136" s="186">
        <f t="shared" si="53"/>
        <v>0</v>
      </c>
      <c r="H136" s="186">
        <f t="shared" si="53"/>
        <v>0</v>
      </c>
      <c r="I136" s="186">
        <f t="shared" si="53"/>
        <v>0</v>
      </c>
      <c r="J136" s="186">
        <f t="shared" si="53"/>
        <v>0</v>
      </c>
      <c r="K136" s="186">
        <f t="shared" si="53"/>
        <v>0</v>
      </c>
      <c r="L136" s="186">
        <f t="shared" si="53"/>
        <v>0</v>
      </c>
      <c r="M136" s="186">
        <f t="shared" si="53"/>
        <v>0</v>
      </c>
      <c r="N136" s="186">
        <f t="shared" si="53"/>
        <v>0</v>
      </c>
      <c r="O136" s="186">
        <f t="shared" si="53"/>
        <v>0</v>
      </c>
      <c r="P136" s="186">
        <f t="shared" si="53"/>
        <v>0</v>
      </c>
      <c r="Q136" s="186">
        <f t="shared" si="53"/>
        <v>0</v>
      </c>
      <c r="R136" s="186">
        <f t="shared" si="53"/>
        <v>0</v>
      </c>
      <c r="S136" s="186">
        <f t="shared" si="53"/>
        <v>0</v>
      </c>
      <c r="T136" s="186">
        <f t="shared" si="53"/>
        <v>0</v>
      </c>
      <c r="U136" s="186">
        <f t="shared" si="53"/>
        <v>0</v>
      </c>
      <c r="V136" s="186">
        <f t="shared" si="53"/>
        <v>0</v>
      </c>
      <c r="W136" s="186">
        <f t="shared" si="53"/>
        <v>0</v>
      </c>
      <c r="X136" s="186">
        <f t="shared" si="53"/>
        <v>0</v>
      </c>
      <c r="Y136" s="186">
        <f t="shared" si="53"/>
        <v>0</v>
      </c>
      <c r="Z136" s="186">
        <f t="shared" si="53"/>
        <v>0</v>
      </c>
      <c r="AA136" s="186">
        <f t="shared" si="53"/>
        <v>0</v>
      </c>
      <c r="AB136" s="186">
        <f t="shared" si="53"/>
        <v>0</v>
      </c>
      <c r="AC136" s="186">
        <f t="shared" si="53"/>
        <v>0</v>
      </c>
      <c r="AD136" s="186">
        <f t="shared" si="53"/>
        <v>0</v>
      </c>
      <c r="AE136" s="186">
        <f t="shared" si="53"/>
        <v>0</v>
      </c>
      <c r="AF136" s="186">
        <f t="shared" si="53"/>
        <v>0</v>
      </c>
      <c r="AG136" s="186">
        <f t="shared" si="53"/>
        <v>0</v>
      </c>
      <c r="AH136" s="186">
        <f t="shared" si="53"/>
        <v>0</v>
      </c>
      <c r="AI136" s="186">
        <f t="shared" si="53"/>
        <v>0</v>
      </c>
      <c r="AJ136" s="206">
        <f t="shared" si="53"/>
        <v>0</v>
      </c>
    </row>
    <row r="137" spans="2:37" s="9" customFormat="1" x14ac:dyDescent="0.3">
      <c r="B137" s="76" t="s">
        <v>193</v>
      </c>
      <c r="C137" s="32" t="s">
        <v>38</v>
      </c>
      <c r="D137" s="87">
        <v>0</v>
      </c>
      <c r="E137" s="55">
        <f>E129+E133</f>
        <v>0</v>
      </c>
      <c r="F137" s="55">
        <f t="shared" si="53"/>
        <v>0</v>
      </c>
      <c r="G137" s="55">
        <f t="shared" si="53"/>
        <v>0</v>
      </c>
      <c r="H137" s="55">
        <f t="shared" si="53"/>
        <v>0</v>
      </c>
      <c r="I137" s="55">
        <f t="shared" si="53"/>
        <v>0</v>
      </c>
      <c r="J137" s="55">
        <f t="shared" si="53"/>
        <v>0</v>
      </c>
      <c r="K137" s="55">
        <f t="shared" si="53"/>
        <v>0</v>
      </c>
      <c r="L137" s="55">
        <f t="shared" si="53"/>
        <v>0</v>
      </c>
      <c r="M137" s="55">
        <f t="shared" si="53"/>
        <v>0</v>
      </c>
      <c r="N137" s="55">
        <f t="shared" si="53"/>
        <v>0</v>
      </c>
      <c r="O137" s="55">
        <f t="shared" si="53"/>
        <v>0</v>
      </c>
      <c r="P137" s="55">
        <f t="shared" si="53"/>
        <v>0</v>
      </c>
      <c r="Q137" s="55">
        <f t="shared" si="53"/>
        <v>0</v>
      </c>
      <c r="R137" s="55">
        <f t="shared" si="53"/>
        <v>0</v>
      </c>
      <c r="S137" s="55">
        <f t="shared" si="53"/>
        <v>0</v>
      </c>
      <c r="T137" s="55">
        <f t="shared" si="53"/>
        <v>0</v>
      </c>
      <c r="U137" s="55">
        <f t="shared" si="53"/>
        <v>0</v>
      </c>
      <c r="V137" s="55">
        <f t="shared" si="53"/>
        <v>0</v>
      </c>
      <c r="W137" s="55">
        <f t="shared" si="53"/>
        <v>0</v>
      </c>
      <c r="X137" s="55">
        <f t="shared" si="53"/>
        <v>0</v>
      </c>
      <c r="Y137" s="55">
        <f t="shared" si="53"/>
        <v>0</v>
      </c>
      <c r="Z137" s="55">
        <f t="shared" si="53"/>
        <v>0</v>
      </c>
      <c r="AA137" s="55">
        <f t="shared" si="53"/>
        <v>0</v>
      </c>
      <c r="AB137" s="55">
        <f t="shared" si="53"/>
        <v>0</v>
      </c>
      <c r="AC137" s="55">
        <f t="shared" si="53"/>
        <v>0</v>
      </c>
      <c r="AD137" s="55">
        <f t="shared" si="53"/>
        <v>0</v>
      </c>
      <c r="AE137" s="55">
        <f t="shared" si="53"/>
        <v>0</v>
      </c>
      <c r="AF137" s="55">
        <f t="shared" si="53"/>
        <v>0</v>
      </c>
      <c r="AG137" s="55">
        <f t="shared" si="53"/>
        <v>0</v>
      </c>
      <c r="AH137" s="55">
        <f t="shared" si="53"/>
        <v>0</v>
      </c>
      <c r="AI137" s="55">
        <f t="shared" si="53"/>
        <v>0</v>
      </c>
      <c r="AJ137" s="58">
        <f t="shared" si="53"/>
        <v>0</v>
      </c>
    </row>
    <row r="138" spans="2:37" s="9" customFormat="1" x14ac:dyDescent="0.3">
      <c r="B138" s="76" t="s">
        <v>194</v>
      </c>
      <c r="C138" s="32" t="s">
        <v>38</v>
      </c>
      <c r="D138" s="87">
        <v>0</v>
      </c>
      <c r="E138" s="55">
        <f>E130+E134</f>
        <v>0</v>
      </c>
      <c r="F138" s="55">
        <f t="shared" si="53"/>
        <v>0</v>
      </c>
      <c r="G138" s="55">
        <f t="shared" si="53"/>
        <v>0</v>
      </c>
      <c r="H138" s="55">
        <f t="shared" si="53"/>
        <v>0</v>
      </c>
      <c r="I138" s="55">
        <f t="shared" si="53"/>
        <v>0</v>
      </c>
      <c r="J138" s="55">
        <f t="shared" si="53"/>
        <v>0</v>
      </c>
      <c r="K138" s="55">
        <f t="shared" si="53"/>
        <v>0</v>
      </c>
      <c r="L138" s="55">
        <f t="shared" si="53"/>
        <v>0</v>
      </c>
      <c r="M138" s="55">
        <f t="shared" si="53"/>
        <v>0</v>
      </c>
      <c r="N138" s="55">
        <f t="shared" si="53"/>
        <v>0</v>
      </c>
      <c r="O138" s="55">
        <f t="shared" si="53"/>
        <v>0</v>
      </c>
      <c r="P138" s="55">
        <f t="shared" si="53"/>
        <v>0</v>
      </c>
      <c r="Q138" s="55">
        <f t="shared" si="53"/>
        <v>0</v>
      </c>
      <c r="R138" s="55">
        <f t="shared" si="53"/>
        <v>0</v>
      </c>
      <c r="S138" s="55">
        <f t="shared" si="53"/>
        <v>0</v>
      </c>
      <c r="T138" s="55">
        <f t="shared" si="53"/>
        <v>0</v>
      </c>
      <c r="U138" s="55">
        <f t="shared" si="53"/>
        <v>0</v>
      </c>
      <c r="V138" s="55">
        <f t="shared" si="53"/>
        <v>0</v>
      </c>
      <c r="W138" s="55">
        <f t="shared" si="53"/>
        <v>0</v>
      </c>
      <c r="X138" s="55">
        <f t="shared" si="53"/>
        <v>0</v>
      </c>
      <c r="Y138" s="55">
        <f t="shared" si="53"/>
        <v>0</v>
      </c>
      <c r="Z138" s="55">
        <f t="shared" si="53"/>
        <v>0</v>
      </c>
      <c r="AA138" s="55">
        <f t="shared" si="53"/>
        <v>0</v>
      </c>
      <c r="AB138" s="55">
        <f t="shared" si="53"/>
        <v>0</v>
      </c>
      <c r="AC138" s="55">
        <f t="shared" si="53"/>
        <v>0</v>
      </c>
      <c r="AD138" s="55">
        <f t="shared" si="53"/>
        <v>0</v>
      </c>
      <c r="AE138" s="55">
        <f t="shared" si="53"/>
        <v>0</v>
      </c>
      <c r="AF138" s="55">
        <f t="shared" si="53"/>
        <v>0</v>
      </c>
      <c r="AG138" s="55">
        <f t="shared" si="53"/>
        <v>0</v>
      </c>
      <c r="AH138" s="55">
        <f t="shared" si="53"/>
        <v>0</v>
      </c>
      <c r="AI138" s="55">
        <f t="shared" si="53"/>
        <v>0</v>
      </c>
      <c r="AJ138" s="58">
        <f t="shared" si="53"/>
        <v>0</v>
      </c>
    </row>
    <row r="139" spans="2:37" s="9" customFormat="1" x14ac:dyDescent="0.3">
      <c r="B139" s="76" t="s">
        <v>195</v>
      </c>
      <c r="C139" s="32" t="s">
        <v>38</v>
      </c>
      <c r="D139" s="87">
        <v>0</v>
      </c>
      <c r="E139" s="55">
        <f>E131+E135</f>
        <v>0</v>
      </c>
      <c r="F139" s="55">
        <f t="shared" si="53"/>
        <v>0</v>
      </c>
      <c r="G139" s="55">
        <f t="shared" si="53"/>
        <v>0</v>
      </c>
      <c r="H139" s="55">
        <f t="shared" si="53"/>
        <v>0</v>
      </c>
      <c r="I139" s="55">
        <f t="shared" si="53"/>
        <v>0</v>
      </c>
      <c r="J139" s="55">
        <f t="shared" si="53"/>
        <v>0</v>
      </c>
      <c r="K139" s="55">
        <f t="shared" si="53"/>
        <v>0</v>
      </c>
      <c r="L139" s="55">
        <f t="shared" si="53"/>
        <v>0</v>
      </c>
      <c r="M139" s="55">
        <f t="shared" si="53"/>
        <v>0</v>
      </c>
      <c r="N139" s="55">
        <f t="shared" si="53"/>
        <v>0</v>
      </c>
      <c r="O139" s="55">
        <f t="shared" si="53"/>
        <v>0</v>
      </c>
      <c r="P139" s="55">
        <f t="shared" si="53"/>
        <v>0</v>
      </c>
      <c r="Q139" s="55">
        <f t="shared" si="53"/>
        <v>0</v>
      </c>
      <c r="R139" s="55">
        <f t="shared" si="53"/>
        <v>0</v>
      </c>
      <c r="S139" s="55">
        <f t="shared" si="53"/>
        <v>0</v>
      </c>
      <c r="T139" s="55">
        <f t="shared" si="53"/>
        <v>0</v>
      </c>
      <c r="U139" s="55">
        <f t="shared" si="53"/>
        <v>0</v>
      </c>
      <c r="V139" s="55">
        <f t="shared" si="53"/>
        <v>0</v>
      </c>
      <c r="W139" s="55">
        <f t="shared" si="53"/>
        <v>0</v>
      </c>
      <c r="X139" s="55">
        <f t="shared" si="53"/>
        <v>0</v>
      </c>
      <c r="Y139" s="55">
        <f t="shared" si="53"/>
        <v>0</v>
      </c>
      <c r="Z139" s="55">
        <f t="shared" si="53"/>
        <v>0</v>
      </c>
      <c r="AA139" s="55">
        <f t="shared" si="53"/>
        <v>0</v>
      </c>
      <c r="AB139" s="55">
        <f t="shared" si="53"/>
        <v>0</v>
      </c>
      <c r="AC139" s="55">
        <f t="shared" si="53"/>
        <v>0</v>
      </c>
      <c r="AD139" s="55">
        <f t="shared" si="53"/>
        <v>0</v>
      </c>
      <c r="AE139" s="55">
        <f t="shared" si="53"/>
        <v>0</v>
      </c>
      <c r="AF139" s="55">
        <f t="shared" si="53"/>
        <v>0</v>
      </c>
      <c r="AG139" s="55">
        <f t="shared" si="53"/>
        <v>0</v>
      </c>
      <c r="AH139" s="55">
        <f t="shared" si="53"/>
        <v>0</v>
      </c>
      <c r="AI139" s="55">
        <f t="shared" si="53"/>
        <v>0</v>
      </c>
      <c r="AJ139" s="58">
        <f t="shared" si="53"/>
        <v>0</v>
      </c>
    </row>
    <row r="140" spans="2:37" s="9" customFormat="1" x14ac:dyDescent="0.3">
      <c r="B140" s="77" t="s">
        <v>196</v>
      </c>
      <c r="C140" s="32" t="s">
        <v>40</v>
      </c>
      <c r="D140" s="159">
        <v>0</v>
      </c>
      <c r="E140" s="186">
        <f>E71-E121</f>
        <v>0</v>
      </c>
      <c r="F140" s="186">
        <f t="shared" ref="F140:AJ140" si="54">F71-F121</f>
        <v>0</v>
      </c>
      <c r="G140" s="186">
        <f t="shared" si="54"/>
        <v>0</v>
      </c>
      <c r="H140" s="186">
        <f t="shared" si="54"/>
        <v>0</v>
      </c>
      <c r="I140" s="186">
        <f t="shared" si="54"/>
        <v>0</v>
      </c>
      <c r="J140" s="186">
        <f t="shared" si="54"/>
        <v>0</v>
      </c>
      <c r="K140" s="186">
        <f t="shared" si="54"/>
        <v>0</v>
      </c>
      <c r="L140" s="186">
        <f t="shared" si="54"/>
        <v>0</v>
      </c>
      <c r="M140" s="186">
        <f t="shared" si="54"/>
        <v>0</v>
      </c>
      <c r="N140" s="186">
        <f t="shared" si="54"/>
        <v>0</v>
      </c>
      <c r="O140" s="186">
        <f t="shared" si="54"/>
        <v>0</v>
      </c>
      <c r="P140" s="186">
        <f t="shared" si="54"/>
        <v>0</v>
      </c>
      <c r="Q140" s="186">
        <f t="shared" si="54"/>
        <v>0</v>
      </c>
      <c r="R140" s="186">
        <f t="shared" si="54"/>
        <v>0</v>
      </c>
      <c r="S140" s="186">
        <f t="shared" si="54"/>
        <v>0</v>
      </c>
      <c r="T140" s="186">
        <f t="shared" si="54"/>
        <v>0</v>
      </c>
      <c r="U140" s="186">
        <f t="shared" si="54"/>
        <v>0</v>
      </c>
      <c r="V140" s="186">
        <f t="shared" si="54"/>
        <v>0</v>
      </c>
      <c r="W140" s="186">
        <f t="shared" si="54"/>
        <v>0</v>
      </c>
      <c r="X140" s="186">
        <f t="shared" si="54"/>
        <v>0</v>
      </c>
      <c r="Y140" s="186">
        <f t="shared" si="54"/>
        <v>0</v>
      </c>
      <c r="Z140" s="186">
        <f t="shared" si="54"/>
        <v>0</v>
      </c>
      <c r="AA140" s="186">
        <f t="shared" si="54"/>
        <v>0</v>
      </c>
      <c r="AB140" s="186">
        <f t="shared" si="54"/>
        <v>0</v>
      </c>
      <c r="AC140" s="186">
        <f t="shared" si="54"/>
        <v>0</v>
      </c>
      <c r="AD140" s="186">
        <f t="shared" si="54"/>
        <v>0</v>
      </c>
      <c r="AE140" s="186">
        <f t="shared" si="54"/>
        <v>0</v>
      </c>
      <c r="AF140" s="186">
        <f t="shared" si="54"/>
        <v>0</v>
      </c>
      <c r="AG140" s="186">
        <f t="shared" si="54"/>
        <v>0</v>
      </c>
      <c r="AH140" s="186">
        <f t="shared" si="54"/>
        <v>0</v>
      </c>
      <c r="AI140" s="186">
        <f t="shared" si="54"/>
        <v>0</v>
      </c>
      <c r="AJ140" s="206">
        <f t="shared" si="54"/>
        <v>0</v>
      </c>
    </row>
    <row r="141" spans="2:37" s="9" customFormat="1" x14ac:dyDescent="0.3">
      <c r="B141" s="77" t="s">
        <v>197</v>
      </c>
      <c r="C141" s="32" t="s">
        <v>40</v>
      </c>
      <c r="D141" s="88">
        <v>0</v>
      </c>
      <c r="E141" s="56">
        <f>E91-E122</f>
        <v>0</v>
      </c>
      <c r="F141" s="56">
        <f t="shared" ref="F141:AJ143" si="55">F91-F122</f>
        <v>0</v>
      </c>
      <c r="G141" s="56">
        <f t="shared" si="55"/>
        <v>0</v>
      </c>
      <c r="H141" s="56">
        <f t="shared" si="55"/>
        <v>0</v>
      </c>
      <c r="I141" s="56">
        <f t="shared" si="55"/>
        <v>0</v>
      </c>
      <c r="J141" s="56">
        <f t="shared" si="55"/>
        <v>0</v>
      </c>
      <c r="K141" s="56">
        <f t="shared" si="55"/>
        <v>0</v>
      </c>
      <c r="L141" s="56">
        <f t="shared" si="55"/>
        <v>0</v>
      </c>
      <c r="M141" s="56">
        <f t="shared" si="55"/>
        <v>0</v>
      </c>
      <c r="N141" s="56">
        <f t="shared" si="55"/>
        <v>0</v>
      </c>
      <c r="O141" s="56">
        <f t="shared" si="55"/>
        <v>0</v>
      </c>
      <c r="P141" s="56">
        <f t="shared" si="55"/>
        <v>0</v>
      </c>
      <c r="Q141" s="56">
        <f t="shared" si="55"/>
        <v>0</v>
      </c>
      <c r="R141" s="56">
        <f t="shared" si="55"/>
        <v>0</v>
      </c>
      <c r="S141" s="56">
        <f t="shared" si="55"/>
        <v>0</v>
      </c>
      <c r="T141" s="56">
        <f t="shared" si="55"/>
        <v>0</v>
      </c>
      <c r="U141" s="56">
        <f t="shared" si="55"/>
        <v>0</v>
      </c>
      <c r="V141" s="56">
        <f t="shared" si="55"/>
        <v>0</v>
      </c>
      <c r="W141" s="56">
        <f t="shared" si="55"/>
        <v>0</v>
      </c>
      <c r="X141" s="56">
        <f t="shared" si="55"/>
        <v>0</v>
      </c>
      <c r="Y141" s="56">
        <f t="shared" si="55"/>
        <v>0</v>
      </c>
      <c r="Z141" s="56">
        <f t="shared" si="55"/>
        <v>0</v>
      </c>
      <c r="AA141" s="56">
        <f t="shared" si="55"/>
        <v>0</v>
      </c>
      <c r="AB141" s="56">
        <f t="shared" si="55"/>
        <v>0</v>
      </c>
      <c r="AC141" s="56">
        <f t="shared" si="55"/>
        <v>0</v>
      </c>
      <c r="AD141" s="56">
        <f t="shared" si="55"/>
        <v>0</v>
      </c>
      <c r="AE141" s="56">
        <f t="shared" si="55"/>
        <v>0</v>
      </c>
      <c r="AF141" s="56">
        <f t="shared" si="55"/>
        <v>0</v>
      </c>
      <c r="AG141" s="56">
        <f t="shared" si="55"/>
        <v>0</v>
      </c>
      <c r="AH141" s="56">
        <f t="shared" si="55"/>
        <v>0</v>
      </c>
      <c r="AI141" s="56">
        <f t="shared" si="55"/>
        <v>0</v>
      </c>
      <c r="AJ141" s="59">
        <f t="shared" si="55"/>
        <v>0</v>
      </c>
    </row>
    <row r="142" spans="2:37" s="9" customFormat="1" x14ac:dyDescent="0.3">
      <c r="B142" s="77" t="s">
        <v>198</v>
      </c>
      <c r="C142" s="32" t="s">
        <v>40</v>
      </c>
      <c r="D142" s="88">
        <v>0</v>
      </c>
      <c r="E142" s="56">
        <f>E92-E123</f>
        <v>0</v>
      </c>
      <c r="F142" s="56">
        <f t="shared" si="55"/>
        <v>0</v>
      </c>
      <c r="G142" s="56">
        <f t="shared" si="55"/>
        <v>0</v>
      </c>
      <c r="H142" s="56">
        <f t="shared" si="55"/>
        <v>0</v>
      </c>
      <c r="I142" s="56">
        <f t="shared" si="55"/>
        <v>0</v>
      </c>
      <c r="J142" s="56">
        <f t="shared" si="55"/>
        <v>0</v>
      </c>
      <c r="K142" s="56">
        <f t="shared" si="55"/>
        <v>0</v>
      </c>
      <c r="L142" s="56">
        <f t="shared" si="55"/>
        <v>0</v>
      </c>
      <c r="M142" s="56">
        <f t="shared" si="55"/>
        <v>0</v>
      </c>
      <c r="N142" s="56">
        <f t="shared" si="55"/>
        <v>0</v>
      </c>
      <c r="O142" s="56">
        <f t="shared" si="55"/>
        <v>0</v>
      </c>
      <c r="P142" s="56">
        <f t="shared" si="55"/>
        <v>0</v>
      </c>
      <c r="Q142" s="56">
        <f t="shared" si="55"/>
        <v>0</v>
      </c>
      <c r="R142" s="56">
        <f t="shared" si="55"/>
        <v>0</v>
      </c>
      <c r="S142" s="56">
        <f t="shared" si="55"/>
        <v>0</v>
      </c>
      <c r="T142" s="56">
        <f t="shared" si="55"/>
        <v>0</v>
      </c>
      <c r="U142" s="56">
        <f t="shared" si="55"/>
        <v>0</v>
      </c>
      <c r="V142" s="56">
        <f t="shared" si="55"/>
        <v>0</v>
      </c>
      <c r="W142" s="56">
        <f t="shared" si="55"/>
        <v>0</v>
      </c>
      <c r="X142" s="56">
        <f t="shared" si="55"/>
        <v>0</v>
      </c>
      <c r="Y142" s="56">
        <f t="shared" si="55"/>
        <v>0</v>
      </c>
      <c r="Z142" s="56">
        <f t="shared" si="55"/>
        <v>0</v>
      </c>
      <c r="AA142" s="56">
        <f t="shared" si="55"/>
        <v>0</v>
      </c>
      <c r="AB142" s="56">
        <f t="shared" si="55"/>
        <v>0</v>
      </c>
      <c r="AC142" s="56">
        <f t="shared" si="55"/>
        <v>0</v>
      </c>
      <c r="AD142" s="56">
        <f t="shared" si="55"/>
        <v>0</v>
      </c>
      <c r="AE142" s="56">
        <f t="shared" si="55"/>
        <v>0</v>
      </c>
      <c r="AF142" s="56">
        <f t="shared" si="55"/>
        <v>0</v>
      </c>
      <c r="AG142" s="56">
        <f t="shared" si="55"/>
        <v>0</v>
      </c>
      <c r="AH142" s="56">
        <f t="shared" si="55"/>
        <v>0</v>
      </c>
      <c r="AI142" s="56">
        <f t="shared" si="55"/>
        <v>0</v>
      </c>
      <c r="AJ142" s="59">
        <f t="shared" si="55"/>
        <v>0</v>
      </c>
    </row>
    <row r="143" spans="2:37" s="9" customFormat="1" ht="14.5" thickBot="1" x14ac:dyDescent="0.35">
      <c r="B143" s="50" t="s">
        <v>199</v>
      </c>
      <c r="C143" s="33" t="s">
        <v>40</v>
      </c>
      <c r="D143" s="164">
        <v>0</v>
      </c>
      <c r="E143" s="60">
        <f>E93-E124</f>
        <v>0</v>
      </c>
      <c r="F143" s="60">
        <f t="shared" si="55"/>
        <v>0</v>
      </c>
      <c r="G143" s="60">
        <f t="shared" si="55"/>
        <v>0</v>
      </c>
      <c r="H143" s="60">
        <f t="shared" si="55"/>
        <v>0</v>
      </c>
      <c r="I143" s="60">
        <f t="shared" si="55"/>
        <v>0</v>
      </c>
      <c r="J143" s="60">
        <f t="shared" si="55"/>
        <v>0</v>
      </c>
      <c r="K143" s="60">
        <f t="shared" si="55"/>
        <v>0</v>
      </c>
      <c r="L143" s="60">
        <f t="shared" si="55"/>
        <v>0</v>
      </c>
      <c r="M143" s="60">
        <f t="shared" si="55"/>
        <v>0</v>
      </c>
      <c r="N143" s="60">
        <f t="shared" si="55"/>
        <v>0</v>
      </c>
      <c r="O143" s="60">
        <f t="shared" si="55"/>
        <v>0</v>
      </c>
      <c r="P143" s="60">
        <f t="shared" si="55"/>
        <v>0</v>
      </c>
      <c r="Q143" s="60">
        <f t="shared" si="55"/>
        <v>0</v>
      </c>
      <c r="R143" s="60">
        <f t="shared" si="55"/>
        <v>0</v>
      </c>
      <c r="S143" s="60">
        <f t="shared" si="55"/>
        <v>0</v>
      </c>
      <c r="T143" s="60">
        <f t="shared" si="55"/>
        <v>0</v>
      </c>
      <c r="U143" s="60">
        <f t="shared" si="55"/>
        <v>0</v>
      </c>
      <c r="V143" s="60">
        <f t="shared" si="55"/>
        <v>0</v>
      </c>
      <c r="W143" s="60">
        <f t="shared" si="55"/>
        <v>0</v>
      </c>
      <c r="X143" s="60">
        <f t="shared" si="55"/>
        <v>0</v>
      </c>
      <c r="Y143" s="60">
        <f t="shared" si="55"/>
        <v>0</v>
      </c>
      <c r="Z143" s="60">
        <f t="shared" si="55"/>
        <v>0</v>
      </c>
      <c r="AA143" s="60">
        <f t="shared" si="55"/>
        <v>0</v>
      </c>
      <c r="AB143" s="60">
        <f t="shared" si="55"/>
        <v>0</v>
      </c>
      <c r="AC143" s="60">
        <f t="shared" si="55"/>
        <v>0</v>
      </c>
      <c r="AD143" s="60">
        <f t="shared" si="55"/>
        <v>0</v>
      </c>
      <c r="AE143" s="60">
        <f t="shared" si="55"/>
        <v>0</v>
      </c>
      <c r="AF143" s="60">
        <f t="shared" si="55"/>
        <v>0</v>
      </c>
      <c r="AG143" s="60">
        <f t="shared" si="55"/>
        <v>0</v>
      </c>
      <c r="AH143" s="60">
        <f t="shared" si="55"/>
        <v>0</v>
      </c>
      <c r="AI143" s="60">
        <f t="shared" si="55"/>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6350-C3BC-42D2-886B-00AFDA258513}">
  <sheetPr>
    <tabColor theme="8"/>
  </sheetPr>
  <dimension ref="B1:Y38"/>
  <sheetViews>
    <sheetView showGridLines="0" workbookViewId="0">
      <selection activeCell="B24" sqref="B24"/>
    </sheetView>
  </sheetViews>
  <sheetFormatPr defaultColWidth="9.09765625" defaultRowHeight="14" x14ac:dyDescent="0.3"/>
  <cols>
    <col min="1" max="1" width="2.09765625" style="99" customWidth="1"/>
    <col min="2" max="2" width="10.3984375" style="99" bestFit="1" customWidth="1"/>
    <col min="3" max="3" width="3.8984375" style="99" customWidth="1"/>
    <col min="4" max="4" width="19.69921875" style="99" bestFit="1" customWidth="1"/>
    <col min="5" max="5" width="16.8984375" style="99" bestFit="1" customWidth="1"/>
    <col min="6" max="6" width="12.296875" style="99" bestFit="1" customWidth="1"/>
    <col min="7" max="7" width="5.296875" style="99" customWidth="1"/>
    <col min="8" max="8" width="70.3984375" bestFit="1" customWidth="1"/>
    <col min="9" max="9" width="1.69921875" customWidth="1"/>
    <col min="10" max="10" width="35.69921875" bestFit="1" customWidth="1"/>
    <col min="11" max="11" width="1.8984375" customWidth="1"/>
    <col min="12" max="12" width="19.296875" bestFit="1" customWidth="1"/>
    <col min="13" max="13" width="17.3984375" bestFit="1" customWidth="1"/>
    <col min="14" max="14" width="3.296875" customWidth="1"/>
    <col min="15" max="15" width="30.3984375" bestFit="1" customWidth="1"/>
    <col min="16" max="16" width="3.296875" customWidth="1"/>
    <col min="17" max="17" width="34.296875" bestFit="1" customWidth="1"/>
    <col min="18" max="18" width="21.69921875" bestFit="1" customWidth="1"/>
    <col min="26" max="16384" width="9.09765625" style="99"/>
  </cols>
  <sheetData>
    <row r="1" spans="2:18" x14ac:dyDescent="0.3">
      <c r="B1" s="44" t="s">
        <v>51</v>
      </c>
      <c r="C1" s="100"/>
      <c r="D1" s="9" t="s">
        <v>52</v>
      </c>
      <c r="E1" s="9" t="s">
        <v>53</v>
      </c>
      <c r="F1" s="9" t="s">
        <v>102</v>
      </c>
      <c r="H1" t="s">
        <v>103</v>
      </c>
      <c r="J1" t="s">
        <v>103</v>
      </c>
      <c r="L1" s="37" t="s">
        <v>157</v>
      </c>
      <c r="M1" s="37" t="s">
        <v>158</v>
      </c>
      <c r="O1" s="37" t="s">
        <v>161</v>
      </c>
      <c r="Q1" s="37" t="s">
        <v>170</v>
      </c>
      <c r="R1" s="37" t="s">
        <v>171</v>
      </c>
    </row>
    <row r="2" spans="2:18" ht="16.5" x14ac:dyDescent="0.3">
      <c r="B2" s="45">
        <v>2019</v>
      </c>
      <c r="C2" s="100"/>
      <c r="D2" s="9" t="s">
        <v>69</v>
      </c>
      <c r="E2" s="398">
        <v>5.8999528007775942E-2</v>
      </c>
      <c r="F2" s="9" t="s">
        <v>289</v>
      </c>
      <c r="H2" t="s">
        <v>107</v>
      </c>
      <c r="J2" t="s">
        <v>117</v>
      </c>
      <c r="L2" s="9" t="s">
        <v>71</v>
      </c>
      <c r="M2" s="48">
        <v>1</v>
      </c>
      <c r="O2" s="9" t="s">
        <v>162</v>
      </c>
      <c r="Q2" s="9" t="s">
        <v>69</v>
      </c>
      <c r="R2" s="48">
        <f>IF(COUNTIF(SingleMarket[RE100 Single Market in Europe],Countries[[#This Row],[Transform: Auto Eligible Countries]])&gt;0,$M$5,_xlfn.XLOOKUP(Countries[[#This Row],[Transform: Auto Eligible Countries]],EACType[EAC Type],EACType[Cost (USD/MWh)]))</f>
        <v>2.4</v>
      </c>
    </row>
    <row r="3" spans="2:18" ht="16.5" x14ac:dyDescent="0.3">
      <c r="B3" s="45">
        <v>2020</v>
      </c>
      <c r="C3" s="100"/>
      <c r="D3" s="9" t="s">
        <v>70</v>
      </c>
      <c r="E3" s="398">
        <v>0.16750148722010225</v>
      </c>
      <c r="F3" s="9" t="s">
        <v>289</v>
      </c>
      <c r="H3" t="s">
        <v>108</v>
      </c>
      <c r="J3" t="s">
        <v>116</v>
      </c>
      <c r="L3" s="9" t="s">
        <v>56</v>
      </c>
      <c r="M3" s="48">
        <v>2.5</v>
      </c>
      <c r="O3" s="9" t="s">
        <v>69</v>
      </c>
      <c r="Q3" s="9" t="s">
        <v>70</v>
      </c>
      <c r="R3" s="48">
        <f>IF(COUNTIF(SingleMarket[RE100 Single Market in Europe],Countries[[#This Row],[Transform: Auto Eligible Countries]])&gt;0,$M$5,_xlfn.XLOOKUP(Countries[[#This Row],[Transform: Auto Eligible Countries]],EACType[EAC Type],EACType[Cost (USD/MWh)]))</f>
        <v>2.4</v>
      </c>
    </row>
    <row r="4" spans="2:18" ht="16.5" x14ac:dyDescent="0.3">
      <c r="B4" s="45">
        <v>2021</v>
      </c>
      <c r="C4" s="100"/>
      <c r="D4" s="9" t="s">
        <v>71</v>
      </c>
      <c r="E4" s="398">
        <v>0.41873269853841172</v>
      </c>
      <c r="F4" s="9" t="s">
        <v>289</v>
      </c>
      <c r="H4" t="s">
        <v>116</v>
      </c>
      <c r="L4" s="9" t="s">
        <v>73</v>
      </c>
      <c r="M4" s="48">
        <f>M5</f>
        <v>2.4</v>
      </c>
      <c r="O4" s="9" t="s">
        <v>70</v>
      </c>
      <c r="Q4" s="9" t="s">
        <v>71</v>
      </c>
      <c r="R4" s="48">
        <f>IF(COUNTIF(SingleMarket[RE100 Single Market in Europe],Countries[[#This Row],[Transform: Auto Eligible Countries]])&gt;0,$M$5,_xlfn.XLOOKUP(Countries[[#This Row],[Transform: Auto Eligible Countries]],EACType[EAC Type],EACType[Cost (USD/MWh)]))</f>
        <v>1</v>
      </c>
    </row>
    <row r="5" spans="2:18" ht="16.5" x14ac:dyDescent="0.3">
      <c r="B5" s="45">
        <v>2022</v>
      </c>
      <c r="C5" s="100"/>
      <c r="D5" s="9" t="s">
        <v>56</v>
      </c>
      <c r="E5" s="398">
        <v>9.9999200014399894E-2</v>
      </c>
      <c r="F5" s="9" t="s">
        <v>289</v>
      </c>
      <c r="L5" s="9" t="s">
        <v>159</v>
      </c>
      <c r="M5" s="48">
        <v>2.4</v>
      </c>
      <c r="O5" s="9" t="s">
        <v>72</v>
      </c>
      <c r="Q5" s="9" t="s">
        <v>56</v>
      </c>
      <c r="R5" s="48">
        <f>IF(COUNTIF(SingleMarket[RE100 Single Market in Europe],Countries[[#This Row],[Transform: Auto Eligible Countries]])&gt;0,$M$5,_xlfn.XLOOKUP(Countries[[#This Row],[Transform: Auto Eligible Countries]],EACType[EAC Type],EACType[Cost (USD/MWh)]))</f>
        <v>2.5</v>
      </c>
    </row>
    <row r="6" spans="2:18" ht="16.5" x14ac:dyDescent="0.3">
      <c r="B6" s="45">
        <v>2023</v>
      </c>
      <c r="C6" s="100"/>
      <c r="D6" s="9" t="s">
        <v>72</v>
      </c>
      <c r="E6" s="398">
        <v>0.55019441428468574</v>
      </c>
      <c r="F6" s="9" t="s">
        <v>289</v>
      </c>
      <c r="L6" s="9" t="s">
        <v>82</v>
      </c>
      <c r="M6" s="48">
        <v>15</v>
      </c>
      <c r="O6" s="9" t="s">
        <v>74</v>
      </c>
      <c r="Q6" s="9" t="s">
        <v>72</v>
      </c>
      <c r="R6" s="48">
        <f>IF(COUNTIF(SingleMarket[RE100 Single Market in Europe],Countries[[#This Row],[Transform: Auto Eligible Countries]])&gt;0,$M$5,_xlfn.XLOOKUP(Countries[[#This Row],[Transform: Auto Eligible Countries]],EACType[EAC Type],EACType[Cost (USD/MWh)]))</f>
        <v>2.4</v>
      </c>
    </row>
    <row r="7" spans="2:18" ht="16.5" x14ac:dyDescent="0.3">
      <c r="B7" s="45">
        <v>2024</v>
      </c>
      <c r="C7" s="100"/>
      <c r="D7" s="9" t="s">
        <v>73</v>
      </c>
      <c r="E7" s="398">
        <v>0.5950768752249983</v>
      </c>
      <c r="F7" s="9" t="s">
        <v>289</v>
      </c>
      <c r="L7" s="9" t="s">
        <v>87</v>
      </c>
      <c r="M7" s="48">
        <f>M5</f>
        <v>2.4</v>
      </c>
      <c r="O7" s="9" t="s">
        <v>75</v>
      </c>
      <c r="Q7" s="9" t="s">
        <v>73</v>
      </c>
      <c r="R7" s="48">
        <f>IF(COUNTIF(SingleMarket[RE100 Single Market in Europe],Countries[[#This Row],[Transform: Auto Eligible Countries]])&gt;0,$M$5,_xlfn.XLOOKUP(Countries[[#This Row],[Transform: Auto Eligible Countries]],EACType[EAC Type],EACType[Cost (USD/MWh)]))</f>
        <v>2.4</v>
      </c>
    </row>
    <row r="8" spans="2:18" ht="16.5" x14ac:dyDescent="0.3">
      <c r="B8" s="45">
        <v>2025</v>
      </c>
      <c r="C8" s="100"/>
      <c r="D8" s="9" t="s">
        <v>74</v>
      </c>
      <c r="E8" s="398">
        <v>0.65862251025991791</v>
      </c>
      <c r="F8" s="9" t="s">
        <v>289</v>
      </c>
      <c r="L8" s="9" t="s">
        <v>54</v>
      </c>
      <c r="M8" s="48">
        <v>7</v>
      </c>
      <c r="O8" s="9" t="s">
        <v>76</v>
      </c>
      <c r="Q8" s="9" t="s">
        <v>74</v>
      </c>
      <c r="R8" s="48">
        <f>IF(COUNTIF(SingleMarket[RE100 Single Market in Europe],Countries[[#This Row],[Transform: Auto Eligible Countries]])&gt;0,$M$5,_xlfn.XLOOKUP(Countries[[#This Row],[Transform: Auto Eligible Countries]],EACType[EAC Type],EACType[Cost (USD/MWh)]))</f>
        <v>2.4</v>
      </c>
    </row>
    <row r="9" spans="2:18" ht="16.5" x14ac:dyDescent="0.3">
      <c r="B9" s="45">
        <v>2026</v>
      </c>
      <c r="C9" s="100"/>
      <c r="D9" s="9" t="s">
        <v>75</v>
      </c>
      <c r="E9" s="398">
        <v>0.58279001691986465</v>
      </c>
      <c r="F9" s="9" t="s">
        <v>289</v>
      </c>
      <c r="L9" s="9" t="s">
        <v>88</v>
      </c>
      <c r="M9" s="48">
        <v>4.75</v>
      </c>
      <c r="O9" s="9" t="s">
        <v>77</v>
      </c>
      <c r="Q9" s="9" t="s">
        <v>75</v>
      </c>
      <c r="R9" s="48">
        <f>IF(COUNTIF(SingleMarket[RE100 Single Market in Europe],Countries[[#This Row],[Transform: Auto Eligible Countries]])&gt;0,$M$5,_xlfn.XLOOKUP(Countries[[#This Row],[Transform: Auto Eligible Countries]],EACType[EAC Type],EACType[Cost (USD/MWh)]))</f>
        <v>2.4</v>
      </c>
    </row>
    <row r="10" spans="2:18" ht="16.5" x14ac:dyDescent="0.3">
      <c r="B10" s="45">
        <v>2027</v>
      </c>
      <c r="C10" s="100"/>
      <c r="D10" s="9" t="s">
        <v>76</v>
      </c>
      <c r="E10" s="398">
        <v>0.71170952048383629</v>
      </c>
      <c r="F10" s="9" t="s">
        <v>289</v>
      </c>
      <c r="L10" s="9" t="s">
        <v>90</v>
      </c>
      <c r="M10" s="48">
        <v>1</v>
      </c>
      <c r="O10" s="9" t="s">
        <v>78</v>
      </c>
      <c r="Q10" s="9" t="s">
        <v>76</v>
      </c>
      <c r="R10" s="48">
        <f>IF(COUNTIF(SingleMarket[RE100 Single Market in Europe],Countries[[#This Row],[Transform: Auto Eligible Countries]])&gt;0,$M$5,_xlfn.XLOOKUP(Countries[[#This Row],[Transform: Auto Eligible Countries]],EACType[EAC Type],EACType[Cost (USD/MWh)]))</f>
        <v>2.4</v>
      </c>
    </row>
    <row r="11" spans="2:18" ht="16.5" x14ac:dyDescent="0.3">
      <c r="B11" s="45">
        <v>2028</v>
      </c>
      <c r="C11" s="100"/>
      <c r="D11" s="9" t="s">
        <v>77</v>
      </c>
      <c r="E11" s="398">
        <v>0.5653457041543668</v>
      </c>
      <c r="F11" s="9" t="s">
        <v>289</v>
      </c>
      <c r="L11" s="9" t="s">
        <v>92</v>
      </c>
      <c r="M11" s="48">
        <f>M5</f>
        <v>2.4</v>
      </c>
      <c r="O11" s="9" t="s">
        <v>79</v>
      </c>
      <c r="Q11" s="9" t="s">
        <v>77</v>
      </c>
      <c r="R11" s="48">
        <f>IF(COUNTIF(SingleMarket[RE100 Single Market in Europe],Countries[[#This Row],[Transform: Auto Eligible Countries]])&gt;0,$M$5,_xlfn.XLOOKUP(Countries[[#This Row],[Transform: Auto Eligible Countries]],EACType[EAC Type],EACType[Cost (USD/MWh)]))</f>
        <v>2.4</v>
      </c>
    </row>
    <row r="12" spans="2:18" ht="16.5" x14ac:dyDescent="0.3">
      <c r="B12" s="45">
        <v>2029</v>
      </c>
      <c r="C12" s="100"/>
      <c r="D12" s="9" t="s">
        <v>78</v>
      </c>
      <c r="E12" s="398">
        <v>4.0746336561307515E-2</v>
      </c>
      <c r="F12" s="9" t="s">
        <v>289</v>
      </c>
      <c r="L12" s="9" t="s">
        <v>97</v>
      </c>
      <c r="M12" s="48">
        <v>0.5</v>
      </c>
      <c r="O12" s="9" t="s">
        <v>80</v>
      </c>
      <c r="Q12" s="9" t="s">
        <v>78</v>
      </c>
      <c r="R12" s="48">
        <f>IF(COUNTIF(SingleMarket[RE100 Single Market in Europe],Countries[[#This Row],[Transform: Auto Eligible Countries]])&gt;0,$M$5,_xlfn.XLOOKUP(Countries[[#This Row],[Transform: Auto Eligible Countries]],EACType[EAC Type],EACType[Cost (USD/MWh)]))</f>
        <v>2.4</v>
      </c>
    </row>
    <row r="13" spans="2:18" ht="16.5" x14ac:dyDescent="0.3">
      <c r="B13" s="45">
        <v>2030</v>
      </c>
      <c r="C13" s="100"/>
      <c r="D13" s="9" t="s">
        <v>79</v>
      </c>
      <c r="E13" s="398">
        <v>0.72461635394916846</v>
      </c>
      <c r="F13" s="9" t="s">
        <v>288</v>
      </c>
      <c r="L13" s="9" t="s">
        <v>98</v>
      </c>
      <c r="M13" s="48">
        <v>1.5</v>
      </c>
      <c r="O13" s="9" t="s">
        <v>81</v>
      </c>
      <c r="Q13" s="9" t="s">
        <v>79</v>
      </c>
      <c r="R13" s="48">
        <f>IF(COUNTIF(SingleMarket[RE100 Single Market in Europe],Countries[[#This Row],[Transform: Auto Eligible Countries]])&gt;0,$M$5,_xlfn.XLOOKUP(Countries[[#This Row],[Transform: Auto Eligible Countries]],EACType[EAC Type],EACType[Cost (USD/MWh)]))</f>
        <v>2.4</v>
      </c>
    </row>
    <row r="14" spans="2:18" ht="16.5" x14ac:dyDescent="0.3">
      <c r="B14" s="45">
        <v>2031</v>
      </c>
      <c r="C14" s="100"/>
      <c r="D14" s="9" t="s">
        <v>80</v>
      </c>
      <c r="E14" s="398">
        <v>0.49182016631866954</v>
      </c>
      <c r="F14" s="9" t="s">
        <v>289</v>
      </c>
      <c r="L14" s="9" t="s">
        <v>55</v>
      </c>
      <c r="M14" s="48">
        <f>M3</f>
        <v>2.5</v>
      </c>
      <c r="O14" s="9" t="s">
        <v>83</v>
      </c>
      <c r="Q14" s="9" t="s">
        <v>80</v>
      </c>
      <c r="R14" s="48">
        <f>IF(COUNTIF(SingleMarket[RE100 Single Market in Europe],Countries[[#This Row],[Transform: Auto Eligible Countries]])&gt;0,$M$5,_xlfn.XLOOKUP(Countries[[#This Row],[Transform: Auto Eligible Countries]],EACType[EAC Type],EACType[Cost (USD/MWh)]))</f>
        <v>2.4</v>
      </c>
    </row>
    <row r="15" spans="2:18" ht="17.25" thickBot="1" x14ac:dyDescent="0.35">
      <c r="B15" s="45">
        <v>2032</v>
      </c>
      <c r="C15" s="100"/>
      <c r="D15" s="9" t="s">
        <v>81</v>
      </c>
      <c r="E15" s="398">
        <v>0.32265700647994822</v>
      </c>
      <c r="F15" s="9" t="s">
        <v>289</v>
      </c>
      <c r="O15" s="9" t="s">
        <v>84</v>
      </c>
      <c r="Q15" s="9" t="s">
        <v>81</v>
      </c>
      <c r="R15" s="48">
        <f>IF(COUNTIF(SingleMarket[RE100 Single Market in Europe],Countries[[#This Row],[Transform: Auto Eligible Countries]])&gt;0,$M$5,_xlfn.XLOOKUP(Countries[[#This Row],[Transform: Auto Eligible Countries]],EACType[EAC Type],EACType[Cost (USD/MWh)]))</f>
        <v>2.4</v>
      </c>
    </row>
    <row r="16" spans="2:18" ht="17.25" thickBot="1" x14ac:dyDescent="0.35">
      <c r="B16" s="45">
        <v>2033</v>
      </c>
      <c r="C16" s="100"/>
      <c r="D16" s="9" t="s">
        <v>82</v>
      </c>
      <c r="E16" s="398">
        <v>0.44552714882280947</v>
      </c>
      <c r="F16" s="9" t="s">
        <v>289</v>
      </c>
      <c r="L16" s="166" t="s">
        <v>160</v>
      </c>
      <c r="M16" s="397">
        <v>46176</v>
      </c>
      <c r="O16" s="9" t="s">
        <v>163</v>
      </c>
      <c r="Q16" s="9" t="s">
        <v>82</v>
      </c>
      <c r="R16" s="48">
        <f>IF(COUNTIF(SingleMarket[RE100 Single Market in Europe],Countries[[#This Row],[Transform: Auto Eligible Countries]])&gt;0,$M$5,_xlfn.XLOOKUP(Countries[[#This Row],[Transform: Auto Eligible Countries]],EACType[EAC Type],EACType[Cost (USD/MWh)]))</f>
        <v>15</v>
      </c>
    </row>
    <row r="17" spans="2:18" ht="16.5" x14ac:dyDescent="0.3">
      <c r="B17" s="45">
        <v>2034</v>
      </c>
      <c r="C17" s="100"/>
      <c r="D17" s="9" t="s">
        <v>83</v>
      </c>
      <c r="E17" s="398">
        <v>0.50060168118655046</v>
      </c>
      <c r="F17" s="9" t="s">
        <v>289</v>
      </c>
      <c r="O17" s="9" t="s">
        <v>85</v>
      </c>
      <c r="Q17" s="9" t="s">
        <v>83</v>
      </c>
      <c r="R17" s="48">
        <f>IF(COUNTIF(SingleMarket[RE100 Single Market in Europe],Countries[[#This Row],[Transform: Auto Eligible Countries]])&gt;0,$M$5,_xlfn.XLOOKUP(Countries[[#This Row],[Transform: Auto Eligible Countries]],EACType[EAC Type],EACType[Cost (USD/MWh)]))</f>
        <v>2.4</v>
      </c>
    </row>
    <row r="18" spans="2:18" ht="16.5" x14ac:dyDescent="0.3">
      <c r="B18" s="45">
        <v>2035</v>
      </c>
      <c r="C18" s="100"/>
      <c r="D18" s="9" t="s">
        <v>84</v>
      </c>
      <c r="E18" s="398">
        <v>0.53540399992800058</v>
      </c>
      <c r="F18" s="9" t="s">
        <v>289</v>
      </c>
      <c r="O18" s="9" t="s">
        <v>86</v>
      </c>
      <c r="Q18" s="9" t="s">
        <v>84</v>
      </c>
      <c r="R18" s="48">
        <f>IF(COUNTIF(SingleMarket[RE100 Single Market in Europe],Countries[[#This Row],[Transform: Auto Eligible Countries]])&gt;0,$M$5,_xlfn.XLOOKUP(Countries[[#This Row],[Transform: Auto Eligible Countries]],EACType[EAC Type],EACType[Cost (USD/MWh)]))</f>
        <v>2.4</v>
      </c>
    </row>
    <row r="19" spans="2:18" ht="16.5" x14ac:dyDescent="0.3">
      <c r="B19" s="45">
        <v>2036</v>
      </c>
      <c r="C19" s="100"/>
      <c r="D19" s="9" t="s">
        <v>85</v>
      </c>
      <c r="E19" s="398">
        <v>0.58319690654474765</v>
      </c>
      <c r="F19" s="9" t="s">
        <v>289</v>
      </c>
      <c r="O19" s="9" t="s">
        <v>164</v>
      </c>
      <c r="Q19" s="9" t="s">
        <v>85</v>
      </c>
      <c r="R19" s="48">
        <f>IF(COUNTIF(SingleMarket[RE100 Single Market in Europe],Countries[[#This Row],[Transform: Auto Eligible Countries]])&gt;0,$M$5,_xlfn.XLOOKUP(Countries[[#This Row],[Transform: Auto Eligible Countries]],EACType[EAC Type],EACType[Cost (USD/MWh)]))</f>
        <v>2.4</v>
      </c>
    </row>
    <row r="20" spans="2:18" ht="16.5" x14ac:dyDescent="0.3">
      <c r="B20" s="45">
        <v>2037</v>
      </c>
      <c r="C20" s="100"/>
      <c r="D20" s="9" t="s">
        <v>86</v>
      </c>
      <c r="E20" s="398">
        <v>0.35792183764129887</v>
      </c>
      <c r="F20" s="9" t="s">
        <v>289</v>
      </c>
      <c r="O20" s="9" t="s">
        <v>89</v>
      </c>
      <c r="Q20" s="9" t="s">
        <v>86</v>
      </c>
      <c r="R20" s="48">
        <f>IF(COUNTIF(SingleMarket[RE100 Single Market in Europe],Countries[[#This Row],[Transform: Auto Eligible Countries]])&gt;0,$M$5,_xlfn.XLOOKUP(Countries[[#This Row],[Transform: Auto Eligible Countries]],EACType[EAC Type],EACType[Cost (USD/MWh)]))</f>
        <v>2.4</v>
      </c>
    </row>
    <row r="21" spans="2:18" ht="16.5" x14ac:dyDescent="0.3">
      <c r="B21" s="45">
        <v>2038</v>
      </c>
      <c r="C21" s="100"/>
      <c r="D21" s="9" t="s">
        <v>87</v>
      </c>
      <c r="E21" s="398">
        <v>0.40825416516667873</v>
      </c>
      <c r="F21" s="9" t="s">
        <v>289</v>
      </c>
      <c r="O21" s="9" t="s">
        <v>165</v>
      </c>
      <c r="Q21" s="9" t="s">
        <v>87</v>
      </c>
      <c r="R21" s="48">
        <f>IF(COUNTIF(SingleMarket[RE100 Single Market in Europe],Countries[[#This Row],[Transform: Auto Eligible Countries]])&gt;0,$M$5,_xlfn.XLOOKUP(Countries[[#This Row],[Transform: Auto Eligible Countries]],EACType[EAC Type],EACType[Cost (USD/MWh)]))</f>
        <v>2.4</v>
      </c>
    </row>
    <row r="22" spans="2:18" ht="16.5" x14ac:dyDescent="0.3">
      <c r="B22" s="45">
        <v>2039</v>
      </c>
      <c r="C22" s="100"/>
      <c r="D22" s="9" t="s">
        <v>54</v>
      </c>
      <c r="E22" s="398">
        <v>0.4439964479084168</v>
      </c>
      <c r="F22" s="9" t="s">
        <v>288</v>
      </c>
      <c r="O22" s="9" t="s">
        <v>91</v>
      </c>
      <c r="Q22" s="9" t="s">
        <v>54</v>
      </c>
      <c r="R22" s="48">
        <f>IF(COUNTIF(SingleMarket[RE100 Single Market in Europe],Countries[[#This Row],[Transform: Auto Eligible Countries]])&gt;0,$M$5,_xlfn.XLOOKUP(Countries[[#This Row],[Transform: Auto Eligible Countries]],EACType[EAC Type],EACType[Cost (USD/MWh)]))</f>
        <v>7</v>
      </c>
    </row>
    <row r="23" spans="2:18" ht="16.5" x14ac:dyDescent="0.3">
      <c r="B23" s="45">
        <v>2040</v>
      </c>
      <c r="C23" s="100"/>
      <c r="D23" s="9" t="s">
        <v>88</v>
      </c>
      <c r="E23" s="398">
        <v>0.50941417164662683</v>
      </c>
      <c r="F23" s="9" t="s">
        <v>288</v>
      </c>
      <c r="O23" s="9" t="s">
        <v>166</v>
      </c>
      <c r="Q23" s="9" t="s">
        <v>88</v>
      </c>
      <c r="R23" s="48">
        <f>IF(COUNTIF(SingleMarket[RE100 Single Market in Europe],Countries[[#This Row],[Transform: Auto Eligible Countries]])&gt;0,$M$5,_xlfn.XLOOKUP(Countries[[#This Row],[Transform: Auto Eligible Countries]],EACType[EAC Type],EACType[Cost (USD/MWh)]))</f>
        <v>4.75</v>
      </c>
    </row>
    <row r="24" spans="2:18" ht="16.5" x14ac:dyDescent="0.3">
      <c r="B24" s="45">
        <v>2041</v>
      </c>
      <c r="C24" s="100"/>
      <c r="D24" s="9" t="s">
        <v>89</v>
      </c>
      <c r="E24" s="398">
        <v>0.37992106091151279</v>
      </c>
      <c r="F24" s="9" t="s">
        <v>289</v>
      </c>
      <c r="O24" s="9" t="s">
        <v>93</v>
      </c>
      <c r="Q24" s="9" t="s">
        <v>89</v>
      </c>
      <c r="R24" s="48">
        <f>IF(COUNTIF(SingleMarket[RE100 Single Market in Europe],Countries[[#This Row],[Transform: Auto Eligible Countries]])&gt;0,$M$5,_xlfn.XLOOKUP(Countries[[#This Row],[Transform: Auto Eligible Countries]],EACType[EAC Type],EACType[Cost (USD/MWh)]))</f>
        <v>2.4</v>
      </c>
    </row>
    <row r="25" spans="2:18" ht="16.5" x14ac:dyDescent="0.3">
      <c r="B25" s="45">
        <v>2042</v>
      </c>
      <c r="C25" s="100"/>
      <c r="D25" s="9" t="s">
        <v>90</v>
      </c>
      <c r="E25" s="398">
        <v>0.78830067319461461</v>
      </c>
      <c r="F25" s="9" t="s">
        <v>289</v>
      </c>
      <c r="O25" s="9" t="s">
        <v>94</v>
      </c>
      <c r="Q25" s="9" t="s">
        <v>90</v>
      </c>
      <c r="R25" s="48">
        <f>IF(COUNTIF(SingleMarket[RE100 Single Market in Europe],Countries[[#This Row],[Transform: Auto Eligible Countries]])&gt;0,$M$5,_xlfn.XLOOKUP(Countries[[#This Row],[Transform: Auto Eligible Countries]],EACType[EAC Type],EACType[Cost (USD/MWh)]))</f>
        <v>1</v>
      </c>
    </row>
    <row r="26" spans="2:18" ht="16.5" x14ac:dyDescent="0.3">
      <c r="B26" s="45">
        <v>2043</v>
      </c>
      <c r="C26" s="100"/>
      <c r="D26" s="9" t="s">
        <v>91</v>
      </c>
      <c r="E26" s="398">
        <v>0.53905290913672699</v>
      </c>
      <c r="F26" s="9" t="s">
        <v>289</v>
      </c>
      <c r="O26" s="9" t="s">
        <v>95</v>
      </c>
      <c r="Q26" s="9" t="s">
        <v>91</v>
      </c>
      <c r="R26" s="48">
        <f>IF(COUNTIF(SingleMarket[RE100 Single Market in Europe],Countries[[#This Row],[Transform: Auto Eligible Countries]])&gt;0,$M$5,_xlfn.XLOOKUP(Countries[[#This Row],[Transform: Auto Eligible Countries]],EACType[EAC Type],EACType[Cost (USD/MWh)]))</f>
        <v>2.4</v>
      </c>
    </row>
    <row r="27" spans="2:18" ht="16.5" x14ac:dyDescent="0.3">
      <c r="B27" s="45">
        <v>2044</v>
      </c>
      <c r="C27" s="100"/>
      <c r="D27" s="9" t="s">
        <v>92</v>
      </c>
      <c r="E27" s="398">
        <v>0.21255187932896538</v>
      </c>
      <c r="F27" s="9" t="s">
        <v>289</v>
      </c>
      <c r="O27" s="9" t="s">
        <v>96</v>
      </c>
      <c r="Q27" s="9" t="s">
        <v>92</v>
      </c>
      <c r="R27" s="48">
        <f>IF(COUNTIF(SingleMarket[RE100 Single Market in Europe],Countries[[#This Row],[Transform: Auto Eligible Countries]])&gt;0,$M$5,_xlfn.XLOOKUP(Countries[[#This Row],[Transform: Auto Eligible Countries]],EACType[EAC Type],EACType[Cost (USD/MWh)]))</f>
        <v>2.4</v>
      </c>
    </row>
    <row r="28" spans="2:18" ht="16.5" x14ac:dyDescent="0.3">
      <c r="B28" s="45">
        <v>2045</v>
      </c>
      <c r="C28" s="100"/>
      <c r="D28" s="9" t="s">
        <v>93</v>
      </c>
      <c r="E28" s="398">
        <v>0.3575869062927497</v>
      </c>
      <c r="F28" s="9" t="s">
        <v>289</v>
      </c>
      <c r="O28" s="9" t="s">
        <v>167</v>
      </c>
      <c r="Q28" s="9" t="s">
        <v>93</v>
      </c>
      <c r="R28" s="48">
        <f>IF(COUNTIF(SingleMarket[RE100 Single Market in Europe],Countries[[#This Row],[Transform: Auto Eligible Countries]])&gt;0,$M$5,_xlfn.XLOOKUP(Countries[[#This Row],[Transform: Auto Eligible Countries]],EACType[EAC Type],EACType[Cost (USD/MWh)]))</f>
        <v>2.4</v>
      </c>
    </row>
    <row r="29" spans="2:18" ht="16.5" x14ac:dyDescent="0.3">
      <c r="B29" s="45">
        <v>2046</v>
      </c>
      <c r="C29" s="100"/>
      <c r="D29" s="9" t="s">
        <v>94</v>
      </c>
      <c r="E29" s="398">
        <v>0.48679735618115066</v>
      </c>
      <c r="F29" s="9" t="s">
        <v>289</v>
      </c>
      <c r="O29" s="9" t="s">
        <v>168</v>
      </c>
      <c r="Q29" s="9" t="s">
        <v>94</v>
      </c>
      <c r="R29" s="48">
        <f>IF(COUNTIF(SingleMarket[RE100 Single Market in Europe],Countries[[#This Row],[Transform: Auto Eligible Countries]])&gt;0,$M$5,_xlfn.XLOOKUP(Countries[[#This Row],[Transform: Auto Eligible Countries]],EACType[EAC Type],EACType[Cost (USD/MWh)]))</f>
        <v>2.4</v>
      </c>
    </row>
    <row r="30" spans="2:18" ht="16.5" x14ac:dyDescent="0.3">
      <c r="B30" s="45">
        <v>2047</v>
      </c>
      <c r="C30" s="100"/>
      <c r="D30" s="9" t="s">
        <v>95</v>
      </c>
      <c r="E30" s="398">
        <v>0.2824679718482252</v>
      </c>
      <c r="F30" s="9" t="s">
        <v>289</v>
      </c>
      <c r="O30" s="9" t="s">
        <v>169</v>
      </c>
      <c r="Q30" s="9" t="s">
        <v>95</v>
      </c>
      <c r="R30" s="48">
        <f>IF(COUNTIF(SingleMarket[RE100 Single Market in Europe],Countries[[#This Row],[Transform: Auto Eligible Countries]])&gt;0,$M$5,_xlfn.XLOOKUP(Countries[[#This Row],[Transform: Auto Eligible Countries]],EACType[EAC Type],EACType[Cost (USD/MWh)]))</f>
        <v>2.4</v>
      </c>
    </row>
    <row r="31" spans="2:18" ht="16.5" x14ac:dyDescent="0.3">
      <c r="B31" s="45">
        <v>2048</v>
      </c>
      <c r="C31" s="100"/>
      <c r="D31" s="9" t="s">
        <v>96</v>
      </c>
      <c r="E31" s="398">
        <v>6.8239592339261301E-2</v>
      </c>
      <c r="F31" s="9" t="s">
        <v>289</v>
      </c>
      <c r="Q31" s="9" t="s">
        <v>96</v>
      </c>
      <c r="R31" s="48">
        <f>IF(COUNTIF(SingleMarket[RE100 Single Market in Europe],Countries[[#This Row],[Transform: Auto Eligible Countries]])&gt;0,$M$5,_xlfn.XLOOKUP(Countries[[#This Row],[Transform: Auto Eligible Countries]],EACType[EAC Type],EACType[Cost (USD/MWh)]))</f>
        <v>2.4</v>
      </c>
    </row>
    <row r="32" spans="2:18" x14ac:dyDescent="0.3">
      <c r="B32" s="45">
        <v>2049</v>
      </c>
      <c r="C32" s="100"/>
      <c r="D32" s="9" t="s">
        <v>97</v>
      </c>
      <c r="E32" s="398">
        <v>0.42549109475124203</v>
      </c>
      <c r="F32" s="9" t="s">
        <v>288</v>
      </c>
      <c r="Q32" s="9" t="s">
        <v>97</v>
      </c>
      <c r="R32" s="48">
        <f>IF(COUNTIF(SingleMarket[RE100 Single Market in Europe],Countries[[#This Row],[Transform: Auto Eligible Countries]])&gt;0,$M$5,_xlfn.XLOOKUP(Countries[[#This Row],[Transform: Auto Eligible Countries]],EACType[EAC Type],EACType[Cost (USD/MWh)]))</f>
        <v>0.5</v>
      </c>
    </row>
    <row r="33" spans="2:18" x14ac:dyDescent="0.3">
      <c r="B33" s="45">
        <v>2050</v>
      </c>
      <c r="C33" s="100"/>
      <c r="D33" s="9" t="s">
        <v>98</v>
      </c>
      <c r="E33" s="398">
        <v>0.42078694614443091</v>
      </c>
      <c r="F33" s="9" t="s">
        <v>288</v>
      </c>
      <c r="Q33" s="9" t="s">
        <v>98</v>
      </c>
      <c r="R33" s="48">
        <f>IF(COUNTIF(SingleMarket[RE100 Single Market in Europe],Countries[[#This Row],[Transform: Auto Eligible Countries]])&gt;0,$M$5,_xlfn.XLOOKUP(Countries[[#This Row],[Transform: Auto Eligible Countries]],EACType[EAC Type],EACType[Cost (USD/MWh)]))</f>
        <v>1.5</v>
      </c>
    </row>
    <row r="34" spans="2:18" x14ac:dyDescent="0.3">
      <c r="B34" s="9"/>
      <c r="C34" s="100"/>
      <c r="D34" s="9" t="s">
        <v>55</v>
      </c>
      <c r="E34" s="398">
        <v>0.38427116171070635</v>
      </c>
      <c r="F34" s="9" t="s">
        <v>289</v>
      </c>
      <c r="Q34" s="9" t="s">
        <v>55</v>
      </c>
      <c r="R34" s="48">
        <f>IF(COUNTIF(SingleMarket[RE100 Single Market in Europe],Countries[[#This Row],[Transform: Auto Eligible Countries]])&gt;0,$M$5,_xlfn.XLOOKUP(Countries[[#This Row],[Transform: Auto Eligible Countries]],EACType[EAC Type],EACType[Cost (USD/MWh)]))</f>
        <v>2.5</v>
      </c>
    </row>
    <row r="38" spans="2:18" x14ac:dyDescent="0.3">
      <c r="B38" s="9"/>
      <c r="C38" s="9"/>
    </row>
  </sheetData>
  <pageMargins left="0.7" right="0.7" top="0.75" bottom="0.75" header="0.3" footer="0.3"/>
  <tableParts count="7">
    <tablePart r:id="rId1"/>
    <tablePart r:id="rId2"/>
    <tablePart r:id="rId3"/>
    <tablePart r:id="rId4"/>
    <tablePart r:id="rId5"/>
    <tablePart r:id="rId6"/>
    <tablePart r:id="rId7"/>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25C5-A0C1-4ADB-8A5E-A626204DA3B4}">
  <sheetPr>
    <tabColor theme="8"/>
  </sheetPr>
  <dimension ref="A1"/>
  <sheetViews>
    <sheetView workbookViewId="0">
      <selection activeCell="R10" sqref="R10"/>
    </sheetView>
  </sheetViews>
  <sheetFormatPr defaultRowHeight="16.5" customHeight="1" x14ac:dyDescent="0.3"/>
  <sheetData>
    <row r="1" spans="1:1" ht="16.5" customHeight="1" x14ac:dyDescent="0.3">
      <c r="A1" t="s">
        <v>313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62CA5-CE84-4276-85A4-9878D481C47E}">
  <sheetPr>
    <tabColor theme="5"/>
  </sheetPr>
  <dimension ref="A1:BZ95"/>
  <sheetViews>
    <sheetView showGridLines="0" zoomScale="90" zoomScaleNormal="90" workbookViewId="0">
      <pane ySplit="1" topLeftCell="A2" activePane="bottomLeft" state="frozen"/>
      <selection activeCell="O14" sqref="O14"/>
      <selection pane="bottomLeft" activeCell="C13" sqref="C13"/>
    </sheetView>
  </sheetViews>
  <sheetFormatPr defaultColWidth="0" defaultRowHeight="14" zeroHeight="1" outlineLevelCol="1" x14ac:dyDescent="0.3"/>
  <cols>
    <col min="1" max="1" width="5.69921875" style="9" customWidth="1"/>
    <col min="2" max="2" width="80.09765625" style="9" customWidth="1"/>
    <col min="3" max="3" width="38.296875" style="9" customWidth="1"/>
    <col min="4" max="4" width="22.69921875" style="9" customWidth="1"/>
    <col min="5" max="10" width="32.69921875" style="9" customWidth="1"/>
    <col min="11" max="12" width="20.69921875" style="9" customWidth="1"/>
    <col min="13" max="13" width="25.69921875" style="9" customWidth="1"/>
    <col min="14" max="15" width="20.69921875" style="9" customWidth="1"/>
    <col min="16" max="18" width="25.69921875" style="9" customWidth="1"/>
    <col min="19" max="26" width="5.69921875" style="9" customWidth="1"/>
    <col min="27" max="16384" width="9.09765625" style="9" hidden="1" outlineLevel="1"/>
  </cols>
  <sheetData>
    <row r="1" spans="1:78" s="8" customFormat="1" ht="62.25" customHeight="1" x14ac:dyDescent="0.3">
      <c r="A1" s="4"/>
      <c r="C1" s="7" t="s">
        <v>27</v>
      </c>
      <c r="D1" s="16"/>
    </row>
    <row r="2" spans="1:78" s="18" customFormat="1" ht="14.5" thickBot="1" x14ac:dyDescent="0.35">
      <c r="A2" s="17"/>
    </row>
    <row r="3" spans="1:78" s="18" customFormat="1" x14ac:dyDescent="0.3">
      <c r="A3" s="17"/>
      <c r="B3" s="327" t="s">
        <v>323</v>
      </c>
      <c r="C3" s="328"/>
      <c r="D3" s="328"/>
      <c r="E3" s="328"/>
      <c r="F3" s="328"/>
      <c r="G3" s="329"/>
      <c r="H3" s="9"/>
      <c r="I3" s="9"/>
      <c r="J3" s="9"/>
      <c r="K3" s="9"/>
      <c r="L3" s="9"/>
    </row>
    <row r="4" spans="1:78" s="18" customFormat="1" x14ac:dyDescent="0.3">
      <c r="A4" s="17"/>
      <c r="B4" s="330" t="s">
        <v>324</v>
      </c>
      <c r="C4" s="12"/>
      <c r="D4" s="12"/>
      <c r="E4" s="12"/>
      <c r="F4" s="12"/>
      <c r="G4" s="331"/>
      <c r="H4" s="9"/>
      <c r="I4" s="9"/>
      <c r="J4" s="9"/>
      <c r="K4" s="9"/>
      <c r="L4" s="9"/>
    </row>
    <row r="5" spans="1:78" s="18" customFormat="1" ht="14.5" thickBot="1" x14ac:dyDescent="0.35">
      <c r="A5" s="17"/>
      <c r="B5" s="332" t="s">
        <v>325</v>
      </c>
      <c r="C5" s="333"/>
      <c r="D5" s="333"/>
      <c r="E5" s="333"/>
      <c r="F5" s="333"/>
      <c r="G5" s="334"/>
      <c r="H5" s="9"/>
      <c r="I5" s="9"/>
      <c r="J5" s="9"/>
      <c r="K5" s="9"/>
      <c r="L5" s="9"/>
    </row>
    <row r="6" spans="1:78" s="18" customFormat="1" x14ac:dyDescent="0.3">
      <c r="A6" s="17"/>
    </row>
    <row r="7" spans="1:78" s="495" customFormat="1" ht="15.5" x14ac:dyDescent="0.3">
      <c r="A7" s="23" t="s">
        <v>111</v>
      </c>
      <c r="B7" s="24"/>
      <c r="C7" s="24"/>
      <c r="D7" s="24"/>
      <c r="E7" s="24"/>
      <c r="F7" s="24"/>
      <c r="G7" s="24"/>
      <c r="H7" s="24"/>
      <c r="I7" s="24"/>
      <c r="J7" s="24"/>
      <c r="K7" s="24"/>
      <c r="L7" s="24"/>
      <c r="M7" s="24"/>
      <c r="N7" s="24"/>
      <c r="O7" s="24"/>
      <c r="P7" s="24"/>
      <c r="Q7" s="24"/>
      <c r="R7" s="24"/>
      <c r="S7" s="24"/>
      <c r="T7" s="24"/>
      <c r="U7" s="24"/>
      <c r="V7" s="24"/>
      <c r="W7" s="24"/>
      <c r="X7" s="24"/>
      <c r="Y7" s="24"/>
      <c r="Z7" s="24"/>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row>
    <row r="8" spans="1:78" ht="14.5" thickBot="1" x14ac:dyDescent="0.35">
      <c r="A8" s="17"/>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row>
    <row r="9" spans="1:78" x14ac:dyDescent="0.3">
      <c r="A9" s="17"/>
      <c r="B9" s="327" t="s">
        <v>329</v>
      </c>
      <c r="C9" s="328"/>
      <c r="D9" s="328"/>
      <c r="E9" s="328"/>
      <c r="F9" s="328"/>
      <c r="G9" s="329"/>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row>
    <row r="10" spans="1:78" x14ac:dyDescent="0.3">
      <c r="A10" s="17"/>
      <c r="B10" s="330" t="s">
        <v>326</v>
      </c>
      <c r="C10" s="12"/>
      <c r="D10" s="12"/>
      <c r="E10" s="12"/>
      <c r="F10" s="12"/>
      <c r="G10" s="331"/>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row>
    <row r="11" spans="1:78" ht="14.5" thickBot="1" x14ac:dyDescent="0.35">
      <c r="A11" s="17"/>
      <c r="B11" s="499" t="s">
        <v>311</v>
      </c>
      <c r="C11" s="333"/>
      <c r="D11" s="333"/>
      <c r="E11" s="333"/>
      <c r="F11" s="333"/>
      <c r="G11" s="334"/>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row>
    <row r="12" spans="1:78" ht="14.5" thickBot="1" x14ac:dyDescent="0.35">
      <c r="A12" s="17"/>
      <c r="B12" s="18"/>
      <c r="C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row>
    <row r="13" spans="1:78" ht="14.5" thickBot="1" x14ac:dyDescent="0.35">
      <c r="A13" s="17"/>
      <c r="B13" s="283" t="s">
        <v>283</v>
      </c>
      <c r="C13" s="336"/>
      <c r="D13" s="1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row>
    <row r="14" spans="1:78" ht="14.5" thickBot="1" x14ac:dyDescent="0.35">
      <c r="A14" s="17"/>
      <c r="B14" s="283" t="s">
        <v>309</v>
      </c>
      <c r="C14" s="336"/>
      <c r="D14" s="1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row>
    <row r="15" spans="1:78" ht="14.5" thickBot="1" x14ac:dyDescent="0.35">
      <c r="A15" s="17"/>
      <c r="B15" s="18"/>
      <c r="C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row>
    <row r="16" spans="1:78" ht="14.5" thickBot="1" x14ac:dyDescent="0.35">
      <c r="A16" s="18"/>
      <c r="B16" s="515" t="s">
        <v>138</v>
      </c>
      <c r="C16" s="516"/>
      <c r="D16" s="119"/>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row>
    <row r="17" spans="1:78" ht="14.5" thickBot="1" x14ac:dyDescent="0.35">
      <c r="A17" s="18"/>
      <c r="B17" s="335" t="s">
        <v>110</v>
      </c>
      <c r="C17" s="379"/>
      <c r="D17" s="120"/>
      <c r="E17" s="18"/>
      <c r="F17"/>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row>
    <row r="18" spans="1:78" ht="14.5" thickBot="1" x14ac:dyDescent="0.35">
      <c r="A18" s="18"/>
      <c r="B18" s="343" t="s">
        <v>310</v>
      </c>
      <c r="C18" s="380"/>
      <c r="D18" s="120"/>
      <c r="E18" s="18"/>
      <c r="F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ht="34.5" customHeight="1" x14ac:dyDescent="0.3">
      <c r="A19" s="18"/>
      <c r="B19" s="337" t="s">
        <v>232</v>
      </c>
      <c r="C19" s="381"/>
      <c r="D19" s="121"/>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row>
    <row r="20" spans="1:78" x14ac:dyDescent="0.3">
      <c r="A20" s="18"/>
      <c r="B20" s="338" t="s">
        <v>233</v>
      </c>
      <c r="C20" s="396">
        <f>C14</f>
        <v>0</v>
      </c>
      <c r="D20" s="1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row>
    <row r="21" spans="1:78" x14ac:dyDescent="0.3">
      <c r="A21" s="18"/>
      <c r="B21" s="338" t="s">
        <v>231</v>
      </c>
      <c r="C21" s="339"/>
      <c r="D21" s="1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row>
    <row r="22" spans="1:78" x14ac:dyDescent="0.3">
      <c r="A22" s="18"/>
      <c r="B22" s="338">
        <f>C19</f>
        <v>0</v>
      </c>
      <c r="C22" s="405"/>
      <c r="D22" s="122"/>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row>
    <row r="23" spans="1:78" ht="14.5" thickBot="1" x14ac:dyDescent="0.35">
      <c r="A23" s="18"/>
      <c r="B23" s="340" t="s">
        <v>296</v>
      </c>
      <c r="C23" s="406"/>
      <c r="D23" s="122"/>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row>
    <row r="24" spans="1:78" x14ac:dyDescent="0.3">
      <c r="A24" s="18"/>
      <c r="B24" s="337" t="s">
        <v>115</v>
      </c>
      <c r="C24" s="408"/>
      <c r="D24" s="121"/>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row>
    <row r="25" spans="1:78" x14ac:dyDescent="0.3">
      <c r="A25" s="18"/>
      <c r="B25" s="338" t="s">
        <v>121</v>
      </c>
      <c r="C25" s="396">
        <f>C14</f>
        <v>0</v>
      </c>
      <c r="D25" s="1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row>
    <row r="26" spans="1:78" x14ac:dyDescent="0.3">
      <c r="A26" s="18"/>
      <c r="B26" s="338" t="s">
        <v>122</v>
      </c>
      <c r="C26" s="339"/>
      <c r="D26" s="1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row>
    <row r="27" spans="1:78" x14ac:dyDescent="0.3">
      <c r="A27" s="18"/>
      <c r="B27" s="341">
        <f>C24</f>
        <v>0</v>
      </c>
      <c r="C27" s="342"/>
      <c r="D27" s="122"/>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row>
    <row r="28" spans="1:78" ht="14.5" thickBot="1" x14ac:dyDescent="0.35">
      <c r="A28" s="18"/>
      <c r="B28" s="340" t="s">
        <v>297</v>
      </c>
      <c r="C28" s="407"/>
      <c r="D28" s="122"/>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row>
    <row r="29" spans="1:78" ht="14.5" thickBot="1" x14ac:dyDescent="0.35">
      <c r="A29" s="18"/>
      <c r="B29" s="204"/>
      <c r="C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row>
    <row r="30" spans="1:78" ht="14.5" thickBot="1" x14ac:dyDescent="0.35">
      <c r="A30" s="18"/>
      <c r="B30" s="515" t="s">
        <v>140</v>
      </c>
      <c r="C30" s="516"/>
      <c r="D30" s="119"/>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row>
    <row r="31" spans="1:78" ht="14.5" thickBot="1" x14ac:dyDescent="0.35">
      <c r="A31" s="18"/>
      <c r="B31" s="335" t="s">
        <v>110</v>
      </c>
      <c r="C31" s="379"/>
      <c r="D31" s="120"/>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row>
    <row r="32" spans="1:78" ht="14.5" thickBot="1" x14ac:dyDescent="0.35">
      <c r="A32" s="18"/>
      <c r="B32" s="343" t="s">
        <v>310</v>
      </c>
      <c r="C32" s="380"/>
      <c r="D32" s="120"/>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row>
    <row r="33" spans="1:78" x14ac:dyDescent="0.3">
      <c r="A33" s="18"/>
      <c r="B33" s="337" t="s">
        <v>232</v>
      </c>
      <c r="C33" s="381"/>
      <c r="D33" s="121"/>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row>
    <row r="34" spans="1:78" x14ac:dyDescent="0.3">
      <c r="A34" s="18"/>
      <c r="B34" s="338" t="s">
        <v>233</v>
      </c>
      <c r="C34" s="396">
        <f>C14</f>
        <v>0</v>
      </c>
      <c r="D34" s="1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row>
    <row r="35" spans="1:78" x14ac:dyDescent="0.3">
      <c r="A35" s="18"/>
      <c r="B35" s="338" t="s">
        <v>231</v>
      </c>
      <c r="C35" s="339"/>
      <c r="D35" s="1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row>
    <row r="36" spans="1:78" x14ac:dyDescent="0.3">
      <c r="A36" s="18"/>
      <c r="B36" s="338">
        <f>C33</f>
        <v>0</v>
      </c>
      <c r="C36" s="405"/>
      <c r="D36" s="122"/>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row>
    <row r="37" spans="1:78" ht="14.5" thickBot="1" x14ac:dyDescent="0.35">
      <c r="A37" s="18"/>
      <c r="B37" s="340" t="s">
        <v>296</v>
      </c>
      <c r="C37" s="406"/>
      <c r="D37" s="122"/>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row>
    <row r="38" spans="1:78" x14ac:dyDescent="0.3">
      <c r="A38" s="18"/>
      <c r="B38" s="337" t="s">
        <v>115</v>
      </c>
      <c r="C38" s="408"/>
      <c r="D38" s="121"/>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row>
    <row r="39" spans="1:78" x14ac:dyDescent="0.3">
      <c r="A39" s="18"/>
      <c r="B39" s="338" t="s">
        <v>121</v>
      </c>
      <c r="C39" s="396">
        <f>C14</f>
        <v>0</v>
      </c>
      <c r="D39" s="1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row>
    <row r="40" spans="1:78" x14ac:dyDescent="0.3">
      <c r="A40" s="18"/>
      <c r="B40" s="338" t="s">
        <v>122</v>
      </c>
      <c r="C40" s="339"/>
      <c r="D40" s="1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row>
    <row r="41" spans="1:78" x14ac:dyDescent="0.3">
      <c r="A41" s="18"/>
      <c r="B41" s="341">
        <f>C38</f>
        <v>0</v>
      </c>
      <c r="C41" s="342"/>
      <c r="D41" s="122"/>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row>
    <row r="42" spans="1:78" ht="14.5" thickBot="1" x14ac:dyDescent="0.35">
      <c r="A42" s="18"/>
      <c r="B42" s="340" t="s">
        <v>297</v>
      </c>
      <c r="C42" s="407"/>
      <c r="D42" s="122"/>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row>
    <row r="43" spans="1:78" ht="14.5" thickBot="1" x14ac:dyDescent="0.35">
      <c r="A43" s="18"/>
      <c r="B43" s="18"/>
      <c r="C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row>
    <row r="44" spans="1:78" ht="14.5" thickBot="1" x14ac:dyDescent="0.35">
      <c r="A44" s="18"/>
      <c r="B44" s="517" t="s">
        <v>141</v>
      </c>
      <c r="C44" s="518"/>
      <c r="D44" s="119"/>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row>
    <row r="45" spans="1:78" ht="14.5" thickBot="1" x14ac:dyDescent="0.35">
      <c r="A45" s="18"/>
      <c r="B45" s="335" t="s">
        <v>110</v>
      </c>
      <c r="C45" s="379"/>
      <c r="D45" s="120"/>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row>
    <row r="46" spans="1:78" ht="14.5" thickBot="1" x14ac:dyDescent="0.35">
      <c r="A46" s="18"/>
      <c r="B46" s="343" t="s">
        <v>310</v>
      </c>
      <c r="C46" s="380"/>
      <c r="D46" s="120"/>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row>
    <row r="47" spans="1:78" x14ac:dyDescent="0.3">
      <c r="A47" s="18"/>
      <c r="B47" s="337" t="s">
        <v>232</v>
      </c>
      <c r="C47" s="381"/>
      <c r="D47" s="121"/>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row>
    <row r="48" spans="1:78" x14ac:dyDescent="0.3">
      <c r="A48" s="18"/>
      <c r="B48" s="338" t="s">
        <v>233</v>
      </c>
      <c r="C48" s="396">
        <f>C14</f>
        <v>0</v>
      </c>
      <c r="D48" s="1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row>
    <row r="49" spans="1:78" x14ac:dyDescent="0.3">
      <c r="A49" s="18"/>
      <c r="B49" s="338" t="s">
        <v>231</v>
      </c>
      <c r="C49" s="339"/>
      <c r="D49" s="1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row>
    <row r="50" spans="1:78" x14ac:dyDescent="0.3">
      <c r="A50" s="18"/>
      <c r="B50" s="338">
        <f>C47</f>
        <v>0</v>
      </c>
      <c r="C50" s="405"/>
      <c r="D50" s="122"/>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row>
    <row r="51" spans="1:78" ht="14.5" thickBot="1" x14ac:dyDescent="0.35">
      <c r="A51" s="18"/>
      <c r="B51" s="340" t="s">
        <v>296</v>
      </c>
      <c r="C51" s="406"/>
      <c r="D51" s="122"/>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row>
    <row r="52" spans="1:78" x14ac:dyDescent="0.3">
      <c r="A52" s="18"/>
      <c r="B52" s="337" t="s">
        <v>115</v>
      </c>
      <c r="C52" s="408"/>
      <c r="D52" s="121"/>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row>
    <row r="53" spans="1:78" x14ac:dyDescent="0.3">
      <c r="A53" s="18"/>
      <c r="B53" s="338" t="s">
        <v>121</v>
      </c>
      <c r="C53" s="396">
        <f>C14</f>
        <v>0</v>
      </c>
      <c r="D53" s="1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row>
    <row r="54" spans="1:78" x14ac:dyDescent="0.3">
      <c r="A54" s="18"/>
      <c r="B54" s="338" t="s">
        <v>122</v>
      </c>
      <c r="C54" s="339"/>
      <c r="D54" s="1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row>
    <row r="55" spans="1:78" x14ac:dyDescent="0.3">
      <c r="A55" s="18"/>
      <c r="B55" s="341">
        <f>C52</f>
        <v>0</v>
      </c>
      <c r="C55" s="342"/>
      <c r="D55" s="122"/>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row>
    <row r="56" spans="1:78" ht="14.5" thickBot="1" x14ac:dyDescent="0.35">
      <c r="A56" s="18"/>
      <c r="B56" s="340" t="s">
        <v>297</v>
      </c>
      <c r="C56" s="407"/>
      <c r="D56" s="122"/>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row>
    <row r="57" spans="1:78" x14ac:dyDescent="0.3">
      <c r="A57" s="18"/>
      <c r="B57" s="18"/>
      <c r="C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row>
    <row r="58" spans="1:78" s="495" customFormat="1" ht="15.5" x14ac:dyDescent="0.3">
      <c r="A58" s="23" t="s">
        <v>294</v>
      </c>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row>
    <row r="59" spans="1:78" ht="14.5" thickBot="1" x14ac:dyDescent="0.35">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row>
    <row r="60" spans="1:78" ht="14.5" thickBot="1" x14ac:dyDescent="0.35">
      <c r="B60" s="327" t="s">
        <v>327</v>
      </c>
      <c r="C60" s="328"/>
      <c r="D60" s="328"/>
      <c r="E60" s="328"/>
      <c r="F60" s="328"/>
      <c r="G60" s="329"/>
      <c r="K60" s="512" t="s">
        <v>282</v>
      </c>
      <c r="L60" s="513"/>
      <c r="M60" s="513"/>
      <c r="N60" s="512" t="s">
        <v>283</v>
      </c>
      <c r="O60" s="513"/>
      <c r="P60" s="514"/>
      <c r="Q60" s="522" t="s">
        <v>227</v>
      </c>
      <c r="R60" s="523"/>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row>
    <row r="61" spans="1:78" ht="14.5" thickBot="1" x14ac:dyDescent="0.35">
      <c r="B61" s="332" t="s">
        <v>328</v>
      </c>
      <c r="C61" s="333"/>
      <c r="D61" s="333"/>
      <c r="E61" s="333"/>
      <c r="F61" s="333"/>
      <c r="G61" s="334"/>
      <c r="K61" s="519" t="s">
        <v>284</v>
      </c>
      <c r="L61" s="520"/>
      <c r="M61" s="520"/>
      <c r="N61" s="520"/>
      <c r="O61" s="520"/>
      <c r="P61" s="521"/>
      <c r="Q61" s="524"/>
      <c r="R61" s="525"/>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row>
    <row r="62" spans="1:78" ht="14.5" thickBot="1" x14ac:dyDescent="0.35">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row>
    <row r="63" spans="1:78" s="47" customFormat="1" ht="14.5" thickBot="1" x14ac:dyDescent="0.35">
      <c r="B63" s="347" t="s">
        <v>58</v>
      </c>
      <c r="C63" s="348" t="s">
        <v>57</v>
      </c>
      <c r="D63" s="349" t="s">
        <v>60</v>
      </c>
      <c r="E63" s="350">
        <f>IF(LEN(C17)=0,0,$C$14 &amp; " OEM Allocation for Goal #1: " &amp; C17)</f>
        <v>0</v>
      </c>
      <c r="F63" s="350">
        <f>IF(LEN(C17)=0,0,$C$18 &amp; " OEM Allocation for Goal #1: " &amp; C17)</f>
        <v>0</v>
      </c>
      <c r="G63" s="350">
        <f>IF(LEN(C31)=0,0,$C$34 &amp; " OEM Allocation for Goal #2: " &amp; C31)</f>
        <v>0</v>
      </c>
      <c r="H63" s="350">
        <f>IF(LEN(C31)=0,0,$C$32 &amp; " OEM Allocation for Goal #2: " &amp; C31)</f>
        <v>0</v>
      </c>
      <c r="I63" s="350">
        <f>IF(LEN(C45)=0,0,$C$48 &amp; " OEM Allocation for Goal #3: " &amp; C45)</f>
        <v>0</v>
      </c>
      <c r="J63" s="353">
        <f>IF(LEN(C45)=0,0,$C$46 &amp; " OEM Allocation for Goal #3: " &amp; C45)</f>
        <v>0</v>
      </c>
      <c r="K63" s="354">
        <f>IF(LEN($C$14)=0,0,$C$14 &amp;" Scope 1 Emissions")</f>
        <v>0</v>
      </c>
      <c r="L63" s="351">
        <f>IF(LEN($C$14)=0,0,$C$14 &amp;" Scope 2 Emissions")</f>
        <v>0</v>
      </c>
      <c r="M63" s="352">
        <f>IF(LEN($C$14)=0,0,$C$14 &amp;" Purchased Electricity Consumption")</f>
        <v>0</v>
      </c>
      <c r="N63" s="356">
        <f>IF(LEN($C$13)=0,0,$C$13 &amp;" Scope 1 Emissions")</f>
        <v>0</v>
      </c>
      <c r="O63" s="344">
        <f>IF(LEN($C$13)=0,0,$C$13 &amp;" Scope 2 Emissions")</f>
        <v>0</v>
      </c>
      <c r="P63" s="345">
        <f>IF(LEN($C$13)=0,0,$C$13 &amp;" Purchased Electricity Consumption")</f>
        <v>0</v>
      </c>
      <c r="Q63" s="510" t="s">
        <v>287</v>
      </c>
      <c r="R63" s="511"/>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row>
    <row r="64" spans="1:78" s="124" customFormat="1" ht="84.5" thickBot="1" x14ac:dyDescent="0.35">
      <c r="B64" s="392" t="s">
        <v>58</v>
      </c>
      <c r="C64" s="393" t="s">
        <v>59</v>
      </c>
      <c r="D64" s="394" t="s">
        <v>181</v>
      </c>
      <c r="E64" s="394" t="s">
        <v>291</v>
      </c>
      <c r="F64" s="394" t="s">
        <v>290</v>
      </c>
      <c r="G64" s="394" t="s">
        <v>291</v>
      </c>
      <c r="H64" s="394" t="s">
        <v>290</v>
      </c>
      <c r="I64" s="394" t="s">
        <v>291</v>
      </c>
      <c r="J64" s="394" t="s">
        <v>290</v>
      </c>
      <c r="K64" s="355" t="s">
        <v>38</v>
      </c>
      <c r="L64" s="260" t="s">
        <v>38</v>
      </c>
      <c r="M64" s="260" t="s">
        <v>40</v>
      </c>
      <c r="N64" s="355" t="s">
        <v>38</v>
      </c>
      <c r="O64" s="260" t="s">
        <v>38</v>
      </c>
      <c r="P64" s="260" t="s">
        <v>40</v>
      </c>
      <c r="Q64" s="355" t="s">
        <v>286</v>
      </c>
      <c r="R64" s="346" t="s">
        <v>285</v>
      </c>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row>
    <row r="65" spans="2:78" x14ac:dyDescent="0.3">
      <c r="B65" s="371"/>
      <c r="C65" s="372"/>
      <c r="D65" s="373"/>
      <c r="E65" s="374"/>
      <c r="F65" s="374"/>
      <c r="G65" s="374"/>
      <c r="H65" s="374"/>
      <c r="I65" s="374"/>
      <c r="J65" s="374"/>
      <c r="K65" s="358"/>
      <c r="L65" s="359"/>
      <c r="M65" s="359"/>
      <c r="N65" s="362"/>
      <c r="O65" s="363"/>
      <c r="P65" s="363"/>
      <c r="Q65" s="366"/>
      <c r="R65" s="367"/>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row>
    <row r="66" spans="2:78" x14ac:dyDescent="0.3">
      <c r="B66" s="371"/>
      <c r="C66" s="372"/>
      <c r="D66" s="372"/>
      <c r="E66" s="375"/>
      <c r="F66" s="375"/>
      <c r="G66" s="375"/>
      <c r="H66" s="375"/>
      <c r="I66" s="375"/>
      <c r="J66" s="375"/>
      <c r="K66" s="358"/>
      <c r="L66" s="359"/>
      <c r="M66" s="359"/>
      <c r="N66" s="362"/>
      <c r="O66" s="363"/>
      <c r="P66" s="363"/>
      <c r="Q66" s="366"/>
      <c r="R66" s="367"/>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row>
    <row r="67" spans="2:78" x14ac:dyDescent="0.3">
      <c r="B67" s="371"/>
      <c r="C67" s="372"/>
      <c r="D67" s="372"/>
      <c r="E67" s="375"/>
      <c r="F67" s="375"/>
      <c r="G67" s="375"/>
      <c r="H67" s="375"/>
      <c r="I67" s="375"/>
      <c r="J67" s="375"/>
      <c r="K67" s="358"/>
      <c r="L67" s="359"/>
      <c r="M67" s="359"/>
      <c r="N67" s="362"/>
      <c r="O67" s="363"/>
      <c r="P67" s="363"/>
      <c r="Q67" s="366"/>
      <c r="R67" s="367"/>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row>
    <row r="68" spans="2:78" x14ac:dyDescent="0.3">
      <c r="B68" s="371"/>
      <c r="C68" s="372"/>
      <c r="D68" s="372"/>
      <c r="E68" s="375"/>
      <c r="F68" s="375"/>
      <c r="G68" s="375"/>
      <c r="H68" s="375"/>
      <c r="I68" s="375"/>
      <c r="J68" s="375"/>
      <c r="K68" s="358"/>
      <c r="L68" s="359"/>
      <c r="M68" s="359"/>
      <c r="N68" s="362"/>
      <c r="O68" s="363"/>
      <c r="P68" s="363"/>
      <c r="Q68" s="366"/>
      <c r="R68" s="367"/>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row>
    <row r="69" spans="2:78" x14ac:dyDescent="0.3">
      <c r="B69" s="371"/>
      <c r="C69" s="372"/>
      <c r="D69" s="372"/>
      <c r="E69" s="375"/>
      <c r="F69" s="375"/>
      <c r="G69" s="375"/>
      <c r="H69" s="375"/>
      <c r="I69" s="375"/>
      <c r="J69" s="375"/>
      <c r="K69" s="358"/>
      <c r="L69" s="359"/>
      <c r="M69" s="359"/>
      <c r="N69" s="362"/>
      <c r="O69" s="363"/>
      <c r="P69" s="363"/>
      <c r="Q69" s="366"/>
      <c r="R69" s="367"/>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row>
    <row r="70" spans="2:78" x14ac:dyDescent="0.3">
      <c r="B70" s="371"/>
      <c r="C70" s="372"/>
      <c r="D70" s="372"/>
      <c r="E70" s="375"/>
      <c r="F70" s="375"/>
      <c r="G70" s="375"/>
      <c r="H70" s="375"/>
      <c r="I70" s="375"/>
      <c r="J70" s="375"/>
      <c r="K70" s="358"/>
      <c r="L70" s="359"/>
      <c r="M70" s="359"/>
      <c r="N70" s="362"/>
      <c r="O70" s="363"/>
      <c r="P70" s="363"/>
      <c r="Q70" s="366"/>
      <c r="R70" s="367"/>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row>
    <row r="71" spans="2:78" x14ac:dyDescent="0.3">
      <c r="B71" s="371"/>
      <c r="C71" s="372"/>
      <c r="D71" s="372"/>
      <c r="E71" s="375"/>
      <c r="F71" s="375"/>
      <c r="G71" s="375"/>
      <c r="H71" s="375"/>
      <c r="I71" s="375"/>
      <c r="J71" s="375"/>
      <c r="K71" s="358"/>
      <c r="L71" s="359"/>
      <c r="M71" s="359"/>
      <c r="N71" s="362"/>
      <c r="O71" s="363"/>
      <c r="P71" s="363"/>
      <c r="Q71" s="366"/>
      <c r="R71" s="367"/>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row>
    <row r="72" spans="2:78" x14ac:dyDescent="0.3">
      <c r="B72" s="371"/>
      <c r="C72" s="372"/>
      <c r="D72" s="372"/>
      <c r="E72" s="375"/>
      <c r="F72" s="375"/>
      <c r="G72" s="375"/>
      <c r="H72" s="375"/>
      <c r="I72" s="375"/>
      <c r="J72" s="375"/>
      <c r="K72" s="358"/>
      <c r="L72" s="359"/>
      <c r="M72" s="359"/>
      <c r="N72" s="362"/>
      <c r="O72" s="363"/>
      <c r="P72" s="363"/>
      <c r="Q72" s="366"/>
      <c r="R72" s="367"/>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row>
    <row r="73" spans="2:78" x14ac:dyDescent="0.3">
      <c r="B73" s="371"/>
      <c r="C73" s="372"/>
      <c r="D73" s="372"/>
      <c r="E73" s="375"/>
      <c r="F73" s="375"/>
      <c r="G73" s="375"/>
      <c r="H73" s="375"/>
      <c r="I73" s="375"/>
      <c r="J73" s="375"/>
      <c r="K73" s="358"/>
      <c r="L73" s="359"/>
      <c r="M73" s="359"/>
      <c r="N73" s="362"/>
      <c r="O73" s="363"/>
      <c r="P73" s="363"/>
      <c r="Q73" s="366"/>
      <c r="R73" s="367"/>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row>
    <row r="74" spans="2:78" x14ac:dyDescent="0.3">
      <c r="B74" s="371"/>
      <c r="C74" s="372"/>
      <c r="D74" s="372"/>
      <c r="E74" s="375"/>
      <c r="F74" s="375"/>
      <c r="G74" s="375"/>
      <c r="H74" s="375"/>
      <c r="I74" s="375"/>
      <c r="J74" s="375"/>
      <c r="K74" s="358"/>
      <c r="L74" s="359"/>
      <c r="M74" s="359"/>
      <c r="N74" s="362"/>
      <c r="O74" s="363"/>
      <c r="P74" s="363"/>
      <c r="Q74" s="366"/>
      <c r="R74" s="367"/>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row>
    <row r="75" spans="2:78" x14ac:dyDescent="0.3">
      <c r="B75" s="371"/>
      <c r="C75" s="372"/>
      <c r="D75" s="372"/>
      <c r="E75" s="375"/>
      <c r="F75" s="375"/>
      <c r="G75" s="375"/>
      <c r="H75" s="375"/>
      <c r="I75" s="375"/>
      <c r="J75" s="375"/>
      <c r="K75" s="358"/>
      <c r="L75" s="359"/>
      <c r="M75" s="359"/>
      <c r="N75" s="362"/>
      <c r="O75" s="363"/>
      <c r="P75" s="363"/>
      <c r="Q75" s="366"/>
      <c r="R75" s="367"/>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row>
    <row r="76" spans="2:78" x14ac:dyDescent="0.3">
      <c r="B76" s="371"/>
      <c r="C76" s="372"/>
      <c r="D76" s="372"/>
      <c r="E76" s="375"/>
      <c r="F76" s="375"/>
      <c r="G76" s="375"/>
      <c r="H76" s="375"/>
      <c r="I76" s="375"/>
      <c r="J76" s="375"/>
      <c r="K76" s="358"/>
      <c r="L76" s="359"/>
      <c r="M76" s="359"/>
      <c r="N76" s="362"/>
      <c r="O76" s="363"/>
      <c r="P76" s="363"/>
      <c r="Q76" s="366"/>
      <c r="R76" s="367"/>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row>
    <row r="77" spans="2:78" x14ac:dyDescent="0.3">
      <c r="B77" s="371"/>
      <c r="C77" s="372"/>
      <c r="D77" s="372"/>
      <c r="E77" s="375"/>
      <c r="F77" s="375"/>
      <c r="G77" s="375"/>
      <c r="H77" s="375"/>
      <c r="I77" s="375"/>
      <c r="J77" s="375"/>
      <c r="K77" s="358"/>
      <c r="L77" s="359"/>
      <c r="M77" s="359"/>
      <c r="N77" s="362"/>
      <c r="O77" s="363"/>
      <c r="P77" s="363"/>
      <c r="Q77" s="366"/>
      <c r="R77" s="36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row>
    <row r="78" spans="2:78" x14ac:dyDescent="0.3">
      <c r="B78" s="371"/>
      <c r="C78" s="372"/>
      <c r="D78" s="372"/>
      <c r="E78" s="375"/>
      <c r="F78" s="375"/>
      <c r="G78" s="375"/>
      <c r="H78" s="375"/>
      <c r="I78" s="375"/>
      <c r="J78" s="375"/>
      <c r="K78" s="358"/>
      <c r="L78" s="359"/>
      <c r="M78" s="359"/>
      <c r="N78" s="362"/>
      <c r="O78" s="363"/>
      <c r="P78" s="363"/>
      <c r="Q78" s="366"/>
      <c r="R78" s="36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row>
    <row r="79" spans="2:78" x14ac:dyDescent="0.3">
      <c r="B79" s="371"/>
      <c r="C79" s="372"/>
      <c r="D79" s="372"/>
      <c r="E79" s="375"/>
      <c r="F79" s="375"/>
      <c r="G79" s="375"/>
      <c r="H79" s="375"/>
      <c r="I79" s="375"/>
      <c r="J79" s="375"/>
      <c r="K79" s="358"/>
      <c r="L79" s="359"/>
      <c r="M79" s="359"/>
      <c r="N79" s="362"/>
      <c r="O79" s="363"/>
      <c r="P79" s="363"/>
      <c r="Q79" s="366"/>
      <c r="R79" s="36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row>
    <row r="80" spans="2:78" x14ac:dyDescent="0.3">
      <c r="B80" s="371"/>
      <c r="C80" s="372"/>
      <c r="D80" s="372"/>
      <c r="E80" s="375"/>
      <c r="F80" s="375"/>
      <c r="G80" s="375"/>
      <c r="H80" s="375"/>
      <c r="I80" s="375"/>
      <c r="J80" s="375"/>
      <c r="K80" s="358"/>
      <c r="L80" s="359"/>
      <c r="M80" s="359"/>
      <c r="N80" s="362"/>
      <c r="O80" s="363"/>
      <c r="P80" s="363"/>
      <c r="Q80" s="366"/>
      <c r="R80" s="36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row>
    <row r="81" spans="1:78" x14ac:dyDescent="0.3">
      <c r="B81" s="371"/>
      <c r="C81" s="372"/>
      <c r="D81" s="372"/>
      <c r="E81" s="375"/>
      <c r="F81" s="375"/>
      <c r="G81" s="375"/>
      <c r="H81" s="375"/>
      <c r="I81" s="375"/>
      <c r="J81" s="375"/>
      <c r="K81" s="358"/>
      <c r="L81" s="359"/>
      <c r="M81" s="359"/>
      <c r="N81" s="362"/>
      <c r="O81" s="363"/>
      <c r="P81" s="363"/>
      <c r="Q81" s="366"/>
      <c r="R81" s="36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row>
    <row r="82" spans="1:78" x14ac:dyDescent="0.3">
      <c r="B82" s="371"/>
      <c r="C82" s="372"/>
      <c r="D82" s="372"/>
      <c r="E82" s="375"/>
      <c r="F82" s="375"/>
      <c r="G82" s="375"/>
      <c r="H82" s="375"/>
      <c r="I82" s="375"/>
      <c r="J82" s="375"/>
      <c r="K82" s="358"/>
      <c r="L82" s="359"/>
      <c r="M82" s="359"/>
      <c r="N82" s="362"/>
      <c r="O82" s="363"/>
      <c r="P82" s="363"/>
      <c r="Q82" s="366"/>
      <c r="R82" s="36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row>
    <row r="83" spans="1:78" x14ac:dyDescent="0.3">
      <c r="B83" s="371"/>
      <c r="C83" s="372"/>
      <c r="D83" s="372"/>
      <c r="E83" s="375"/>
      <c r="F83" s="375"/>
      <c r="G83" s="375"/>
      <c r="H83" s="375"/>
      <c r="I83" s="375"/>
      <c r="J83" s="375"/>
      <c r="K83" s="358"/>
      <c r="L83" s="359"/>
      <c r="M83" s="359"/>
      <c r="N83" s="362"/>
      <c r="O83" s="363"/>
      <c r="P83" s="363"/>
      <c r="Q83" s="366"/>
      <c r="R83" s="36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row>
    <row r="84" spans="1:78" ht="14.5" thickBot="1" x14ac:dyDescent="0.35">
      <c r="B84" s="376"/>
      <c r="C84" s="377"/>
      <c r="D84" s="377"/>
      <c r="E84" s="378"/>
      <c r="F84" s="378"/>
      <c r="G84" s="378"/>
      <c r="H84" s="378"/>
      <c r="I84" s="378"/>
      <c r="J84" s="378"/>
      <c r="K84" s="360"/>
      <c r="L84" s="361"/>
      <c r="M84" s="361"/>
      <c r="N84" s="364"/>
      <c r="O84" s="365"/>
      <c r="P84" s="365"/>
      <c r="Q84" s="369"/>
      <c r="R84" s="370"/>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row>
    <row r="85" spans="1:78" x14ac:dyDescent="0.3">
      <c r="B85" s="38"/>
      <c r="C85" s="38"/>
      <c r="D85" s="38"/>
      <c r="E85" s="38"/>
      <c r="F85" s="38"/>
      <c r="G85" s="38"/>
      <c r="H85" s="38"/>
      <c r="I85" s="38"/>
      <c r="J85" s="49"/>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row>
    <row r="86" spans="1:78" ht="15.5" x14ac:dyDescent="0.3">
      <c r="A86" s="23" t="s">
        <v>112</v>
      </c>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row>
    <row r="87" spans="1:78" ht="14.5" thickBot="1" x14ac:dyDescent="0.35">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row>
    <row r="88" spans="1:78" x14ac:dyDescent="0.3">
      <c r="B88" s="327" t="s">
        <v>295</v>
      </c>
      <c r="C88" s="328"/>
      <c r="D88" s="328"/>
      <c r="E88" s="328"/>
      <c r="F88" s="328"/>
      <c r="G88" s="329"/>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row>
    <row r="89" spans="1:78" ht="14.5" thickBot="1" x14ac:dyDescent="0.35">
      <c r="B89" s="332" t="s">
        <v>201</v>
      </c>
      <c r="C89" s="333"/>
      <c r="D89" s="333"/>
      <c r="E89" s="333"/>
      <c r="F89" s="333"/>
      <c r="G89" s="334"/>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row>
    <row r="90" spans="1:78" ht="14.5" thickBot="1" x14ac:dyDescent="0.35">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row>
    <row r="91" spans="1:78" ht="14.5" thickBot="1" x14ac:dyDescent="0.35">
      <c r="B91" s="283" t="s">
        <v>29</v>
      </c>
      <c r="C91" s="357"/>
      <c r="D91" s="122"/>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row>
    <row r="92" spans="1:78" x14ac:dyDescent="0.3">
      <c r="B92" s="19"/>
      <c r="C92" s="21"/>
      <c r="D92" s="21"/>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row>
    <row r="93" spans="1:78" x14ac:dyDescent="0.3">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row>
    <row r="94" spans="1:78" x14ac:dyDescent="0.3">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row>
    <row r="95" spans="1:78" x14ac:dyDescent="0.3">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row>
  </sheetData>
  <sheetProtection algorithmName="SHA-512" hashValue="3iwtAR0UoSvB9YiXf7RslkLBLi4yIZt0g806rRQKZ7y/6OpTtNJRyTvyAf0KlWYINjTOTaRX0thWKotc4sz/zw==" saltValue="ksYZMIBW7l9SoKU4I+3A0Q==" spinCount="100000" sheet="1" objects="1" scenarios="1"/>
  <mergeCells count="8">
    <mergeCell ref="Q63:R63"/>
    <mergeCell ref="K60:M60"/>
    <mergeCell ref="N60:P60"/>
    <mergeCell ref="B16:C16"/>
    <mergeCell ref="B30:C30"/>
    <mergeCell ref="B44:C44"/>
    <mergeCell ref="K61:P61"/>
    <mergeCell ref="Q60:R61"/>
  </mergeCells>
  <phoneticPr fontId="20" type="noConversion"/>
  <conditionalFormatting sqref="C21 C35 C49">
    <cfRule type="expression" dxfId="2" priority="3">
      <formula>C19&lt;&gt;"% Reduction of Combined Scope 1 and Scope 2 Emissions To Achieve by Goal Year"</formula>
    </cfRule>
  </conditionalFormatting>
  <conditionalFormatting sqref="R65:R84">
    <cfRule type="expression" dxfId="1" priority="2">
      <formula>R63="Default"</formula>
    </cfRule>
    <cfRule type="expression" dxfId="0" priority="4">
      <formula>Q65="Default"</formula>
    </cfRule>
  </conditionalFormatting>
  <dataValidations count="7">
    <dataValidation type="list" allowBlank="1" showInputMessage="1" showErrorMessage="1" sqref="C25:C26 C34:C35 C28 C20:C21 C13:C14 C18 C23 C32 C37 C39:C40 C42 C53:C54 C56 C48:C49 C46 C51" xr:uid="{E4966156-F592-4969-BCA5-A97B693FB8B2}">
      <formula1>INDIRECT("Years[Years]")</formula1>
    </dataValidation>
    <dataValidation type="list" allowBlank="1" showInputMessage="1" showErrorMessage="1" sqref="Q65:Q84 I85" xr:uid="{21B651C1-728D-4EC8-9669-0B10798FAC18}">
      <formula1>"Custom, Default"</formula1>
    </dataValidation>
    <dataValidation type="list" allowBlank="1" showInputMessage="1" showErrorMessage="1" sqref="C38 C24 C52" xr:uid="{8EB7D46E-BBD9-4275-8164-62C0141E0042}">
      <formula1>INDIRECT("Renewable_Goal_Type[Goal Type]")</formula1>
    </dataValidation>
    <dataValidation type="list" allowBlank="1" showInputMessage="1" showErrorMessage="1" sqref="C33 C19 C47" xr:uid="{964FD135-9C66-49AA-9E7D-BF67D97694A3}">
      <formula1>INDIRECT("Emissions_Goal_Type[Goal Type]")</formula1>
    </dataValidation>
    <dataValidation allowBlank="1" showInputMessage="1" showErrorMessage="1" promptTitle="Expected OEM Allocation" prompt="If your allocation numbers have not changed from your base year to the year for which you are procuring EACs, please re-enter the base year allocation." sqref="F65:F84 H65:H84" xr:uid="{923016A2-8C8D-4C40-B9BE-D68C5198A586}"/>
    <dataValidation allowBlank="1" showInputMessage="1" showErrorMessage="1" promptTitle="Base Year OEM Allocation" prompt="Please enter the % of emissions and energy attributed to your customer. The base year OEM allocation should match what was inputted into Secaro (if your organization uses that)." sqref="E65:E84 G65:G84" xr:uid="{91E25CA6-AE24-4865-8F2D-2D10297064F4}"/>
    <dataValidation type="list" allowBlank="1" showInputMessage="1" showErrorMessage="1" sqref="C65:C84" xr:uid="{A248AA9B-C529-4E04-8EED-E46CA2FB75F6}">
      <formula1>INDIRECT("Countries[Transform: Auto Eligible Countries]")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0A87-A123-42B4-9A82-60C1115BD0C2}">
  <sheetPr>
    <tabColor theme="5"/>
  </sheetPr>
  <dimension ref="A1:AF66"/>
  <sheetViews>
    <sheetView showGridLines="0" zoomScale="90" zoomScaleNormal="90" workbookViewId="0"/>
  </sheetViews>
  <sheetFormatPr defaultColWidth="0" defaultRowHeight="14" zeroHeight="1" x14ac:dyDescent="0.3"/>
  <cols>
    <col min="1" max="1" width="5.69921875" customWidth="1"/>
    <col min="2" max="2" width="60.69921875" customWidth="1"/>
    <col min="3" max="3" width="32.69921875" customWidth="1"/>
    <col min="4" max="4" width="16.69921875" customWidth="1"/>
    <col min="5" max="5" width="32.69921875" customWidth="1"/>
    <col min="6" max="6" width="16.69921875" customWidth="1"/>
    <col min="7" max="14" width="8.69921875" customWidth="1"/>
    <col min="15" max="32" width="8.69921875" hidden="1" customWidth="1"/>
    <col min="33" max="16384" width="8.8984375" hidden="1"/>
  </cols>
  <sheetData>
    <row r="1" spans="1:6" s="212" customFormat="1" ht="72" customHeight="1" x14ac:dyDescent="0.3">
      <c r="C1" s="275" t="s">
        <v>230</v>
      </c>
    </row>
    <row r="2" spans="1:6" s="18" customFormat="1" ht="16.5" customHeight="1" thickBot="1" x14ac:dyDescent="0.35">
      <c r="A2" s="17"/>
    </row>
    <row r="3" spans="1:6" s="18" customFormat="1" ht="16.5" customHeight="1" thickBot="1" x14ac:dyDescent="0.35">
      <c r="B3" s="285" t="s">
        <v>10</v>
      </c>
      <c r="C3" s="306" t="str">
        <f>Instructions!B19</f>
        <v>Example Company</v>
      </c>
    </row>
    <row r="4" spans="1:6" s="18" customFormat="1" ht="16.5" customHeight="1" thickBot="1" x14ac:dyDescent="0.35">
      <c r="B4" s="326" t="s">
        <v>21</v>
      </c>
      <c r="C4" s="305">
        <f>'2. Forecasting Data Entry'!C18</f>
        <v>0</v>
      </c>
    </row>
    <row r="5" spans="1:6" s="18" customFormat="1" ht="16.5" customHeight="1" thickBot="1" x14ac:dyDescent="0.35">
      <c r="B5" s="280" t="s">
        <v>110</v>
      </c>
      <c r="C5" s="299">
        <f>'2. Forecasting Data Entry'!C17</f>
        <v>0</v>
      </c>
    </row>
    <row r="6" spans="1:6" s="9" customFormat="1" ht="16.5" customHeight="1" thickBot="1" x14ac:dyDescent="0.35">
      <c r="B6" s="19"/>
      <c r="C6" s="21"/>
    </row>
    <row r="7" spans="1:6" s="9" customFormat="1" ht="32.15" customHeight="1" thickBot="1" x14ac:dyDescent="0.35">
      <c r="B7" s="289" t="s">
        <v>275</v>
      </c>
      <c r="C7" s="527" t="s">
        <v>280</v>
      </c>
      <c r="D7" s="528"/>
      <c r="E7" s="527" t="s">
        <v>281</v>
      </c>
      <c r="F7" s="529"/>
    </row>
    <row r="8" spans="1:6" s="9" customFormat="1" ht="16.5" customHeight="1" x14ac:dyDescent="0.3">
      <c r="B8" s="325" t="s">
        <v>23</v>
      </c>
      <c r="C8" s="530">
        <f>SUM(C15:C47)</f>
        <v>0</v>
      </c>
      <c r="D8" s="531"/>
      <c r="E8" s="530">
        <f>SUM(E15:E47)</f>
        <v>0</v>
      </c>
      <c r="F8" s="538"/>
    </row>
    <row r="9" spans="1:6" s="9" customFormat="1" ht="16.5" customHeight="1" thickBot="1" x14ac:dyDescent="0.35">
      <c r="B9" s="304" t="s">
        <v>24</v>
      </c>
      <c r="C9" s="532">
        <f>SUM(D15:D47)</f>
        <v>0</v>
      </c>
      <c r="D9" s="533"/>
      <c r="E9" s="532">
        <f>SUM(F15:F47)</f>
        <v>0</v>
      </c>
      <c r="F9" s="539"/>
    </row>
    <row r="10" spans="1:6" s="9" customFormat="1" ht="16.5" customHeight="1" x14ac:dyDescent="0.3">
      <c r="B10" s="325" t="s">
        <v>25</v>
      </c>
      <c r="C10" s="534">
        <f>IF(C9=0, 0, IF((C8*0.22)&gt;6000, C8*0.22, 6000))</f>
        <v>0</v>
      </c>
      <c r="D10" s="535"/>
      <c r="E10" s="534">
        <f>IF(E9=0, 0, IF((E8*0.22)&gt;6000, E8*0.22, 6000))</f>
        <v>0</v>
      </c>
      <c r="F10" s="540"/>
    </row>
    <row r="11" spans="1:6" s="9" customFormat="1" ht="16.5" customHeight="1" thickBot="1" x14ac:dyDescent="0.35">
      <c r="B11" s="303" t="s">
        <v>26</v>
      </c>
      <c r="C11" s="536">
        <f>SUM(C9,C10)</f>
        <v>0</v>
      </c>
      <c r="D11" s="537"/>
      <c r="E11" s="536">
        <f>SUM(E9,E10)</f>
        <v>0</v>
      </c>
      <c r="F11" s="541"/>
    </row>
    <row r="12" spans="1:6" s="9" customFormat="1" ht="16.5" customHeight="1" thickBot="1" x14ac:dyDescent="0.35">
      <c r="B12" s="19"/>
      <c r="C12" s="21"/>
    </row>
    <row r="13" spans="1:6" s="9" customFormat="1" ht="16.5" customHeight="1" thickBot="1" x14ac:dyDescent="0.35">
      <c r="B13" s="506" t="s">
        <v>276</v>
      </c>
      <c r="C13" s="526"/>
      <c r="D13" s="526"/>
      <c r="E13" s="526"/>
      <c r="F13" s="507"/>
    </row>
    <row r="14" spans="1:6" s="9" customFormat="1" ht="32.15" customHeight="1" thickBot="1" x14ac:dyDescent="0.35">
      <c r="B14" s="293" t="s">
        <v>174</v>
      </c>
      <c r="C14" s="290" t="s">
        <v>270</v>
      </c>
      <c r="D14" s="290" t="s">
        <v>32</v>
      </c>
      <c r="E14" s="290" t="s">
        <v>269</v>
      </c>
      <c r="F14" s="294" t="s">
        <v>32</v>
      </c>
    </row>
    <row r="15" spans="1:6" s="9" customFormat="1" ht="16.5" customHeight="1" thickBot="1" x14ac:dyDescent="0.35">
      <c r="B15" s="295" t="s">
        <v>69</v>
      </c>
      <c r="C15" s="307">
        <f>_xlfn.XLOOKUP(B15,'EAC Summary'!$B$88:$B$120,'EAC Summary'!$D$88:$D$120)</f>
        <v>0</v>
      </c>
      <c r="D15" s="308" cm="1">
        <f t="array" ref="D15">_xlfn.XLOOKUP(B15,Countries[Transform: Auto Eligible Countries],Countries[EAC Cost (USD/MWh)]*C15)</f>
        <v>0</v>
      </c>
      <c r="E15" s="320">
        <f>_xlfn.XLOOKUP(B15,'EAC Summary'!$B$88:$B$120,'EAC Summary'!$F$88:$F$120)</f>
        <v>0</v>
      </c>
      <c r="F15" s="310" cm="1">
        <f t="array" ref="F15">_xlfn.XLOOKUP(B15,Countries[Transform: Auto Eligible Countries],Countries[EAC Cost (USD/MWh)]*E15)</f>
        <v>0</v>
      </c>
    </row>
    <row r="16" spans="1:6" s="9" customFormat="1" ht="16.5" customHeight="1" thickBot="1" x14ac:dyDescent="0.35">
      <c r="B16" s="296" t="s">
        <v>70</v>
      </c>
      <c r="C16" s="311">
        <f>_xlfn.XLOOKUP(B16,'EAC Summary'!$B$88:$B$120,'EAC Summary'!$D$88:$D$120)</f>
        <v>0</v>
      </c>
      <c r="D16" s="312" cm="1">
        <f t="array" ref="D16">_xlfn.XLOOKUP(B16,Countries[Transform: Auto Eligible Countries],Countries[EAC Cost (USD/MWh)]*C16)</f>
        <v>0</v>
      </c>
      <c r="E16" s="322">
        <f>_xlfn.XLOOKUP(B16,'EAC Summary'!$B$88:$B$120,'EAC Summary'!$F$88:$F$120)</f>
        <v>0</v>
      </c>
      <c r="F16" s="314" cm="1">
        <f t="array" ref="F16">_xlfn.XLOOKUP(B16,Countries[Transform: Auto Eligible Countries],Countries[EAC Cost (USD/MWh)]*E16)</f>
        <v>0</v>
      </c>
    </row>
    <row r="17" spans="2:6" s="9" customFormat="1" ht="16.5" customHeight="1" thickBot="1" x14ac:dyDescent="0.35">
      <c r="B17" s="296" t="s">
        <v>71</v>
      </c>
      <c r="C17" s="311">
        <f>_xlfn.XLOOKUP(B17,'EAC Summary'!$B$88:$B$120,'EAC Summary'!$D$88:$D$120)</f>
        <v>0</v>
      </c>
      <c r="D17" s="312" cm="1">
        <f t="array" ref="D17">_xlfn.XLOOKUP(B17,Countries[Transform: Auto Eligible Countries],Countries[EAC Cost (USD/MWh)]*C17)</f>
        <v>0</v>
      </c>
      <c r="E17" s="322">
        <f>_xlfn.XLOOKUP(B17,'EAC Summary'!$B$88:$B$120,'EAC Summary'!$F$88:$F$120)</f>
        <v>0</v>
      </c>
      <c r="F17" s="314" cm="1">
        <f t="array" ref="F17">_xlfn.XLOOKUP(B17,Countries[Transform: Auto Eligible Countries],Countries[EAC Cost (USD/MWh)]*E17)</f>
        <v>0</v>
      </c>
    </row>
    <row r="18" spans="2:6" s="9" customFormat="1" ht="16.5" customHeight="1" thickBot="1" x14ac:dyDescent="0.35">
      <c r="B18" s="296" t="s">
        <v>56</v>
      </c>
      <c r="C18" s="311">
        <f>_xlfn.XLOOKUP(B18,'EAC Summary'!$B$88:$B$120,'EAC Summary'!$D$88:$D$120)</f>
        <v>0</v>
      </c>
      <c r="D18" s="312" cm="1">
        <f t="array" ref="D18">_xlfn.XLOOKUP(B18,Countries[Transform: Auto Eligible Countries],Countries[EAC Cost (USD/MWh)]*C18)</f>
        <v>0</v>
      </c>
      <c r="E18" s="322">
        <f>_xlfn.XLOOKUP(B18,'EAC Summary'!$B$88:$B$120,'EAC Summary'!$F$88:$F$120)</f>
        <v>0</v>
      </c>
      <c r="F18" s="314" cm="1">
        <f t="array" ref="F18">_xlfn.XLOOKUP(B18,Countries[Transform: Auto Eligible Countries],Countries[EAC Cost (USD/MWh)]*E18)</f>
        <v>0</v>
      </c>
    </row>
    <row r="19" spans="2:6" s="9" customFormat="1" ht="16.5" customHeight="1" thickBot="1" x14ac:dyDescent="0.35">
      <c r="B19" s="296" t="s">
        <v>72</v>
      </c>
      <c r="C19" s="311">
        <f>_xlfn.XLOOKUP(B19,'EAC Summary'!$B$88:$B$120,'EAC Summary'!$D$88:$D$120)</f>
        <v>0</v>
      </c>
      <c r="D19" s="312" cm="1">
        <f t="array" ref="D19">_xlfn.XLOOKUP(B19,Countries[Transform: Auto Eligible Countries],Countries[EAC Cost (USD/MWh)]*C19)</f>
        <v>0</v>
      </c>
      <c r="E19" s="322">
        <f>_xlfn.XLOOKUP(B19,'EAC Summary'!$B$88:$B$120,'EAC Summary'!$F$88:$F$120)</f>
        <v>0</v>
      </c>
      <c r="F19" s="314" cm="1">
        <f t="array" ref="F19">_xlfn.XLOOKUP(B19,Countries[Transform: Auto Eligible Countries],Countries[EAC Cost (USD/MWh)]*E19)</f>
        <v>0</v>
      </c>
    </row>
    <row r="20" spans="2:6" s="9" customFormat="1" ht="16.5" customHeight="1" thickBot="1" x14ac:dyDescent="0.35">
      <c r="B20" s="296" t="s">
        <v>73</v>
      </c>
      <c r="C20" s="311">
        <f>_xlfn.XLOOKUP(B20,'EAC Summary'!$B$88:$B$120,'EAC Summary'!$D$88:$D$120)</f>
        <v>0</v>
      </c>
      <c r="D20" s="312" cm="1">
        <f t="array" ref="D20">_xlfn.XLOOKUP(B20,Countries[Transform: Auto Eligible Countries],Countries[EAC Cost (USD/MWh)]*C20)</f>
        <v>0</v>
      </c>
      <c r="E20" s="322">
        <f>_xlfn.XLOOKUP(B20,'EAC Summary'!$B$88:$B$120,'EAC Summary'!$F$88:$F$120)</f>
        <v>0</v>
      </c>
      <c r="F20" s="314" cm="1">
        <f t="array" ref="F20">_xlfn.XLOOKUP(B20,Countries[Transform: Auto Eligible Countries],Countries[EAC Cost (USD/MWh)]*E20)</f>
        <v>0</v>
      </c>
    </row>
    <row r="21" spans="2:6" s="9" customFormat="1" ht="16.5" customHeight="1" thickBot="1" x14ac:dyDescent="0.35">
      <c r="B21" s="296" t="s">
        <v>74</v>
      </c>
      <c r="C21" s="311">
        <f>_xlfn.XLOOKUP(B21,'EAC Summary'!$B$88:$B$120,'EAC Summary'!$D$88:$D$120)</f>
        <v>0</v>
      </c>
      <c r="D21" s="312" cm="1">
        <f t="array" ref="D21">_xlfn.XLOOKUP(B21,Countries[Transform: Auto Eligible Countries],Countries[EAC Cost (USD/MWh)]*C21)</f>
        <v>0</v>
      </c>
      <c r="E21" s="322">
        <f>_xlfn.XLOOKUP(B21,'EAC Summary'!$B$88:$B$120,'EAC Summary'!$F$88:$F$120)</f>
        <v>0</v>
      </c>
      <c r="F21" s="314" cm="1">
        <f t="array" ref="F21">_xlfn.XLOOKUP(B21,Countries[Transform: Auto Eligible Countries],Countries[EAC Cost (USD/MWh)]*E21)</f>
        <v>0</v>
      </c>
    </row>
    <row r="22" spans="2:6" s="9" customFormat="1" ht="16.5" customHeight="1" thickBot="1" x14ac:dyDescent="0.35">
      <c r="B22" s="296" t="s">
        <v>75</v>
      </c>
      <c r="C22" s="311">
        <f>_xlfn.XLOOKUP(B22,'EAC Summary'!$B$88:$B$120,'EAC Summary'!$D$88:$D$120)</f>
        <v>0</v>
      </c>
      <c r="D22" s="312" cm="1">
        <f t="array" ref="D22">_xlfn.XLOOKUP(B22,Countries[Transform: Auto Eligible Countries],Countries[EAC Cost (USD/MWh)]*C22)</f>
        <v>0</v>
      </c>
      <c r="E22" s="322">
        <f>_xlfn.XLOOKUP(B22,'EAC Summary'!$B$88:$B$120,'EAC Summary'!$F$88:$F$120)</f>
        <v>0</v>
      </c>
      <c r="F22" s="314" cm="1">
        <f t="array" ref="F22">_xlfn.XLOOKUP(B22,Countries[Transform: Auto Eligible Countries],Countries[EAC Cost (USD/MWh)]*E22)</f>
        <v>0</v>
      </c>
    </row>
    <row r="23" spans="2:6" s="9" customFormat="1" ht="16.5" customHeight="1" thickBot="1" x14ac:dyDescent="0.35">
      <c r="B23" s="296" t="s">
        <v>76</v>
      </c>
      <c r="C23" s="311">
        <f>_xlfn.XLOOKUP(B23,'EAC Summary'!$B$88:$B$120,'EAC Summary'!$D$88:$D$120)</f>
        <v>0</v>
      </c>
      <c r="D23" s="312" cm="1">
        <f t="array" ref="D23">_xlfn.XLOOKUP(B23,Countries[Transform: Auto Eligible Countries],Countries[EAC Cost (USD/MWh)]*C23)</f>
        <v>0</v>
      </c>
      <c r="E23" s="322">
        <f>_xlfn.XLOOKUP(B23,'EAC Summary'!$B$88:$B$120,'EAC Summary'!$F$88:$F$120)</f>
        <v>0</v>
      </c>
      <c r="F23" s="314" cm="1">
        <f t="array" ref="F23">_xlfn.XLOOKUP(B23,Countries[Transform: Auto Eligible Countries],Countries[EAC Cost (USD/MWh)]*E23)</f>
        <v>0</v>
      </c>
    </row>
    <row r="24" spans="2:6" s="9" customFormat="1" ht="16.5" customHeight="1" thickBot="1" x14ac:dyDescent="0.35">
      <c r="B24" s="296" t="s">
        <v>77</v>
      </c>
      <c r="C24" s="311">
        <f>_xlfn.XLOOKUP(B24,'EAC Summary'!$B$88:$B$120,'EAC Summary'!$D$88:$D$120)</f>
        <v>0</v>
      </c>
      <c r="D24" s="312" cm="1">
        <f t="array" ref="D24">_xlfn.XLOOKUP(B24,Countries[Transform: Auto Eligible Countries],Countries[EAC Cost (USD/MWh)]*C24)</f>
        <v>0</v>
      </c>
      <c r="E24" s="322">
        <f>_xlfn.XLOOKUP(B24,'EAC Summary'!$B$88:$B$120,'EAC Summary'!$F$88:$F$120)</f>
        <v>0</v>
      </c>
      <c r="F24" s="314" cm="1">
        <f t="array" ref="F24">_xlfn.XLOOKUP(B24,Countries[Transform: Auto Eligible Countries],Countries[EAC Cost (USD/MWh)]*E24)</f>
        <v>0</v>
      </c>
    </row>
    <row r="25" spans="2:6" s="9" customFormat="1" ht="16.5" customHeight="1" thickBot="1" x14ac:dyDescent="0.35">
      <c r="B25" s="296" t="s">
        <v>78</v>
      </c>
      <c r="C25" s="311">
        <f>_xlfn.XLOOKUP(B25,'EAC Summary'!$B$88:$B$120,'EAC Summary'!$D$88:$D$120)</f>
        <v>0</v>
      </c>
      <c r="D25" s="312" cm="1">
        <f t="array" ref="D25">_xlfn.XLOOKUP(B25,Countries[Transform: Auto Eligible Countries],Countries[EAC Cost (USD/MWh)]*C25)</f>
        <v>0</v>
      </c>
      <c r="E25" s="322">
        <f>_xlfn.XLOOKUP(B25,'EAC Summary'!$B$88:$B$120,'EAC Summary'!$F$88:$F$120)</f>
        <v>0</v>
      </c>
      <c r="F25" s="314" cm="1">
        <f t="array" ref="F25">_xlfn.XLOOKUP(B25,Countries[Transform: Auto Eligible Countries],Countries[EAC Cost (USD/MWh)]*E25)</f>
        <v>0</v>
      </c>
    </row>
    <row r="26" spans="2:6" s="9" customFormat="1" ht="16.5" customHeight="1" thickBot="1" x14ac:dyDescent="0.35">
      <c r="B26" s="296" t="s">
        <v>79</v>
      </c>
      <c r="C26" s="311">
        <f>_xlfn.XLOOKUP(B26,'EAC Summary'!$B$88:$B$120,'EAC Summary'!$D$88:$D$120)</f>
        <v>0</v>
      </c>
      <c r="D26" s="312" cm="1">
        <f t="array" ref="D26">_xlfn.XLOOKUP(B26,Countries[Transform: Auto Eligible Countries],Countries[EAC Cost (USD/MWh)]*C26)</f>
        <v>0</v>
      </c>
      <c r="E26" s="322">
        <f>_xlfn.XLOOKUP(B26,'EAC Summary'!$B$88:$B$120,'EAC Summary'!$F$88:$F$120)</f>
        <v>0</v>
      </c>
      <c r="F26" s="314" cm="1">
        <f t="array" ref="F26">_xlfn.XLOOKUP(B26,Countries[Transform: Auto Eligible Countries],Countries[EAC Cost (USD/MWh)]*E26)</f>
        <v>0</v>
      </c>
    </row>
    <row r="27" spans="2:6" s="9" customFormat="1" ht="16.5" customHeight="1" thickBot="1" x14ac:dyDescent="0.35">
      <c r="B27" s="296" t="s">
        <v>80</v>
      </c>
      <c r="C27" s="311">
        <f>_xlfn.XLOOKUP(B27,'EAC Summary'!$B$88:$B$120,'EAC Summary'!$D$88:$D$120)</f>
        <v>0</v>
      </c>
      <c r="D27" s="312" cm="1">
        <f t="array" ref="D27">_xlfn.XLOOKUP(B27,Countries[Transform: Auto Eligible Countries],Countries[EAC Cost (USD/MWh)]*C27)</f>
        <v>0</v>
      </c>
      <c r="E27" s="322">
        <f>_xlfn.XLOOKUP(B27,'EAC Summary'!$B$88:$B$120,'EAC Summary'!$F$88:$F$120)</f>
        <v>0</v>
      </c>
      <c r="F27" s="314" cm="1">
        <f t="array" ref="F27">_xlfn.XLOOKUP(B27,Countries[Transform: Auto Eligible Countries],Countries[EAC Cost (USD/MWh)]*E27)</f>
        <v>0</v>
      </c>
    </row>
    <row r="28" spans="2:6" s="9" customFormat="1" ht="16.5" customHeight="1" thickBot="1" x14ac:dyDescent="0.35">
      <c r="B28" s="296" t="s">
        <v>81</v>
      </c>
      <c r="C28" s="311">
        <f>_xlfn.XLOOKUP(B28,'EAC Summary'!$B$88:$B$120,'EAC Summary'!$D$88:$D$120)</f>
        <v>0</v>
      </c>
      <c r="D28" s="312" cm="1">
        <f t="array" ref="D28">_xlfn.XLOOKUP(B28,Countries[Transform: Auto Eligible Countries],Countries[EAC Cost (USD/MWh)]*C28)</f>
        <v>0</v>
      </c>
      <c r="E28" s="322">
        <f>_xlfn.XLOOKUP(B28,'EAC Summary'!$B$88:$B$120,'EAC Summary'!$F$88:$F$120)</f>
        <v>0</v>
      </c>
      <c r="F28" s="314" cm="1">
        <f t="array" ref="F28">_xlfn.XLOOKUP(B28,Countries[Transform: Auto Eligible Countries],Countries[EAC Cost (USD/MWh)]*E28)</f>
        <v>0</v>
      </c>
    </row>
    <row r="29" spans="2:6" s="9" customFormat="1" ht="16.5" customHeight="1" thickBot="1" x14ac:dyDescent="0.35">
      <c r="B29" s="296" t="s">
        <v>82</v>
      </c>
      <c r="C29" s="311">
        <f>_xlfn.XLOOKUP(B29,'EAC Summary'!$B$88:$B$120,'EAC Summary'!$D$88:$D$120)</f>
        <v>0</v>
      </c>
      <c r="D29" s="312" cm="1">
        <f t="array" ref="D29">_xlfn.XLOOKUP(B29,Countries[Transform: Auto Eligible Countries],Countries[EAC Cost (USD/MWh)]*C29)</f>
        <v>0</v>
      </c>
      <c r="E29" s="322">
        <f>_xlfn.XLOOKUP(B29,'EAC Summary'!$B$88:$B$120,'EAC Summary'!$F$88:$F$120)</f>
        <v>0</v>
      </c>
      <c r="F29" s="314" cm="1">
        <f t="array" ref="F29">_xlfn.XLOOKUP(B29,Countries[Transform: Auto Eligible Countries],Countries[EAC Cost (USD/MWh)]*E29)</f>
        <v>0</v>
      </c>
    </row>
    <row r="30" spans="2:6" s="9" customFormat="1" ht="16.5" customHeight="1" thickBot="1" x14ac:dyDescent="0.35">
      <c r="B30" s="296" t="s">
        <v>83</v>
      </c>
      <c r="C30" s="311">
        <f>_xlfn.XLOOKUP(B30,'EAC Summary'!$B$88:$B$120,'EAC Summary'!$D$88:$D$120)</f>
        <v>0</v>
      </c>
      <c r="D30" s="312" cm="1">
        <f t="array" ref="D30">_xlfn.XLOOKUP(B30,Countries[Transform: Auto Eligible Countries],Countries[EAC Cost (USD/MWh)]*C30)</f>
        <v>0</v>
      </c>
      <c r="E30" s="322">
        <f>_xlfn.XLOOKUP(B30,'EAC Summary'!$B$88:$B$120,'EAC Summary'!$F$88:$F$120)</f>
        <v>0</v>
      </c>
      <c r="F30" s="314" cm="1">
        <f t="array" ref="F30">_xlfn.XLOOKUP(B30,Countries[Transform: Auto Eligible Countries],Countries[EAC Cost (USD/MWh)]*E30)</f>
        <v>0</v>
      </c>
    </row>
    <row r="31" spans="2:6" s="9" customFormat="1" ht="16.5" customHeight="1" thickBot="1" x14ac:dyDescent="0.35">
      <c r="B31" s="296" t="s">
        <v>84</v>
      </c>
      <c r="C31" s="311">
        <f>_xlfn.XLOOKUP(B31,'EAC Summary'!$B$88:$B$120,'EAC Summary'!$D$88:$D$120)</f>
        <v>0</v>
      </c>
      <c r="D31" s="312" cm="1">
        <f t="array" ref="D31">_xlfn.XLOOKUP(B31,Countries[Transform: Auto Eligible Countries],Countries[EAC Cost (USD/MWh)]*C31)</f>
        <v>0</v>
      </c>
      <c r="E31" s="322">
        <f>_xlfn.XLOOKUP(B31,'EAC Summary'!$B$88:$B$120,'EAC Summary'!$F$88:$F$120)</f>
        <v>0</v>
      </c>
      <c r="F31" s="314" cm="1">
        <f t="array" ref="F31">_xlfn.XLOOKUP(B31,Countries[Transform: Auto Eligible Countries],Countries[EAC Cost (USD/MWh)]*E31)</f>
        <v>0</v>
      </c>
    </row>
    <row r="32" spans="2:6" s="9" customFormat="1" ht="16.5" customHeight="1" thickBot="1" x14ac:dyDescent="0.35">
      <c r="B32" s="296" t="s">
        <v>85</v>
      </c>
      <c r="C32" s="311">
        <f>_xlfn.XLOOKUP(B32,'EAC Summary'!$B$88:$B$120,'EAC Summary'!$D$88:$D$120)</f>
        <v>0</v>
      </c>
      <c r="D32" s="312" cm="1">
        <f t="array" ref="D32">_xlfn.XLOOKUP(B32,Countries[Transform: Auto Eligible Countries],Countries[EAC Cost (USD/MWh)]*C32)</f>
        <v>0</v>
      </c>
      <c r="E32" s="322">
        <f>_xlfn.XLOOKUP(B32,'EAC Summary'!$B$88:$B$120,'EAC Summary'!$F$88:$F$120)</f>
        <v>0</v>
      </c>
      <c r="F32" s="314" cm="1">
        <f t="array" ref="F32">_xlfn.XLOOKUP(B32,Countries[Transform: Auto Eligible Countries],Countries[EAC Cost (USD/MWh)]*E32)</f>
        <v>0</v>
      </c>
    </row>
    <row r="33" spans="2:6" s="9" customFormat="1" ht="16.5" customHeight="1" thickBot="1" x14ac:dyDescent="0.35">
      <c r="B33" s="296" t="s">
        <v>86</v>
      </c>
      <c r="C33" s="311">
        <f>_xlfn.XLOOKUP(B33,'EAC Summary'!$B$88:$B$120,'EAC Summary'!$D$88:$D$120)</f>
        <v>0</v>
      </c>
      <c r="D33" s="312" cm="1">
        <f t="array" ref="D33">_xlfn.XLOOKUP(B33,Countries[Transform: Auto Eligible Countries],Countries[EAC Cost (USD/MWh)]*C33)</f>
        <v>0</v>
      </c>
      <c r="E33" s="322">
        <f>_xlfn.XLOOKUP(B33,'EAC Summary'!$B$88:$B$120,'EAC Summary'!$F$88:$F$120)</f>
        <v>0</v>
      </c>
      <c r="F33" s="314" cm="1">
        <f t="array" ref="F33">_xlfn.XLOOKUP(B33,Countries[Transform: Auto Eligible Countries],Countries[EAC Cost (USD/MWh)]*E33)</f>
        <v>0</v>
      </c>
    </row>
    <row r="34" spans="2:6" s="9" customFormat="1" ht="16.5" customHeight="1" thickBot="1" x14ac:dyDescent="0.35">
      <c r="B34" s="296" t="s">
        <v>87</v>
      </c>
      <c r="C34" s="311">
        <f>_xlfn.XLOOKUP(B34,'EAC Summary'!$B$88:$B$120,'EAC Summary'!$D$88:$D$120)</f>
        <v>0</v>
      </c>
      <c r="D34" s="312" cm="1">
        <f t="array" ref="D34">_xlfn.XLOOKUP(B34,Countries[Transform: Auto Eligible Countries],Countries[EAC Cost (USD/MWh)]*C34)</f>
        <v>0</v>
      </c>
      <c r="E34" s="322">
        <f>_xlfn.XLOOKUP(B34,'EAC Summary'!$B$88:$B$120,'EAC Summary'!$F$88:$F$120)</f>
        <v>0</v>
      </c>
      <c r="F34" s="314" cm="1">
        <f t="array" ref="F34">_xlfn.XLOOKUP(B34,Countries[Transform: Auto Eligible Countries],Countries[EAC Cost (USD/MWh)]*E34)</f>
        <v>0</v>
      </c>
    </row>
    <row r="35" spans="2:6" s="9" customFormat="1" ht="16.5" customHeight="1" thickBot="1" x14ac:dyDescent="0.35">
      <c r="B35" s="296" t="s">
        <v>54</v>
      </c>
      <c r="C35" s="311">
        <f>_xlfn.XLOOKUP(B35,'EAC Summary'!$B$88:$B$120,'EAC Summary'!$D$88:$D$120)</f>
        <v>0</v>
      </c>
      <c r="D35" s="312" cm="1">
        <f t="array" ref="D35">_xlfn.XLOOKUP(B35,Countries[Transform: Auto Eligible Countries],Countries[EAC Cost (USD/MWh)]*C35)</f>
        <v>0</v>
      </c>
      <c r="E35" s="322">
        <f>_xlfn.XLOOKUP(B35,'EAC Summary'!$B$88:$B$120,'EAC Summary'!$F$88:$F$120)</f>
        <v>0</v>
      </c>
      <c r="F35" s="314" cm="1">
        <f t="array" ref="F35">_xlfn.XLOOKUP(B35,Countries[Transform: Auto Eligible Countries],Countries[EAC Cost (USD/MWh)]*E35)</f>
        <v>0</v>
      </c>
    </row>
    <row r="36" spans="2:6" s="9" customFormat="1" ht="16.5" customHeight="1" thickBot="1" x14ac:dyDescent="0.35">
      <c r="B36" s="296" t="s">
        <v>88</v>
      </c>
      <c r="C36" s="311">
        <f>_xlfn.XLOOKUP(B36,'EAC Summary'!$B$88:$B$120,'EAC Summary'!$D$88:$D$120)</f>
        <v>0</v>
      </c>
      <c r="D36" s="312" cm="1">
        <f t="array" ref="D36">_xlfn.XLOOKUP(B36,Countries[Transform: Auto Eligible Countries],Countries[EAC Cost (USD/MWh)]*C36)</f>
        <v>0</v>
      </c>
      <c r="E36" s="322">
        <f>_xlfn.XLOOKUP(B36,'EAC Summary'!$B$88:$B$120,'EAC Summary'!$F$88:$F$120)</f>
        <v>0</v>
      </c>
      <c r="F36" s="314" cm="1">
        <f t="array" ref="F36">_xlfn.XLOOKUP(B36,Countries[Transform: Auto Eligible Countries],Countries[EAC Cost (USD/MWh)]*E36)</f>
        <v>0</v>
      </c>
    </row>
    <row r="37" spans="2:6" s="9" customFormat="1" ht="16.5" customHeight="1" thickBot="1" x14ac:dyDescent="0.35">
      <c r="B37" s="296" t="s">
        <v>89</v>
      </c>
      <c r="C37" s="311">
        <f>_xlfn.XLOOKUP(B37,'EAC Summary'!$B$88:$B$120,'EAC Summary'!$D$88:$D$120)</f>
        <v>0</v>
      </c>
      <c r="D37" s="312" cm="1">
        <f t="array" ref="D37">_xlfn.XLOOKUP(B37,Countries[Transform: Auto Eligible Countries],Countries[EAC Cost (USD/MWh)]*C37)</f>
        <v>0</v>
      </c>
      <c r="E37" s="322">
        <f>_xlfn.XLOOKUP(B37,'EAC Summary'!$B$88:$B$120,'EAC Summary'!$F$88:$F$120)</f>
        <v>0</v>
      </c>
      <c r="F37" s="314" cm="1">
        <f t="array" ref="F37">_xlfn.XLOOKUP(B37,Countries[Transform: Auto Eligible Countries],Countries[EAC Cost (USD/MWh)]*E37)</f>
        <v>0</v>
      </c>
    </row>
    <row r="38" spans="2:6" s="9" customFormat="1" ht="16.5" customHeight="1" thickBot="1" x14ac:dyDescent="0.35">
      <c r="B38" s="296" t="s">
        <v>90</v>
      </c>
      <c r="C38" s="311">
        <f>_xlfn.XLOOKUP(B38,'EAC Summary'!$B$88:$B$120,'EAC Summary'!$D$88:$D$120)</f>
        <v>0</v>
      </c>
      <c r="D38" s="312" cm="1">
        <f t="array" ref="D38">_xlfn.XLOOKUP(B38,Countries[Transform: Auto Eligible Countries],Countries[EAC Cost (USD/MWh)]*C38)</f>
        <v>0</v>
      </c>
      <c r="E38" s="322">
        <f>_xlfn.XLOOKUP(B38,'EAC Summary'!$B$88:$B$120,'EAC Summary'!$F$88:$F$120)</f>
        <v>0</v>
      </c>
      <c r="F38" s="314" cm="1">
        <f t="array" ref="F38">_xlfn.XLOOKUP(B38,Countries[Transform: Auto Eligible Countries],Countries[EAC Cost (USD/MWh)]*E38)</f>
        <v>0</v>
      </c>
    </row>
    <row r="39" spans="2:6" s="9" customFormat="1" ht="16.5" customHeight="1" thickBot="1" x14ac:dyDescent="0.35">
      <c r="B39" s="296" t="s">
        <v>91</v>
      </c>
      <c r="C39" s="311">
        <f>_xlfn.XLOOKUP(B39,'EAC Summary'!$B$88:$B$120,'EAC Summary'!$D$88:$D$120)</f>
        <v>0</v>
      </c>
      <c r="D39" s="312" cm="1">
        <f t="array" ref="D39">_xlfn.XLOOKUP(B39,Countries[Transform: Auto Eligible Countries],Countries[EAC Cost (USD/MWh)]*C39)</f>
        <v>0</v>
      </c>
      <c r="E39" s="322">
        <f>_xlfn.XLOOKUP(B39,'EAC Summary'!$B$88:$B$120,'EAC Summary'!$F$88:$F$120)</f>
        <v>0</v>
      </c>
      <c r="F39" s="314" cm="1">
        <f t="array" ref="F39">_xlfn.XLOOKUP(B39,Countries[Transform: Auto Eligible Countries],Countries[EAC Cost (USD/MWh)]*E39)</f>
        <v>0</v>
      </c>
    </row>
    <row r="40" spans="2:6" s="9" customFormat="1" ht="16.5" customHeight="1" thickBot="1" x14ac:dyDescent="0.35">
      <c r="B40" s="296" t="s">
        <v>92</v>
      </c>
      <c r="C40" s="311">
        <f>_xlfn.XLOOKUP(B40,'EAC Summary'!$B$88:$B$120,'EAC Summary'!$D$88:$D$120)</f>
        <v>0</v>
      </c>
      <c r="D40" s="312" cm="1">
        <f t="array" ref="D40">_xlfn.XLOOKUP(B40,Countries[Transform: Auto Eligible Countries],Countries[EAC Cost (USD/MWh)]*C40)</f>
        <v>0</v>
      </c>
      <c r="E40" s="322">
        <f>_xlfn.XLOOKUP(B40,'EAC Summary'!$B$88:$B$120,'EAC Summary'!$F$88:$F$120)</f>
        <v>0</v>
      </c>
      <c r="F40" s="314" cm="1">
        <f t="array" ref="F40">_xlfn.XLOOKUP(B40,Countries[Transform: Auto Eligible Countries],Countries[EAC Cost (USD/MWh)]*E40)</f>
        <v>0</v>
      </c>
    </row>
    <row r="41" spans="2:6" s="9" customFormat="1" ht="16.5" customHeight="1" thickBot="1" x14ac:dyDescent="0.35">
      <c r="B41" s="296" t="s">
        <v>93</v>
      </c>
      <c r="C41" s="311">
        <f>_xlfn.XLOOKUP(B41,'EAC Summary'!$B$88:$B$120,'EAC Summary'!$D$88:$D$120)</f>
        <v>0</v>
      </c>
      <c r="D41" s="312" cm="1">
        <f t="array" ref="D41">_xlfn.XLOOKUP(B41,Countries[Transform: Auto Eligible Countries],Countries[EAC Cost (USD/MWh)]*C41)</f>
        <v>0</v>
      </c>
      <c r="E41" s="322">
        <f>_xlfn.XLOOKUP(B41,'EAC Summary'!$B$88:$B$120,'EAC Summary'!$F$88:$F$120)</f>
        <v>0</v>
      </c>
      <c r="F41" s="314" cm="1">
        <f t="array" ref="F41">_xlfn.XLOOKUP(B41,Countries[Transform: Auto Eligible Countries],Countries[EAC Cost (USD/MWh)]*E41)</f>
        <v>0</v>
      </c>
    </row>
    <row r="42" spans="2:6" s="9" customFormat="1" ht="16.5" customHeight="1" thickBot="1" x14ac:dyDescent="0.35">
      <c r="B42" s="296" t="s">
        <v>94</v>
      </c>
      <c r="C42" s="311">
        <f>_xlfn.XLOOKUP(B42,'EAC Summary'!$B$88:$B$120,'EAC Summary'!$D$88:$D$120)</f>
        <v>0</v>
      </c>
      <c r="D42" s="312" cm="1">
        <f t="array" ref="D42">_xlfn.XLOOKUP(B42,Countries[Transform: Auto Eligible Countries],Countries[EAC Cost (USD/MWh)]*C42)</f>
        <v>0</v>
      </c>
      <c r="E42" s="322">
        <f>_xlfn.XLOOKUP(B42,'EAC Summary'!$B$88:$B$120,'EAC Summary'!$F$88:$F$120)</f>
        <v>0</v>
      </c>
      <c r="F42" s="314" cm="1">
        <f t="array" ref="F42">_xlfn.XLOOKUP(B42,Countries[Transform: Auto Eligible Countries],Countries[EAC Cost (USD/MWh)]*E42)</f>
        <v>0</v>
      </c>
    </row>
    <row r="43" spans="2:6" s="9" customFormat="1" ht="16.5" customHeight="1" thickBot="1" x14ac:dyDescent="0.35">
      <c r="B43" s="296" t="s">
        <v>95</v>
      </c>
      <c r="C43" s="311">
        <f>_xlfn.XLOOKUP(B43,'EAC Summary'!$B$88:$B$120,'EAC Summary'!$D$88:$D$120)</f>
        <v>0</v>
      </c>
      <c r="D43" s="312" cm="1">
        <f t="array" ref="D43">_xlfn.XLOOKUP(B43,Countries[Transform: Auto Eligible Countries],Countries[EAC Cost (USD/MWh)]*C43)</f>
        <v>0</v>
      </c>
      <c r="E43" s="322">
        <f>_xlfn.XLOOKUP(B43,'EAC Summary'!$B$88:$B$120,'EAC Summary'!$F$88:$F$120)</f>
        <v>0</v>
      </c>
      <c r="F43" s="314" cm="1">
        <f t="array" ref="F43">_xlfn.XLOOKUP(B43,Countries[Transform: Auto Eligible Countries],Countries[EAC Cost (USD/MWh)]*E43)</f>
        <v>0</v>
      </c>
    </row>
    <row r="44" spans="2:6" s="9" customFormat="1" ht="16.5" customHeight="1" thickBot="1" x14ac:dyDescent="0.35">
      <c r="B44" s="296" t="s">
        <v>96</v>
      </c>
      <c r="C44" s="311">
        <f>_xlfn.XLOOKUP(B44,'EAC Summary'!$B$88:$B$120,'EAC Summary'!$D$88:$D$120)</f>
        <v>0</v>
      </c>
      <c r="D44" s="312" cm="1">
        <f t="array" ref="D44">_xlfn.XLOOKUP(B44,Countries[Transform: Auto Eligible Countries],Countries[EAC Cost (USD/MWh)]*C44)</f>
        <v>0</v>
      </c>
      <c r="E44" s="322">
        <f>_xlfn.XLOOKUP(B44,'EAC Summary'!$B$88:$B$120,'EAC Summary'!$F$88:$F$120)</f>
        <v>0</v>
      </c>
      <c r="F44" s="314" cm="1">
        <f t="array" ref="F44">_xlfn.XLOOKUP(B44,Countries[Transform: Auto Eligible Countries],Countries[EAC Cost (USD/MWh)]*E44)</f>
        <v>0</v>
      </c>
    </row>
    <row r="45" spans="2:6" s="9" customFormat="1" ht="16.5" customHeight="1" thickBot="1" x14ac:dyDescent="0.35">
      <c r="B45" s="296" t="s">
        <v>97</v>
      </c>
      <c r="C45" s="311">
        <f>_xlfn.XLOOKUP(B45,'EAC Summary'!$B$88:$B$120,'EAC Summary'!$D$88:$D$120)</f>
        <v>0</v>
      </c>
      <c r="D45" s="312" cm="1">
        <f t="array" ref="D45">_xlfn.XLOOKUP(B45,Countries[Transform: Auto Eligible Countries],Countries[EAC Cost (USD/MWh)]*C45)</f>
        <v>0</v>
      </c>
      <c r="E45" s="322">
        <f>_xlfn.XLOOKUP(B45,'EAC Summary'!$B$88:$B$120,'EAC Summary'!$F$88:$F$120)</f>
        <v>0</v>
      </c>
      <c r="F45" s="314" cm="1">
        <f t="array" ref="F45">_xlfn.XLOOKUP(B45,Countries[Transform: Auto Eligible Countries],Countries[EAC Cost (USD/MWh)]*E45)</f>
        <v>0</v>
      </c>
    </row>
    <row r="46" spans="2:6" s="9" customFormat="1" ht="16.5" customHeight="1" thickBot="1" x14ac:dyDescent="0.35">
      <c r="B46" s="296" t="s">
        <v>98</v>
      </c>
      <c r="C46" s="311">
        <f>_xlfn.XLOOKUP(B46,'EAC Summary'!$B$88:$B$120,'EAC Summary'!$D$88:$D$120)</f>
        <v>0</v>
      </c>
      <c r="D46" s="312" cm="1">
        <f t="array" ref="D46">_xlfn.XLOOKUP(B46,Countries[Transform: Auto Eligible Countries],Countries[EAC Cost (USD/MWh)]*C46)</f>
        <v>0</v>
      </c>
      <c r="E46" s="322">
        <f>_xlfn.XLOOKUP(B46,'EAC Summary'!$B$88:$B$120,'EAC Summary'!$F$88:$F$120)</f>
        <v>0</v>
      </c>
      <c r="F46" s="314" cm="1">
        <f t="array" ref="F46">_xlfn.XLOOKUP(B46,Countries[Transform: Auto Eligible Countries],Countries[EAC Cost (USD/MWh)]*E46)</f>
        <v>0</v>
      </c>
    </row>
    <row r="47" spans="2:6" s="9" customFormat="1" ht="16.5" customHeight="1" thickBot="1" x14ac:dyDescent="0.35">
      <c r="B47" s="297" t="s">
        <v>55</v>
      </c>
      <c r="C47" s="315">
        <f>_xlfn.XLOOKUP(B47,'EAC Summary'!$B$88:$B$120,'EAC Summary'!$D$88:$D$120)</f>
        <v>0</v>
      </c>
      <c r="D47" s="316" cm="1">
        <f t="array" ref="D47">_xlfn.XLOOKUP(B47,Countries[Transform: Auto Eligible Countries],Countries[EAC Cost (USD/MWh)]*C47)</f>
        <v>0</v>
      </c>
      <c r="E47" s="324">
        <f>_xlfn.XLOOKUP(B47,'EAC Summary'!$B$88:$B$120,'EAC Summary'!$F$88:$F$120)</f>
        <v>0</v>
      </c>
      <c r="F47" s="318" cm="1">
        <f t="array" ref="F47">_xlfn.XLOOKUP(B47,Countries[Transform: Auto Eligible Countries],Countries[EAC Cost (USD/MWh)]*E47)</f>
        <v>0</v>
      </c>
    </row>
    <row r="48" spans="2:6" s="9" customFormat="1" ht="16.5" customHeight="1" x14ac:dyDescent="0.3">
      <c r="B48" s="298" t="s">
        <v>279</v>
      </c>
      <c r="C48" s="276">
        <f>SUM(C15:C47)</f>
        <v>0</v>
      </c>
      <c r="D48" s="276">
        <f>SUM(D15:D47)</f>
        <v>0</v>
      </c>
      <c r="E48" s="276">
        <f>SUM(E15:E47)</f>
        <v>0</v>
      </c>
      <c r="F48" s="276">
        <f>SUM(F15:F47)</f>
        <v>0</v>
      </c>
    </row>
    <row r="49" s="9" customFormat="1" ht="16.5" customHeight="1" x14ac:dyDescent="0.3"/>
    <row r="50" s="9" customFormat="1" ht="16.5" customHeight="1" x14ac:dyDescent="0.3"/>
    <row r="51" s="9" customFormat="1" ht="16.5" hidden="1" customHeight="1" x14ac:dyDescent="0.3"/>
    <row r="52" s="9" customFormat="1" ht="16.5" hidden="1" customHeight="1" x14ac:dyDescent="0.3"/>
    <row r="53" ht="16.5" hidden="1" customHeight="1" x14ac:dyDescent="0.3"/>
    <row r="54" ht="16.5" hidden="1" customHeight="1" x14ac:dyDescent="0.3"/>
    <row r="55" ht="16.5" hidden="1" customHeight="1" x14ac:dyDescent="0.3"/>
    <row r="56" ht="16.5" hidden="1" customHeight="1" x14ac:dyDescent="0.3"/>
    <row r="57" ht="16.5" hidden="1" customHeight="1" x14ac:dyDescent="0.3"/>
    <row r="58" ht="16.5" hidden="1" customHeight="1" x14ac:dyDescent="0.3"/>
    <row r="59" ht="16.5" hidden="1" customHeight="1" x14ac:dyDescent="0.3"/>
    <row r="60" ht="16.5" hidden="1" customHeight="1" x14ac:dyDescent="0.3"/>
    <row r="61" ht="16.5" hidden="1" customHeight="1" x14ac:dyDescent="0.3"/>
    <row r="62" ht="16.5" hidden="1" customHeight="1" x14ac:dyDescent="0.3"/>
    <row r="63" ht="16.5" hidden="1" customHeight="1" x14ac:dyDescent="0.3"/>
    <row r="64" ht="16.5" hidden="1" customHeight="1" x14ac:dyDescent="0.3"/>
    <row r="65" ht="16.5" hidden="1" customHeight="1" x14ac:dyDescent="0.3"/>
    <row r="66" ht="16.5" hidden="1" customHeight="1" x14ac:dyDescent="0.3"/>
  </sheetData>
  <sheetProtection algorithmName="SHA-512" hashValue="Ro+WSdHQ/GPG3/w4RUui9nK3yZsxIuw8d9AL6DH18Hc7Tygie4kuBL7awNASgARssKFunfgXEaIsn7SK394I+w==" saltValue="+LWcnk+8KX2/rmBESw7q6Q==" spinCount="100000" sheet="1" objects="1" scenarios="1"/>
  <mergeCells count="11">
    <mergeCell ref="B13:F13"/>
    <mergeCell ref="C7:D7"/>
    <mergeCell ref="E7:F7"/>
    <mergeCell ref="C8:D8"/>
    <mergeCell ref="C9:D9"/>
    <mergeCell ref="C10:D10"/>
    <mergeCell ref="C11:D11"/>
    <mergeCell ref="E8:F8"/>
    <mergeCell ref="E9:F9"/>
    <mergeCell ref="E10:F10"/>
    <mergeCell ref="E11:F11"/>
  </mergeCells>
  <dataValidations count="2">
    <dataValidation allowBlank="1" showInputMessage="1" showErrorMessage="1" promptTitle="Note: Cyprus" prompt="Assumes a purchase of AIB EECS GOs; please reach out if you have load in this country for more information about the market" sqref="B23" xr:uid="{773F89B3-649D-41E1-8690-554D25AE2FD2}"/>
    <dataValidation type="whole" allowBlank="1" showInputMessage="1" showErrorMessage="1" sqref="D15:D47" xr:uid="{EAF7D4D3-91BC-4773-AA20-BFDC1EEDFC6C}">
      <formula1>0</formula1>
      <formula2>100000000000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43C9-4FA3-49A2-ADB0-18C07749C87B}">
  <sheetPr>
    <tabColor theme="5"/>
  </sheetPr>
  <dimension ref="A1:N66"/>
  <sheetViews>
    <sheetView showGridLines="0" zoomScale="90" zoomScaleNormal="90" workbookViewId="0"/>
  </sheetViews>
  <sheetFormatPr defaultColWidth="0" defaultRowHeight="14" zeroHeight="1" x14ac:dyDescent="0.3"/>
  <cols>
    <col min="1" max="1" width="5.69921875" customWidth="1"/>
    <col min="2" max="2" width="60.69921875" customWidth="1"/>
    <col min="3" max="3" width="32.69921875" customWidth="1"/>
    <col min="4" max="4" width="16.69921875" customWidth="1"/>
    <col min="5" max="5" width="32.69921875" customWidth="1"/>
    <col min="6" max="6" width="16.69921875" customWidth="1"/>
    <col min="7" max="14" width="8.69921875" customWidth="1"/>
    <col min="15" max="16384" width="8.8984375" hidden="1"/>
  </cols>
  <sheetData>
    <row r="1" spans="1:6" s="212" customFormat="1" ht="72" customHeight="1" x14ac:dyDescent="0.3">
      <c r="C1" s="275" t="s">
        <v>245</v>
      </c>
    </row>
    <row r="2" spans="1:6" s="18" customFormat="1" ht="16.5" customHeight="1" thickBot="1" x14ac:dyDescent="0.35">
      <c r="A2" s="17"/>
    </row>
    <row r="3" spans="1:6" s="18" customFormat="1" ht="16.5" customHeight="1" thickBot="1" x14ac:dyDescent="0.35">
      <c r="B3" s="285" t="s">
        <v>10</v>
      </c>
      <c r="C3" s="302" t="str">
        <f>Instructions!B19</f>
        <v>Example Company</v>
      </c>
    </row>
    <row r="4" spans="1:6" s="18" customFormat="1" ht="16.5" customHeight="1" thickBot="1" x14ac:dyDescent="0.35">
      <c r="B4" s="285" t="s">
        <v>21</v>
      </c>
      <c r="C4" s="301">
        <f>'2. Forecasting Data Entry'!$C$32</f>
        <v>0</v>
      </c>
    </row>
    <row r="5" spans="1:6" s="18" customFormat="1" ht="16.5" customHeight="1" thickBot="1" x14ac:dyDescent="0.35">
      <c r="B5" s="280" t="s">
        <v>110</v>
      </c>
      <c r="C5" s="300">
        <f>'2. Forecasting Data Entry'!$C$31</f>
        <v>0</v>
      </c>
    </row>
    <row r="6" spans="1:6" s="9" customFormat="1" ht="16.5" customHeight="1" thickBot="1" x14ac:dyDescent="0.35">
      <c r="B6" s="19"/>
      <c r="C6" s="252"/>
    </row>
    <row r="7" spans="1:6" s="9" customFormat="1" ht="32.15" customHeight="1" thickBot="1" x14ac:dyDescent="0.35">
      <c r="B7" s="289" t="s">
        <v>275</v>
      </c>
      <c r="C7" s="527" t="s">
        <v>277</v>
      </c>
      <c r="D7" s="528"/>
      <c r="E7" s="527" t="s">
        <v>278</v>
      </c>
      <c r="F7" s="529"/>
    </row>
    <row r="8" spans="1:6" s="9" customFormat="1" ht="16.5" customHeight="1" x14ac:dyDescent="0.3">
      <c r="B8" s="277" t="s">
        <v>23</v>
      </c>
      <c r="C8" s="546">
        <f>SUM(C15:C47)</f>
        <v>0</v>
      </c>
      <c r="D8" s="547"/>
      <c r="E8" s="546">
        <f>SUM(E15:E47)</f>
        <v>0</v>
      </c>
      <c r="F8" s="538"/>
    </row>
    <row r="9" spans="1:6" s="9" customFormat="1" ht="16.5" customHeight="1" thickBot="1" x14ac:dyDescent="0.35">
      <c r="B9" s="279" t="s">
        <v>24</v>
      </c>
      <c r="C9" s="548">
        <f>SUM(D15:D47)</f>
        <v>0</v>
      </c>
      <c r="D9" s="549"/>
      <c r="E9" s="548">
        <f>SUM(F15:F47)</f>
        <v>0</v>
      </c>
      <c r="F9" s="539"/>
    </row>
    <row r="10" spans="1:6" s="9" customFormat="1" ht="16.5" customHeight="1" x14ac:dyDescent="0.3">
      <c r="B10" s="277" t="s">
        <v>25</v>
      </c>
      <c r="C10" s="542">
        <f>IF(C9=0, 0, IF((C8*0.22)&gt;6000, C8*0.22, 6000))</f>
        <v>0</v>
      </c>
      <c r="D10" s="543"/>
      <c r="E10" s="542">
        <f>IF(E9=0, 0, IF((E8*0.22)&gt;6000, E8*0.22, 6000))</f>
        <v>0</v>
      </c>
      <c r="F10" s="540"/>
    </row>
    <row r="11" spans="1:6" s="9" customFormat="1" ht="16.5" customHeight="1" thickBot="1" x14ac:dyDescent="0.35">
      <c r="B11" s="278" t="s">
        <v>26</v>
      </c>
      <c r="C11" s="544">
        <f>SUM(C9,C10)</f>
        <v>0</v>
      </c>
      <c r="D11" s="545"/>
      <c r="E11" s="544">
        <f>SUM(E9,E10)</f>
        <v>0</v>
      </c>
      <c r="F11" s="541"/>
    </row>
    <row r="12" spans="1:6" s="9" customFormat="1" ht="16.5" customHeight="1" thickBot="1" x14ac:dyDescent="0.35">
      <c r="B12" s="19"/>
      <c r="C12" s="252"/>
    </row>
    <row r="13" spans="1:6" s="9" customFormat="1" ht="16.5" customHeight="1" thickBot="1" x14ac:dyDescent="0.35">
      <c r="B13" s="506" t="s">
        <v>276</v>
      </c>
      <c r="C13" s="526"/>
      <c r="D13" s="526"/>
      <c r="E13" s="526"/>
      <c r="F13" s="507"/>
    </row>
    <row r="14" spans="1:6" s="9" customFormat="1" ht="32.15" customHeight="1" thickBot="1" x14ac:dyDescent="0.35">
      <c r="B14" s="292" t="s">
        <v>174</v>
      </c>
      <c r="C14" s="294" t="s">
        <v>271</v>
      </c>
      <c r="D14" s="294" t="s">
        <v>32</v>
      </c>
      <c r="E14" s="294" t="s">
        <v>272</v>
      </c>
      <c r="F14" s="294" t="s">
        <v>32</v>
      </c>
    </row>
    <row r="15" spans="1:6" s="9" customFormat="1" ht="16.5" customHeight="1" thickBot="1" x14ac:dyDescent="0.35">
      <c r="B15" s="295" t="s">
        <v>69</v>
      </c>
      <c r="C15" s="307">
        <f>_xlfn.XLOOKUP(B15,'EAC Summary'!$B$88:$B$120,'EAC Summary'!$H$88:$H$120)</f>
        <v>0</v>
      </c>
      <c r="D15" s="319" cm="1">
        <f t="array" ref="D15">_xlfn.XLOOKUP(B15,Countries[Transform: Auto Eligible Countries],Countries[EAC Cost (USD/MWh)]*C15)</f>
        <v>0</v>
      </c>
      <c r="E15" s="320">
        <f>_xlfn.XLOOKUP(B15,'EAC Summary'!$B$88:$B$120,'EAC Summary'!$J$88:$J$120)</f>
        <v>0</v>
      </c>
      <c r="F15" s="310" cm="1">
        <f t="array" ref="F15">_xlfn.XLOOKUP(B15,Countries[Transform: Auto Eligible Countries],Countries[EAC Cost (USD/MWh)]*E15)</f>
        <v>0</v>
      </c>
    </row>
    <row r="16" spans="1:6" s="9" customFormat="1" ht="16.5" customHeight="1" thickBot="1" x14ac:dyDescent="0.35">
      <c r="B16" s="296" t="s">
        <v>70</v>
      </c>
      <c r="C16" s="311">
        <f>_xlfn.XLOOKUP(B16,'EAC Summary'!$B$88:$B$120,'EAC Summary'!$H$88:$H$120)</f>
        <v>0</v>
      </c>
      <c r="D16" s="321" cm="1">
        <f t="array" ref="D16">_xlfn.XLOOKUP(B16,Countries[Transform: Auto Eligible Countries],Countries[EAC Cost (USD/MWh)]*C16)</f>
        <v>0</v>
      </c>
      <c r="E16" s="322">
        <f>_xlfn.XLOOKUP(B16,'EAC Summary'!$B$88:$B$120,'EAC Summary'!$J$88:$J$120)</f>
        <v>0</v>
      </c>
      <c r="F16" s="314" cm="1">
        <f t="array" ref="F16">_xlfn.XLOOKUP(B16,Countries[Transform: Auto Eligible Countries],Countries[EAC Cost (USD/MWh)]*E16)</f>
        <v>0</v>
      </c>
    </row>
    <row r="17" spans="2:6" s="9" customFormat="1" ht="16.5" customHeight="1" thickBot="1" x14ac:dyDescent="0.35">
      <c r="B17" s="296" t="s">
        <v>71</v>
      </c>
      <c r="C17" s="311">
        <f>_xlfn.XLOOKUP(B17,'EAC Summary'!$B$88:$B$120,'EAC Summary'!$H$88:$H$120)</f>
        <v>0</v>
      </c>
      <c r="D17" s="321" cm="1">
        <f t="array" ref="D17">_xlfn.XLOOKUP(B17,Countries[Transform: Auto Eligible Countries],Countries[EAC Cost (USD/MWh)]*C17)</f>
        <v>0</v>
      </c>
      <c r="E17" s="322">
        <f>_xlfn.XLOOKUP(B17,'EAC Summary'!$B$88:$B$120,'EAC Summary'!$J$88:$J$120)</f>
        <v>0</v>
      </c>
      <c r="F17" s="314" cm="1">
        <f t="array" ref="F17">_xlfn.XLOOKUP(B17,Countries[Transform: Auto Eligible Countries],Countries[EAC Cost (USD/MWh)]*E17)</f>
        <v>0</v>
      </c>
    </row>
    <row r="18" spans="2:6" s="9" customFormat="1" ht="16.5" customHeight="1" thickBot="1" x14ac:dyDescent="0.35">
      <c r="B18" s="296" t="s">
        <v>56</v>
      </c>
      <c r="C18" s="311">
        <f>_xlfn.XLOOKUP(B18,'EAC Summary'!$B$88:$B$120,'EAC Summary'!$H$88:$H$120)</f>
        <v>0</v>
      </c>
      <c r="D18" s="321" cm="1">
        <f t="array" ref="D18">_xlfn.XLOOKUP(B18,Countries[Transform: Auto Eligible Countries],Countries[EAC Cost (USD/MWh)]*C18)</f>
        <v>0</v>
      </c>
      <c r="E18" s="322">
        <f>_xlfn.XLOOKUP(B18,'EAC Summary'!$B$88:$B$120,'EAC Summary'!$J$88:$J$120)</f>
        <v>0</v>
      </c>
      <c r="F18" s="314" cm="1">
        <f t="array" ref="F18">_xlfn.XLOOKUP(B18,Countries[Transform: Auto Eligible Countries],Countries[EAC Cost (USD/MWh)]*E18)</f>
        <v>0</v>
      </c>
    </row>
    <row r="19" spans="2:6" s="9" customFormat="1" ht="16.5" customHeight="1" thickBot="1" x14ac:dyDescent="0.35">
      <c r="B19" s="296" t="s">
        <v>72</v>
      </c>
      <c r="C19" s="311">
        <f>_xlfn.XLOOKUP(B19,'EAC Summary'!$B$88:$B$120,'EAC Summary'!$H$88:$H$120)</f>
        <v>0</v>
      </c>
      <c r="D19" s="321" cm="1">
        <f t="array" ref="D19">_xlfn.XLOOKUP(B19,Countries[Transform: Auto Eligible Countries],Countries[EAC Cost (USD/MWh)]*C19)</f>
        <v>0</v>
      </c>
      <c r="E19" s="322">
        <f>_xlfn.XLOOKUP(B19,'EAC Summary'!$B$88:$B$120,'EAC Summary'!$J$88:$J$120)</f>
        <v>0</v>
      </c>
      <c r="F19" s="314" cm="1">
        <f t="array" ref="F19">_xlfn.XLOOKUP(B19,Countries[Transform: Auto Eligible Countries],Countries[EAC Cost (USD/MWh)]*E19)</f>
        <v>0</v>
      </c>
    </row>
    <row r="20" spans="2:6" s="9" customFormat="1" ht="16.5" customHeight="1" thickBot="1" x14ac:dyDescent="0.35">
      <c r="B20" s="296" t="s">
        <v>73</v>
      </c>
      <c r="C20" s="311">
        <f>_xlfn.XLOOKUP(B20,'EAC Summary'!$B$88:$B$120,'EAC Summary'!$H$88:$H$120)</f>
        <v>0</v>
      </c>
      <c r="D20" s="321" cm="1">
        <f t="array" ref="D20">_xlfn.XLOOKUP(B20,Countries[Transform: Auto Eligible Countries],Countries[EAC Cost (USD/MWh)]*C20)</f>
        <v>0</v>
      </c>
      <c r="E20" s="322">
        <f>_xlfn.XLOOKUP(B20,'EAC Summary'!$B$88:$B$120,'EAC Summary'!$J$88:$J$120)</f>
        <v>0</v>
      </c>
      <c r="F20" s="314" cm="1">
        <f t="array" ref="F20">_xlfn.XLOOKUP(B20,Countries[Transform: Auto Eligible Countries],Countries[EAC Cost (USD/MWh)]*E20)</f>
        <v>0</v>
      </c>
    </row>
    <row r="21" spans="2:6" s="9" customFormat="1" ht="16.5" customHeight="1" thickBot="1" x14ac:dyDescent="0.35">
      <c r="B21" s="296" t="s">
        <v>74</v>
      </c>
      <c r="C21" s="311">
        <f>_xlfn.XLOOKUP(B21,'EAC Summary'!$B$88:$B$120,'EAC Summary'!$H$88:$H$120)</f>
        <v>0</v>
      </c>
      <c r="D21" s="321" cm="1">
        <f t="array" ref="D21">_xlfn.XLOOKUP(B21,Countries[Transform: Auto Eligible Countries],Countries[EAC Cost (USD/MWh)]*C21)</f>
        <v>0</v>
      </c>
      <c r="E21" s="322">
        <f>_xlfn.XLOOKUP(B21,'EAC Summary'!$B$88:$B$120,'EAC Summary'!$J$88:$J$120)</f>
        <v>0</v>
      </c>
      <c r="F21" s="314" cm="1">
        <f t="array" ref="F21">_xlfn.XLOOKUP(B21,Countries[Transform: Auto Eligible Countries],Countries[EAC Cost (USD/MWh)]*E21)</f>
        <v>0</v>
      </c>
    </row>
    <row r="22" spans="2:6" s="9" customFormat="1" ht="16.5" customHeight="1" thickBot="1" x14ac:dyDescent="0.35">
      <c r="B22" s="296" t="s">
        <v>75</v>
      </c>
      <c r="C22" s="311">
        <f>_xlfn.XLOOKUP(B22,'EAC Summary'!$B$88:$B$120,'EAC Summary'!$H$88:$H$120)</f>
        <v>0</v>
      </c>
      <c r="D22" s="321" cm="1">
        <f t="array" ref="D22">_xlfn.XLOOKUP(B22,Countries[Transform: Auto Eligible Countries],Countries[EAC Cost (USD/MWh)]*C22)</f>
        <v>0</v>
      </c>
      <c r="E22" s="322">
        <f>_xlfn.XLOOKUP(B22,'EAC Summary'!$B$88:$B$120,'EAC Summary'!$J$88:$J$120)</f>
        <v>0</v>
      </c>
      <c r="F22" s="314" cm="1">
        <f t="array" ref="F22">_xlfn.XLOOKUP(B22,Countries[Transform: Auto Eligible Countries],Countries[EAC Cost (USD/MWh)]*E22)</f>
        <v>0</v>
      </c>
    </row>
    <row r="23" spans="2:6" s="9" customFormat="1" ht="16.5" customHeight="1" thickBot="1" x14ac:dyDescent="0.35">
      <c r="B23" s="296" t="s">
        <v>76</v>
      </c>
      <c r="C23" s="311">
        <f>_xlfn.XLOOKUP(B23,'EAC Summary'!$B$88:$B$120,'EAC Summary'!$H$88:$H$120)</f>
        <v>0</v>
      </c>
      <c r="D23" s="321" cm="1">
        <f t="array" ref="D23">_xlfn.XLOOKUP(B23,Countries[Transform: Auto Eligible Countries],Countries[EAC Cost (USD/MWh)]*C23)</f>
        <v>0</v>
      </c>
      <c r="E23" s="322">
        <f>_xlfn.XLOOKUP(B23,'EAC Summary'!$B$88:$B$120,'EAC Summary'!$J$88:$J$120)</f>
        <v>0</v>
      </c>
      <c r="F23" s="314" cm="1">
        <f t="array" ref="F23">_xlfn.XLOOKUP(B23,Countries[Transform: Auto Eligible Countries],Countries[EAC Cost (USD/MWh)]*E23)</f>
        <v>0</v>
      </c>
    </row>
    <row r="24" spans="2:6" s="9" customFormat="1" ht="16.5" customHeight="1" thickBot="1" x14ac:dyDescent="0.35">
      <c r="B24" s="296" t="s">
        <v>77</v>
      </c>
      <c r="C24" s="311">
        <f>_xlfn.XLOOKUP(B24,'EAC Summary'!$B$88:$B$120,'EAC Summary'!$H$88:$H$120)</f>
        <v>0</v>
      </c>
      <c r="D24" s="321" cm="1">
        <f t="array" ref="D24">_xlfn.XLOOKUP(B24,Countries[Transform: Auto Eligible Countries],Countries[EAC Cost (USD/MWh)]*C24)</f>
        <v>0</v>
      </c>
      <c r="E24" s="322">
        <f>_xlfn.XLOOKUP(B24,'EAC Summary'!$B$88:$B$120,'EAC Summary'!$J$88:$J$120)</f>
        <v>0</v>
      </c>
      <c r="F24" s="314" cm="1">
        <f t="array" ref="F24">_xlfn.XLOOKUP(B24,Countries[Transform: Auto Eligible Countries],Countries[EAC Cost (USD/MWh)]*E24)</f>
        <v>0</v>
      </c>
    </row>
    <row r="25" spans="2:6" s="9" customFormat="1" ht="16.5" customHeight="1" thickBot="1" x14ac:dyDescent="0.35">
      <c r="B25" s="296" t="s">
        <v>78</v>
      </c>
      <c r="C25" s="311">
        <f>_xlfn.XLOOKUP(B25,'EAC Summary'!$B$88:$B$120,'EAC Summary'!$H$88:$H$120)</f>
        <v>0</v>
      </c>
      <c r="D25" s="321" cm="1">
        <f t="array" ref="D25">_xlfn.XLOOKUP(B25,Countries[Transform: Auto Eligible Countries],Countries[EAC Cost (USD/MWh)]*C25)</f>
        <v>0</v>
      </c>
      <c r="E25" s="322">
        <f>_xlfn.XLOOKUP(B25,'EAC Summary'!$B$88:$B$120,'EAC Summary'!$J$88:$J$120)</f>
        <v>0</v>
      </c>
      <c r="F25" s="314" cm="1">
        <f t="array" ref="F25">_xlfn.XLOOKUP(B25,Countries[Transform: Auto Eligible Countries],Countries[EAC Cost (USD/MWh)]*E25)</f>
        <v>0</v>
      </c>
    </row>
    <row r="26" spans="2:6" s="9" customFormat="1" ht="16.5" customHeight="1" thickBot="1" x14ac:dyDescent="0.35">
      <c r="B26" s="296" t="s">
        <v>79</v>
      </c>
      <c r="C26" s="311">
        <f>_xlfn.XLOOKUP(B26,'EAC Summary'!$B$88:$B$120,'EAC Summary'!$H$88:$H$120)</f>
        <v>0</v>
      </c>
      <c r="D26" s="321" cm="1">
        <f t="array" ref="D26">_xlfn.XLOOKUP(B26,Countries[Transform: Auto Eligible Countries],Countries[EAC Cost (USD/MWh)]*C26)</f>
        <v>0</v>
      </c>
      <c r="E26" s="322">
        <f>_xlfn.XLOOKUP(B26,'EAC Summary'!$B$88:$B$120,'EAC Summary'!$J$88:$J$120)</f>
        <v>0</v>
      </c>
      <c r="F26" s="314" cm="1">
        <f t="array" ref="F26">_xlfn.XLOOKUP(B26,Countries[Transform: Auto Eligible Countries],Countries[EAC Cost (USD/MWh)]*E26)</f>
        <v>0</v>
      </c>
    </row>
    <row r="27" spans="2:6" s="9" customFormat="1" ht="16.5" customHeight="1" thickBot="1" x14ac:dyDescent="0.35">
      <c r="B27" s="296" t="s">
        <v>80</v>
      </c>
      <c r="C27" s="311">
        <f>_xlfn.XLOOKUP(B27,'EAC Summary'!$B$88:$B$120,'EAC Summary'!$H$88:$H$120)</f>
        <v>0</v>
      </c>
      <c r="D27" s="321" cm="1">
        <f t="array" ref="D27">_xlfn.XLOOKUP(B27,Countries[Transform: Auto Eligible Countries],Countries[EAC Cost (USD/MWh)]*C27)</f>
        <v>0</v>
      </c>
      <c r="E27" s="322">
        <f>_xlfn.XLOOKUP(B27,'EAC Summary'!$B$88:$B$120,'EAC Summary'!$J$88:$J$120)</f>
        <v>0</v>
      </c>
      <c r="F27" s="314" cm="1">
        <f t="array" ref="F27">_xlfn.XLOOKUP(B27,Countries[Transform: Auto Eligible Countries],Countries[EAC Cost (USD/MWh)]*E27)</f>
        <v>0</v>
      </c>
    </row>
    <row r="28" spans="2:6" s="9" customFormat="1" ht="16.5" customHeight="1" thickBot="1" x14ac:dyDescent="0.35">
      <c r="B28" s="296" t="s">
        <v>81</v>
      </c>
      <c r="C28" s="311">
        <f>_xlfn.XLOOKUP(B28,'EAC Summary'!$B$88:$B$120,'EAC Summary'!$H$88:$H$120)</f>
        <v>0</v>
      </c>
      <c r="D28" s="321" cm="1">
        <f t="array" ref="D28">_xlfn.XLOOKUP(B28,Countries[Transform: Auto Eligible Countries],Countries[EAC Cost (USD/MWh)]*C28)</f>
        <v>0</v>
      </c>
      <c r="E28" s="322">
        <f>_xlfn.XLOOKUP(B28,'EAC Summary'!$B$88:$B$120,'EAC Summary'!$J$88:$J$120)</f>
        <v>0</v>
      </c>
      <c r="F28" s="314" cm="1">
        <f t="array" ref="F28">_xlfn.XLOOKUP(B28,Countries[Transform: Auto Eligible Countries],Countries[EAC Cost (USD/MWh)]*E28)</f>
        <v>0</v>
      </c>
    </row>
    <row r="29" spans="2:6" s="9" customFormat="1" ht="16.5" customHeight="1" thickBot="1" x14ac:dyDescent="0.35">
      <c r="B29" s="296" t="s">
        <v>82</v>
      </c>
      <c r="C29" s="311">
        <f>_xlfn.XLOOKUP(B29,'EAC Summary'!$B$88:$B$120,'EAC Summary'!$H$88:$H$120)</f>
        <v>0</v>
      </c>
      <c r="D29" s="321" cm="1">
        <f t="array" ref="D29">_xlfn.XLOOKUP(B29,Countries[Transform: Auto Eligible Countries],Countries[EAC Cost (USD/MWh)]*C29)</f>
        <v>0</v>
      </c>
      <c r="E29" s="322">
        <f>_xlfn.XLOOKUP(B29,'EAC Summary'!$B$88:$B$120,'EAC Summary'!$J$88:$J$120)</f>
        <v>0</v>
      </c>
      <c r="F29" s="314" cm="1">
        <f t="array" ref="F29">_xlfn.XLOOKUP(B29,Countries[Transform: Auto Eligible Countries],Countries[EAC Cost (USD/MWh)]*E29)</f>
        <v>0</v>
      </c>
    </row>
    <row r="30" spans="2:6" s="9" customFormat="1" ht="16.5" customHeight="1" thickBot="1" x14ac:dyDescent="0.35">
      <c r="B30" s="296" t="s">
        <v>83</v>
      </c>
      <c r="C30" s="311">
        <f>_xlfn.XLOOKUP(B30,'EAC Summary'!$B$88:$B$120,'EAC Summary'!$H$88:$H$120)</f>
        <v>0</v>
      </c>
      <c r="D30" s="321" cm="1">
        <f t="array" ref="D30">_xlfn.XLOOKUP(B30,Countries[Transform: Auto Eligible Countries],Countries[EAC Cost (USD/MWh)]*C30)</f>
        <v>0</v>
      </c>
      <c r="E30" s="322">
        <f>_xlfn.XLOOKUP(B30,'EAC Summary'!$B$88:$B$120,'EAC Summary'!$J$88:$J$120)</f>
        <v>0</v>
      </c>
      <c r="F30" s="314" cm="1">
        <f t="array" ref="F30">_xlfn.XLOOKUP(B30,Countries[Transform: Auto Eligible Countries],Countries[EAC Cost (USD/MWh)]*E30)</f>
        <v>0</v>
      </c>
    </row>
    <row r="31" spans="2:6" s="9" customFormat="1" ht="16.5" customHeight="1" thickBot="1" x14ac:dyDescent="0.35">
      <c r="B31" s="296" t="s">
        <v>84</v>
      </c>
      <c r="C31" s="311">
        <f>_xlfn.XLOOKUP(B31,'EAC Summary'!$B$88:$B$120,'EAC Summary'!$H$88:$H$120)</f>
        <v>0</v>
      </c>
      <c r="D31" s="321" cm="1">
        <f t="array" ref="D31">_xlfn.XLOOKUP(B31,Countries[Transform: Auto Eligible Countries],Countries[EAC Cost (USD/MWh)]*C31)</f>
        <v>0</v>
      </c>
      <c r="E31" s="322">
        <f>_xlfn.XLOOKUP(B31,'EAC Summary'!$B$88:$B$120,'EAC Summary'!$J$88:$J$120)</f>
        <v>0</v>
      </c>
      <c r="F31" s="314" cm="1">
        <f t="array" ref="F31">_xlfn.XLOOKUP(B31,Countries[Transform: Auto Eligible Countries],Countries[EAC Cost (USD/MWh)]*E31)</f>
        <v>0</v>
      </c>
    </row>
    <row r="32" spans="2:6" s="9" customFormat="1" ht="16.5" customHeight="1" thickBot="1" x14ac:dyDescent="0.35">
      <c r="B32" s="296" t="s">
        <v>85</v>
      </c>
      <c r="C32" s="311">
        <f>_xlfn.XLOOKUP(B32,'EAC Summary'!$B$88:$B$120,'EAC Summary'!$H$88:$H$120)</f>
        <v>0</v>
      </c>
      <c r="D32" s="321" cm="1">
        <f t="array" ref="D32">_xlfn.XLOOKUP(B32,Countries[Transform: Auto Eligible Countries],Countries[EAC Cost (USD/MWh)]*C32)</f>
        <v>0</v>
      </c>
      <c r="E32" s="322">
        <f>_xlfn.XLOOKUP(B32,'EAC Summary'!$B$88:$B$120,'EAC Summary'!$J$88:$J$120)</f>
        <v>0</v>
      </c>
      <c r="F32" s="314" cm="1">
        <f t="array" ref="F32">_xlfn.XLOOKUP(B32,Countries[Transform: Auto Eligible Countries],Countries[EAC Cost (USD/MWh)]*E32)</f>
        <v>0</v>
      </c>
    </row>
    <row r="33" spans="2:6" s="9" customFormat="1" ht="16.5" customHeight="1" thickBot="1" x14ac:dyDescent="0.35">
      <c r="B33" s="296" t="s">
        <v>86</v>
      </c>
      <c r="C33" s="311">
        <f>_xlfn.XLOOKUP(B33,'EAC Summary'!$B$88:$B$120,'EAC Summary'!$H$88:$H$120)</f>
        <v>0</v>
      </c>
      <c r="D33" s="321" cm="1">
        <f t="array" ref="D33">_xlfn.XLOOKUP(B33,Countries[Transform: Auto Eligible Countries],Countries[EAC Cost (USD/MWh)]*C33)</f>
        <v>0</v>
      </c>
      <c r="E33" s="322">
        <f>_xlfn.XLOOKUP(B33,'EAC Summary'!$B$88:$B$120,'EAC Summary'!$J$88:$J$120)</f>
        <v>0</v>
      </c>
      <c r="F33" s="314" cm="1">
        <f t="array" ref="F33">_xlfn.XLOOKUP(B33,Countries[Transform: Auto Eligible Countries],Countries[EAC Cost (USD/MWh)]*E33)</f>
        <v>0</v>
      </c>
    </row>
    <row r="34" spans="2:6" s="9" customFormat="1" ht="16.5" customHeight="1" thickBot="1" x14ac:dyDescent="0.35">
      <c r="B34" s="296" t="s">
        <v>87</v>
      </c>
      <c r="C34" s="311">
        <f>_xlfn.XLOOKUP(B34,'EAC Summary'!$B$88:$B$120,'EAC Summary'!$H$88:$H$120)</f>
        <v>0</v>
      </c>
      <c r="D34" s="321" cm="1">
        <f t="array" ref="D34">_xlfn.XLOOKUP(B34,Countries[Transform: Auto Eligible Countries],Countries[EAC Cost (USD/MWh)]*C34)</f>
        <v>0</v>
      </c>
      <c r="E34" s="322">
        <f>_xlfn.XLOOKUP(B34,'EAC Summary'!$B$88:$B$120,'EAC Summary'!$J$88:$J$120)</f>
        <v>0</v>
      </c>
      <c r="F34" s="314" cm="1">
        <f t="array" ref="F34">_xlfn.XLOOKUP(B34,Countries[Transform: Auto Eligible Countries],Countries[EAC Cost (USD/MWh)]*E34)</f>
        <v>0</v>
      </c>
    </row>
    <row r="35" spans="2:6" s="9" customFormat="1" ht="16.5" customHeight="1" thickBot="1" x14ac:dyDescent="0.35">
      <c r="B35" s="296" t="s">
        <v>54</v>
      </c>
      <c r="C35" s="311">
        <f>_xlfn.XLOOKUP(B35,'EAC Summary'!$B$88:$B$120,'EAC Summary'!$H$88:$H$120)</f>
        <v>0</v>
      </c>
      <c r="D35" s="321" cm="1">
        <f t="array" ref="D35">_xlfn.XLOOKUP(B35,Countries[Transform: Auto Eligible Countries],Countries[EAC Cost (USD/MWh)]*C35)</f>
        <v>0</v>
      </c>
      <c r="E35" s="322">
        <f>_xlfn.XLOOKUP(B35,'EAC Summary'!$B$88:$B$120,'EAC Summary'!$J$88:$J$120)</f>
        <v>0</v>
      </c>
      <c r="F35" s="314" cm="1">
        <f t="array" ref="F35">_xlfn.XLOOKUP(B35,Countries[Transform: Auto Eligible Countries],Countries[EAC Cost (USD/MWh)]*E35)</f>
        <v>0</v>
      </c>
    </row>
    <row r="36" spans="2:6" s="9" customFormat="1" ht="16.5" customHeight="1" thickBot="1" x14ac:dyDescent="0.35">
      <c r="B36" s="296" t="s">
        <v>88</v>
      </c>
      <c r="C36" s="311">
        <f>_xlfn.XLOOKUP(B36,'EAC Summary'!$B$88:$B$120,'EAC Summary'!$H$88:$H$120)</f>
        <v>0</v>
      </c>
      <c r="D36" s="321" cm="1">
        <f t="array" ref="D36">_xlfn.XLOOKUP(B36,Countries[Transform: Auto Eligible Countries],Countries[EAC Cost (USD/MWh)]*C36)</f>
        <v>0</v>
      </c>
      <c r="E36" s="322">
        <f>_xlfn.XLOOKUP(B36,'EAC Summary'!$B$88:$B$120,'EAC Summary'!$J$88:$J$120)</f>
        <v>0</v>
      </c>
      <c r="F36" s="314" cm="1">
        <f t="array" ref="F36">_xlfn.XLOOKUP(B36,Countries[Transform: Auto Eligible Countries],Countries[EAC Cost (USD/MWh)]*E36)</f>
        <v>0</v>
      </c>
    </row>
    <row r="37" spans="2:6" s="9" customFormat="1" ht="16.5" customHeight="1" thickBot="1" x14ac:dyDescent="0.35">
      <c r="B37" s="296" t="s">
        <v>89</v>
      </c>
      <c r="C37" s="311">
        <f>_xlfn.XLOOKUP(B37,'EAC Summary'!$B$88:$B$120,'EAC Summary'!$H$88:$H$120)</f>
        <v>0</v>
      </c>
      <c r="D37" s="321" cm="1">
        <f t="array" ref="D37">_xlfn.XLOOKUP(B37,Countries[Transform: Auto Eligible Countries],Countries[EAC Cost (USD/MWh)]*C37)</f>
        <v>0</v>
      </c>
      <c r="E37" s="322">
        <f>_xlfn.XLOOKUP(B37,'EAC Summary'!$B$88:$B$120,'EAC Summary'!$J$88:$J$120)</f>
        <v>0</v>
      </c>
      <c r="F37" s="314" cm="1">
        <f t="array" ref="F37">_xlfn.XLOOKUP(B37,Countries[Transform: Auto Eligible Countries],Countries[EAC Cost (USD/MWh)]*E37)</f>
        <v>0</v>
      </c>
    </row>
    <row r="38" spans="2:6" s="9" customFormat="1" ht="16.5" customHeight="1" thickBot="1" x14ac:dyDescent="0.35">
      <c r="B38" s="296" t="s">
        <v>90</v>
      </c>
      <c r="C38" s="311">
        <f>_xlfn.XLOOKUP(B38,'EAC Summary'!$B$88:$B$120,'EAC Summary'!$H$88:$H$120)</f>
        <v>0</v>
      </c>
      <c r="D38" s="321" cm="1">
        <f t="array" ref="D38">_xlfn.XLOOKUP(B38,Countries[Transform: Auto Eligible Countries],Countries[EAC Cost (USD/MWh)]*C38)</f>
        <v>0</v>
      </c>
      <c r="E38" s="322">
        <f>_xlfn.XLOOKUP(B38,'EAC Summary'!$B$88:$B$120,'EAC Summary'!$J$88:$J$120)</f>
        <v>0</v>
      </c>
      <c r="F38" s="314" cm="1">
        <f t="array" ref="F38">_xlfn.XLOOKUP(B38,Countries[Transform: Auto Eligible Countries],Countries[EAC Cost (USD/MWh)]*E38)</f>
        <v>0</v>
      </c>
    </row>
    <row r="39" spans="2:6" s="9" customFormat="1" ht="16.5" customHeight="1" thickBot="1" x14ac:dyDescent="0.35">
      <c r="B39" s="296" t="s">
        <v>91</v>
      </c>
      <c r="C39" s="311">
        <f>_xlfn.XLOOKUP(B39,'EAC Summary'!$B$88:$B$120,'EAC Summary'!$H$88:$H$120)</f>
        <v>0</v>
      </c>
      <c r="D39" s="321" cm="1">
        <f t="array" ref="D39">_xlfn.XLOOKUP(B39,Countries[Transform: Auto Eligible Countries],Countries[EAC Cost (USD/MWh)]*C39)</f>
        <v>0</v>
      </c>
      <c r="E39" s="322">
        <f>_xlfn.XLOOKUP(B39,'EAC Summary'!$B$88:$B$120,'EAC Summary'!$J$88:$J$120)</f>
        <v>0</v>
      </c>
      <c r="F39" s="314" cm="1">
        <f t="array" ref="F39">_xlfn.XLOOKUP(B39,Countries[Transform: Auto Eligible Countries],Countries[EAC Cost (USD/MWh)]*E39)</f>
        <v>0</v>
      </c>
    </row>
    <row r="40" spans="2:6" s="9" customFormat="1" ht="16.5" customHeight="1" thickBot="1" x14ac:dyDescent="0.35">
      <c r="B40" s="296" t="s">
        <v>92</v>
      </c>
      <c r="C40" s="311">
        <f>_xlfn.XLOOKUP(B40,'EAC Summary'!$B$88:$B$120,'EAC Summary'!$H$88:$H$120)</f>
        <v>0</v>
      </c>
      <c r="D40" s="321" cm="1">
        <f t="array" ref="D40">_xlfn.XLOOKUP(B40,Countries[Transform: Auto Eligible Countries],Countries[EAC Cost (USD/MWh)]*C40)</f>
        <v>0</v>
      </c>
      <c r="E40" s="322">
        <f>_xlfn.XLOOKUP(B40,'EAC Summary'!$B$88:$B$120,'EAC Summary'!$J$88:$J$120)</f>
        <v>0</v>
      </c>
      <c r="F40" s="314" cm="1">
        <f t="array" ref="F40">_xlfn.XLOOKUP(B40,Countries[Transform: Auto Eligible Countries],Countries[EAC Cost (USD/MWh)]*E40)</f>
        <v>0</v>
      </c>
    </row>
    <row r="41" spans="2:6" s="9" customFormat="1" ht="16.5" customHeight="1" thickBot="1" x14ac:dyDescent="0.35">
      <c r="B41" s="296" t="s">
        <v>93</v>
      </c>
      <c r="C41" s="311">
        <f>_xlfn.XLOOKUP(B41,'EAC Summary'!$B$88:$B$120,'EAC Summary'!$H$88:$H$120)</f>
        <v>0</v>
      </c>
      <c r="D41" s="321" cm="1">
        <f t="array" ref="D41">_xlfn.XLOOKUP(B41,Countries[Transform: Auto Eligible Countries],Countries[EAC Cost (USD/MWh)]*C41)</f>
        <v>0</v>
      </c>
      <c r="E41" s="322">
        <f>_xlfn.XLOOKUP(B41,'EAC Summary'!$B$88:$B$120,'EAC Summary'!$J$88:$J$120)</f>
        <v>0</v>
      </c>
      <c r="F41" s="314" cm="1">
        <f t="array" ref="F41">_xlfn.XLOOKUP(B41,Countries[Transform: Auto Eligible Countries],Countries[EAC Cost (USD/MWh)]*E41)</f>
        <v>0</v>
      </c>
    </row>
    <row r="42" spans="2:6" s="9" customFormat="1" ht="16.5" customHeight="1" thickBot="1" x14ac:dyDescent="0.35">
      <c r="B42" s="296" t="s">
        <v>94</v>
      </c>
      <c r="C42" s="311">
        <f>_xlfn.XLOOKUP(B42,'EAC Summary'!$B$88:$B$120,'EAC Summary'!$H$88:$H$120)</f>
        <v>0</v>
      </c>
      <c r="D42" s="321" cm="1">
        <f t="array" ref="D42">_xlfn.XLOOKUP(B42,Countries[Transform: Auto Eligible Countries],Countries[EAC Cost (USD/MWh)]*C42)</f>
        <v>0</v>
      </c>
      <c r="E42" s="322">
        <f>_xlfn.XLOOKUP(B42,'EAC Summary'!$B$88:$B$120,'EAC Summary'!$J$88:$J$120)</f>
        <v>0</v>
      </c>
      <c r="F42" s="314" cm="1">
        <f t="array" ref="F42">_xlfn.XLOOKUP(B42,Countries[Transform: Auto Eligible Countries],Countries[EAC Cost (USD/MWh)]*E42)</f>
        <v>0</v>
      </c>
    </row>
    <row r="43" spans="2:6" s="9" customFormat="1" ht="16.5" customHeight="1" thickBot="1" x14ac:dyDescent="0.35">
      <c r="B43" s="296" t="s">
        <v>95</v>
      </c>
      <c r="C43" s="311">
        <f>_xlfn.XLOOKUP(B43,'EAC Summary'!$B$88:$B$120,'EAC Summary'!$H$88:$H$120)</f>
        <v>0</v>
      </c>
      <c r="D43" s="321" cm="1">
        <f t="array" ref="D43">_xlfn.XLOOKUP(B43,Countries[Transform: Auto Eligible Countries],Countries[EAC Cost (USD/MWh)]*C43)</f>
        <v>0</v>
      </c>
      <c r="E43" s="322">
        <f>_xlfn.XLOOKUP(B43,'EAC Summary'!$B$88:$B$120,'EAC Summary'!$J$88:$J$120)</f>
        <v>0</v>
      </c>
      <c r="F43" s="314" cm="1">
        <f t="array" ref="F43">_xlfn.XLOOKUP(B43,Countries[Transform: Auto Eligible Countries],Countries[EAC Cost (USD/MWh)]*E43)</f>
        <v>0</v>
      </c>
    </row>
    <row r="44" spans="2:6" s="9" customFormat="1" ht="16.5" customHeight="1" thickBot="1" x14ac:dyDescent="0.35">
      <c r="B44" s="296" t="s">
        <v>96</v>
      </c>
      <c r="C44" s="311">
        <f>_xlfn.XLOOKUP(B44,'EAC Summary'!$B$88:$B$120,'EAC Summary'!$H$88:$H$120)</f>
        <v>0</v>
      </c>
      <c r="D44" s="321" cm="1">
        <f t="array" ref="D44">_xlfn.XLOOKUP(B44,Countries[Transform: Auto Eligible Countries],Countries[EAC Cost (USD/MWh)]*C44)</f>
        <v>0</v>
      </c>
      <c r="E44" s="322">
        <f>_xlfn.XLOOKUP(B44,'EAC Summary'!$B$88:$B$120,'EAC Summary'!$J$88:$J$120)</f>
        <v>0</v>
      </c>
      <c r="F44" s="314" cm="1">
        <f t="array" ref="F44">_xlfn.XLOOKUP(B44,Countries[Transform: Auto Eligible Countries],Countries[EAC Cost (USD/MWh)]*E44)</f>
        <v>0</v>
      </c>
    </row>
    <row r="45" spans="2:6" s="9" customFormat="1" ht="16.5" customHeight="1" thickBot="1" x14ac:dyDescent="0.35">
      <c r="B45" s="296" t="s">
        <v>97</v>
      </c>
      <c r="C45" s="311">
        <f>_xlfn.XLOOKUP(B45,'EAC Summary'!$B$88:$B$120,'EAC Summary'!$H$88:$H$120)</f>
        <v>0</v>
      </c>
      <c r="D45" s="321" cm="1">
        <f t="array" ref="D45">_xlfn.XLOOKUP(B45,Countries[Transform: Auto Eligible Countries],Countries[EAC Cost (USD/MWh)]*C45)</f>
        <v>0</v>
      </c>
      <c r="E45" s="322">
        <f>_xlfn.XLOOKUP(B45,'EAC Summary'!$B$88:$B$120,'EAC Summary'!$J$88:$J$120)</f>
        <v>0</v>
      </c>
      <c r="F45" s="314" cm="1">
        <f t="array" ref="F45">_xlfn.XLOOKUP(B45,Countries[Transform: Auto Eligible Countries],Countries[EAC Cost (USD/MWh)]*E45)</f>
        <v>0</v>
      </c>
    </row>
    <row r="46" spans="2:6" s="9" customFormat="1" ht="16.5" customHeight="1" thickBot="1" x14ac:dyDescent="0.35">
      <c r="B46" s="296" t="s">
        <v>98</v>
      </c>
      <c r="C46" s="311">
        <f>_xlfn.XLOOKUP(B46,'EAC Summary'!$B$88:$B$120,'EAC Summary'!$H$88:$H$120)</f>
        <v>0</v>
      </c>
      <c r="D46" s="321" cm="1">
        <f t="array" ref="D46">_xlfn.XLOOKUP(B46,Countries[Transform: Auto Eligible Countries],Countries[EAC Cost (USD/MWh)]*C46)</f>
        <v>0</v>
      </c>
      <c r="E46" s="322">
        <f>_xlfn.XLOOKUP(B46,'EAC Summary'!$B$88:$B$120,'EAC Summary'!$J$88:$J$120)</f>
        <v>0</v>
      </c>
      <c r="F46" s="314" cm="1">
        <f t="array" ref="F46">_xlfn.XLOOKUP(B46,Countries[Transform: Auto Eligible Countries],Countries[EAC Cost (USD/MWh)]*E46)</f>
        <v>0</v>
      </c>
    </row>
    <row r="47" spans="2:6" s="9" customFormat="1" ht="16.5" customHeight="1" thickBot="1" x14ac:dyDescent="0.35">
      <c r="B47" s="297" t="s">
        <v>55</v>
      </c>
      <c r="C47" s="315">
        <f>_xlfn.XLOOKUP(B47,'EAC Summary'!$B$88:$B$120,'EAC Summary'!$H$88:$H$120)</f>
        <v>0</v>
      </c>
      <c r="D47" s="323" cm="1">
        <f t="array" ref="D47">_xlfn.XLOOKUP(B47,Countries[Transform: Auto Eligible Countries],Countries[EAC Cost (USD/MWh)]*C47)</f>
        <v>0</v>
      </c>
      <c r="E47" s="324">
        <f>_xlfn.XLOOKUP(B47,'EAC Summary'!$B$88:$B$120,'EAC Summary'!$J$88:$J$120)</f>
        <v>0</v>
      </c>
      <c r="F47" s="318" cm="1">
        <f t="array" ref="F47">_xlfn.XLOOKUP(B47,Countries[Transform: Auto Eligible Countries],Countries[EAC Cost (USD/MWh)]*E47)</f>
        <v>0</v>
      </c>
    </row>
    <row r="48" spans="2:6" s="9" customFormat="1" ht="16.5" customHeight="1" x14ac:dyDescent="0.3">
      <c r="B48" s="298" t="s">
        <v>279</v>
      </c>
      <c r="C48" s="276">
        <f>SUM(C15:C47)</f>
        <v>0</v>
      </c>
      <c r="D48" s="276">
        <f>SUM(D15:D47)</f>
        <v>0</v>
      </c>
      <c r="E48" s="276">
        <f>SUM(E15:E47)</f>
        <v>0</v>
      </c>
      <c r="F48" s="276">
        <f>SUM(F15:F47)</f>
        <v>0</v>
      </c>
    </row>
    <row r="49" s="9" customFormat="1" ht="16.5" customHeight="1" x14ac:dyDescent="0.3"/>
    <row r="50" s="9" customFormat="1" ht="16.5" customHeight="1" x14ac:dyDescent="0.3"/>
    <row r="51" s="9" customFormat="1" ht="16.5" hidden="1" customHeight="1" x14ac:dyDescent="0.3"/>
    <row r="52" s="9" customFormat="1" ht="16.5" hidden="1" customHeight="1" x14ac:dyDescent="0.3"/>
    <row r="53" ht="16.5" hidden="1" customHeight="1" x14ac:dyDescent="0.3"/>
    <row r="54" ht="16.5" hidden="1" customHeight="1" x14ac:dyDescent="0.3"/>
    <row r="55" ht="16.5" hidden="1" customHeight="1" x14ac:dyDescent="0.3"/>
    <row r="56" ht="16.5" hidden="1" customHeight="1" x14ac:dyDescent="0.3"/>
    <row r="57" ht="16.5" hidden="1" customHeight="1" x14ac:dyDescent="0.3"/>
    <row r="58" ht="16.5" hidden="1" customHeight="1" x14ac:dyDescent="0.3"/>
    <row r="59" ht="16.5" hidden="1" customHeight="1" x14ac:dyDescent="0.3"/>
    <row r="60" ht="16.5" hidden="1" customHeight="1" x14ac:dyDescent="0.3"/>
    <row r="61" ht="16.5" hidden="1" customHeight="1" x14ac:dyDescent="0.3"/>
    <row r="62" ht="16.5" hidden="1" customHeight="1" x14ac:dyDescent="0.3"/>
    <row r="63" ht="16.5" hidden="1" customHeight="1" x14ac:dyDescent="0.3"/>
    <row r="64" ht="16.5" hidden="1" customHeight="1" x14ac:dyDescent="0.3"/>
    <row r="65" ht="16.5" hidden="1" customHeight="1" x14ac:dyDescent="0.3"/>
    <row r="66" ht="16.5" hidden="1" customHeight="1" x14ac:dyDescent="0.3"/>
  </sheetData>
  <sheetProtection algorithmName="SHA-512" hashValue="Ppo/EgYOwDvxqtmEQ6CbkbCpQEIf4IBl4vJ2I5Y8DG6gUM9xMJSPzsTHppRPsdfKuJy3TMXY0Gx6Mp1HH0jI5Q==" saltValue="9KcgaJTUQzW4y5xF1LoxMw==" spinCount="100000" sheet="1" objects="1" scenarios="1"/>
  <mergeCells count="11">
    <mergeCell ref="C8:D8"/>
    <mergeCell ref="E8:F8"/>
    <mergeCell ref="C9:D9"/>
    <mergeCell ref="E9:F9"/>
    <mergeCell ref="E7:F7"/>
    <mergeCell ref="C7:D7"/>
    <mergeCell ref="C10:D10"/>
    <mergeCell ref="E10:F10"/>
    <mergeCell ref="C11:D11"/>
    <mergeCell ref="E11:F11"/>
    <mergeCell ref="B13:F13"/>
  </mergeCells>
  <dataValidations count="2">
    <dataValidation type="whole" allowBlank="1" showInputMessage="1" showErrorMessage="1" sqref="D15:D47" xr:uid="{322DB3B9-4757-4FFA-8DF3-6436E7FCA035}">
      <formula1>0</formula1>
      <formula2>100000000000</formula2>
    </dataValidation>
    <dataValidation allowBlank="1" showInputMessage="1" showErrorMessage="1" promptTitle="Note: Cyprus" prompt="Assumes a purchase of AIB EECS GOs; please reach out if you have load in this country for more information about the market" sqref="B23" xr:uid="{F288735A-0579-407C-AD1A-716C909A4BAD}"/>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B7F43-DE7C-4444-B91A-91F20974F54E}">
  <sheetPr>
    <tabColor theme="5"/>
  </sheetPr>
  <dimension ref="A1:N55"/>
  <sheetViews>
    <sheetView showGridLines="0" zoomScale="90" zoomScaleNormal="90" workbookViewId="0"/>
  </sheetViews>
  <sheetFormatPr defaultColWidth="0" defaultRowHeight="14" zeroHeight="1" x14ac:dyDescent="0.3"/>
  <cols>
    <col min="1" max="1" width="5.69921875" customWidth="1"/>
    <col min="2" max="2" width="60.69921875" customWidth="1"/>
    <col min="3" max="3" width="32.69921875" customWidth="1"/>
    <col min="4" max="4" width="16.69921875" customWidth="1"/>
    <col min="5" max="5" width="32.69921875" customWidth="1"/>
    <col min="6" max="6" width="16.69921875" customWidth="1"/>
    <col min="7" max="14" width="8.69921875" customWidth="1"/>
    <col min="15" max="16384" width="8.8984375" hidden="1"/>
  </cols>
  <sheetData>
    <row r="1" spans="1:6" s="212" customFormat="1" ht="72" customHeight="1" x14ac:dyDescent="0.3">
      <c r="C1" s="275" t="s">
        <v>246</v>
      </c>
    </row>
    <row r="2" spans="1:6" s="18" customFormat="1" ht="16.5" customHeight="1" thickBot="1" x14ac:dyDescent="0.35">
      <c r="A2" s="17"/>
    </row>
    <row r="3" spans="1:6" s="18" customFormat="1" ht="16.5" customHeight="1" thickBot="1" x14ac:dyDescent="0.35">
      <c r="B3" s="285" t="s">
        <v>10</v>
      </c>
      <c r="C3" s="281" t="str">
        <f>Instructions!B19</f>
        <v>Example Company</v>
      </c>
    </row>
    <row r="4" spans="1:6" s="18" customFormat="1" ht="16.5" customHeight="1" thickBot="1" x14ac:dyDescent="0.35">
      <c r="B4" s="280" t="s">
        <v>21</v>
      </c>
      <c r="C4" s="284">
        <f>'2. Forecasting Data Entry'!$C$46</f>
        <v>0</v>
      </c>
    </row>
    <row r="5" spans="1:6" s="18" customFormat="1" ht="16.5" customHeight="1" thickBot="1" x14ac:dyDescent="0.35">
      <c r="B5" s="280" t="s">
        <v>110</v>
      </c>
      <c r="C5" s="282">
        <f>'2. Forecasting Data Entry'!$C$45</f>
        <v>0</v>
      </c>
    </row>
    <row r="6" spans="1:6" s="9" customFormat="1" ht="16.5" customHeight="1" thickBot="1" x14ac:dyDescent="0.35">
      <c r="B6" s="19"/>
      <c r="C6" s="252"/>
      <c r="D6" s="18"/>
      <c r="F6" s="18"/>
    </row>
    <row r="7" spans="1:6" s="9" customFormat="1" ht="32.15" customHeight="1" thickBot="1" x14ac:dyDescent="0.35">
      <c r="B7" s="291" t="s">
        <v>275</v>
      </c>
      <c r="C7" s="550" t="s">
        <v>273</v>
      </c>
      <c r="D7" s="551"/>
      <c r="E7" s="550" t="s">
        <v>274</v>
      </c>
      <c r="F7" s="552"/>
    </row>
    <row r="8" spans="1:6" s="9" customFormat="1" ht="16.5" customHeight="1" x14ac:dyDescent="0.3">
      <c r="B8" s="277" t="s">
        <v>23</v>
      </c>
      <c r="C8" s="546">
        <f>SUM(C15:C47)</f>
        <v>0</v>
      </c>
      <c r="D8" s="531"/>
      <c r="E8" s="530">
        <f>SUM(E15:E47)</f>
        <v>0</v>
      </c>
      <c r="F8" s="538"/>
    </row>
    <row r="9" spans="1:6" s="9" customFormat="1" ht="16.5" customHeight="1" thickBot="1" x14ac:dyDescent="0.35">
      <c r="B9" s="279" t="s">
        <v>24</v>
      </c>
      <c r="C9" s="548">
        <f>SUM(D15:D47)</f>
        <v>0</v>
      </c>
      <c r="D9" s="533"/>
      <c r="E9" s="532">
        <f>SUM(F15:F47)</f>
        <v>0</v>
      </c>
      <c r="F9" s="539"/>
    </row>
    <row r="10" spans="1:6" s="9" customFormat="1" ht="16.5" customHeight="1" x14ac:dyDescent="0.3">
      <c r="B10" s="277" t="s">
        <v>25</v>
      </c>
      <c r="C10" s="542">
        <f>IF(C9=0, 0, IF((C8*0.22)&gt;6000, C8*0.22, 6000))</f>
        <v>0</v>
      </c>
      <c r="D10" s="535"/>
      <c r="E10" s="534">
        <f>IF(E9=0, 0, IF((E8*0.22)&gt;6000, E8*0.22, 6000))</f>
        <v>0</v>
      </c>
      <c r="F10" s="540"/>
    </row>
    <row r="11" spans="1:6" s="9" customFormat="1" ht="16.5" customHeight="1" thickBot="1" x14ac:dyDescent="0.35">
      <c r="B11" s="278" t="s">
        <v>26</v>
      </c>
      <c r="C11" s="544">
        <f>SUM(C9,C10)</f>
        <v>0</v>
      </c>
      <c r="D11" s="537"/>
      <c r="E11" s="536">
        <f>SUM(E9,E10)</f>
        <v>0</v>
      </c>
      <c r="F11" s="541"/>
    </row>
    <row r="12" spans="1:6" s="9" customFormat="1" ht="16.5" customHeight="1" thickBot="1" x14ac:dyDescent="0.35">
      <c r="B12" s="19"/>
      <c r="C12" s="252"/>
    </row>
    <row r="13" spans="1:6" s="9" customFormat="1" ht="16.5" customHeight="1" thickBot="1" x14ac:dyDescent="0.35">
      <c r="B13" s="506" t="s">
        <v>276</v>
      </c>
      <c r="C13" s="526"/>
      <c r="D13" s="526"/>
      <c r="E13" s="526"/>
      <c r="F13" s="507"/>
    </row>
    <row r="14" spans="1:6" s="9" customFormat="1" ht="32.15" customHeight="1" thickBot="1" x14ac:dyDescent="0.35">
      <c r="B14" s="293" t="s">
        <v>174</v>
      </c>
      <c r="C14" s="290" t="s">
        <v>273</v>
      </c>
      <c r="D14" s="294" t="s">
        <v>32</v>
      </c>
      <c r="E14" s="288" t="s">
        <v>274</v>
      </c>
      <c r="F14" s="294" t="s">
        <v>32</v>
      </c>
    </row>
    <row r="15" spans="1:6" s="9" customFormat="1" ht="16.5" customHeight="1" thickBot="1" x14ac:dyDescent="0.35">
      <c r="B15" s="295" t="s">
        <v>69</v>
      </c>
      <c r="C15" s="307">
        <f>_xlfn.XLOOKUP(B15,'EAC Summary'!$B$88:$B$120,'EAC Summary'!$L$88:$L$120)</f>
        <v>0</v>
      </c>
      <c r="D15" s="308" cm="1">
        <f t="array" ref="D15">_xlfn.XLOOKUP(B15,Countries[Transform: Auto Eligible Countries],Countries[EAC Cost (USD/MWh)]*C15)</f>
        <v>0</v>
      </c>
      <c r="E15" s="309">
        <f>_xlfn.XLOOKUP(B15,'EAC Summary'!$B$88:$B$120,'EAC Summary'!$N$88:$N$120)</f>
        <v>0</v>
      </c>
      <c r="F15" s="310" cm="1">
        <f t="array" ref="F15">_xlfn.XLOOKUP(B15,Countries[Transform: Auto Eligible Countries],Countries[EAC Cost (USD/MWh)]*E15)</f>
        <v>0</v>
      </c>
    </row>
    <row r="16" spans="1:6" s="9" customFormat="1" ht="16.5" customHeight="1" thickBot="1" x14ac:dyDescent="0.35">
      <c r="B16" s="296" t="s">
        <v>70</v>
      </c>
      <c r="C16" s="311">
        <f>_xlfn.XLOOKUP(B16,'EAC Summary'!$B$88:$B$120,'EAC Summary'!$L$88:$L$120)</f>
        <v>0</v>
      </c>
      <c r="D16" s="312" cm="1">
        <f t="array" ref="D16">_xlfn.XLOOKUP(B16,Countries[Transform: Auto Eligible Countries],Countries[EAC Cost (USD/MWh)]*C16)</f>
        <v>0</v>
      </c>
      <c r="E16" s="313">
        <f>_xlfn.XLOOKUP(B16,'EAC Summary'!$B$88:$B$120,'EAC Summary'!$N$88:$N$120)</f>
        <v>0</v>
      </c>
      <c r="F16" s="314" cm="1">
        <f t="array" ref="F16">_xlfn.XLOOKUP(B16,Countries[Transform: Auto Eligible Countries],Countries[EAC Cost (USD/MWh)]*E16)</f>
        <v>0</v>
      </c>
    </row>
    <row r="17" spans="2:6" s="9" customFormat="1" ht="16.5" customHeight="1" thickBot="1" x14ac:dyDescent="0.35">
      <c r="B17" s="296" t="s">
        <v>71</v>
      </c>
      <c r="C17" s="311">
        <f>_xlfn.XLOOKUP(B17,'EAC Summary'!$B$88:$B$120,'EAC Summary'!$L$88:$L$120)</f>
        <v>0</v>
      </c>
      <c r="D17" s="312" cm="1">
        <f t="array" ref="D17">_xlfn.XLOOKUP(B17,Countries[Transform: Auto Eligible Countries],Countries[EAC Cost (USD/MWh)]*C17)</f>
        <v>0</v>
      </c>
      <c r="E17" s="313">
        <f>_xlfn.XLOOKUP(B17,'EAC Summary'!$B$88:$B$120,'EAC Summary'!$N$88:$N$120)</f>
        <v>0</v>
      </c>
      <c r="F17" s="314" cm="1">
        <f t="array" ref="F17">_xlfn.XLOOKUP(B17,Countries[Transform: Auto Eligible Countries],Countries[EAC Cost (USD/MWh)]*E17)</f>
        <v>0</v>
      </c>
    </row>
    <row r="18" spans="2:6" s="9" customFormat="1" ht="16.5" customHeight="1" thickBot="1" x14ac:dyDescent="0.35">
      <c r="B18" s="296" t="s">
        <v>56</v>
      </c>
      <c r="C18" s="311">
        <f>_xlfn.XLOOKUP(B18,'EAC Summary'!$B$88:$B$120,'EAC Summary'!$L$88:$L$120)</f>
        <v>0</v>
      </c>
      <c r="D18" s="312" cm="1">
        <f t="array" ref="D18">_xlfn.XLOOKUP(B18,Countries[Transform: Auto Eligible Countries],Countries[EAC Cost (USD/MWh)]*C18)</f>
        <v>0</v>
      </c>
      <c r="E18" s="313">
        <f>_xlfn.XLOOKUP(B18,'EAC Summary'!$B$88:$B$120,'EAC Summary'!$N$88:$N$120)</f>
        <v>0</v>
      </c>
      <c r="F18" s="314" cm="1">
        <f t="array" ref="F18">_xlfn.XLOOKUP(B18,Countries[Transform: Auto Eligible Countries],Countries[EAC Cost (USD/MWh)]*E18)</f>
        <v>0</v>
      </c>
    </row>
    <row r="19" spans="2:6" s="9" customFormat="1" ht="16.5" customHeight="1" thickBot="1" x14ac:dyDescent="0.35">
      <c r="B19" s="296" t="s">
        <v>72</v>
      </c>
      <c r="C19" s="311">
        <f>_xlfn.XLOOKUP(B19,'EAC Summary'!$B$88:$B$120,'EAC Summary'!$L$88:$L$120)</f>
        <v>0</v>
      </c>
      <c r="D19" s="312" cm="1">
        <f t="array" ref="D19">_xlfn.XLOOKUP(B19,Countries[Transform: Auto Eligible Countries],Countries[EAC Cost (USD/MWh)]*C19)</f>
        <v>0</v>
      </c>
      <c r="E19" s="313">
        <f>_xlfn.XLOOKUP(B19,'EAC Summary'!$B$88:$B$120,'EAC Summary'!$N$88:$N$120)</f>
        <v>0</v>
      </c>
      <c r="F19" s="314" cm="1">
        <f t="array" ref="F19">_xlfn.XLOOKUP(B19,Countries[Transform: Auto Eligible Countries],Countries[EAC Cost (USD/MWh)]*E19)</f>
        <v>0</v>
      </c>
    </row>
    <row r="20" spans="2:6" s="9" customFormat="1" ht="16.5" customHeight="1" thickBot="1" x14ac:dyDescent="0.35">
      <c r="B20" s="296" t="s">
        <v>73</v>
      </c>
      <c r="C20" s="311">
        <f>_xlfn.XLOOKUP(B20,'EAC Summary'!$B$88:$B$120,'EAC Summary'!$L$88:$L$120)</f>
        <v>0</v>
      </c>
      <c r="D20" s="312" cm="1">
        <f t="array" ref="D20">_xlfn.XLOOKUP(B20,Countries[Transform: Auto Eligible Countries],Countries[EAC Cost (USD/MWh)]*C20)</f>
        <v>0</v>
      </c>
      <c r="E20" s="313">
        <f>_xlfn.XLOOKUP(B20,'EAC Summary'!$B$88:$B$120,'EAC Summary'!$N$88:$N$120)</f>
        <v>0</v>
      </c>
      <c r="F20" s="314" cm="1">
        <f t="array" ref="F20">_xlfn.XLOOKUP(B20,Countries[Transform: Auto Eligible Countries],Countries[EAC Cost (USD/MWh)]*E20)</f>
        <v>0</v>
      </c>
    </row>
    <row r="21" spans="2:6" s="9" customFormat="1" ht="16.5" customHeight="1" thickBot="1" x14ac:dyDescent="0.35">
      <c r="B21" s="296" t="s">
        <v>74</v>
      </c>
      <c r="C21" s="311">
        <f>_xlfn.XLOOKUP(B21,'EAC Summary'!$B$88:$B$120,'EAC Summary'!$L$88:$L$120)</f>
        <v>0</v>
      </c>
      <c r="D21" s="312" cm="1">
        <f t="array" ref="D21">_xlfn.XLOOKUP(B21,Countries[Transform: Auto Eligible Countries],Countries[EAC Cost (USD/MWh)]*C21)</f>
        <v>0</v>
      </c>
      <c r="E21" s="313">
        <f>_xlfn.XLOOKUP(B21,'EAC Summary'!$B$88:$B$120,'EAC Summary'!$N$88:$N$120)</f>
        <v>0</v>
      </c>
      <c r="F21" s="314" cm="1">
        <f t="array" ref="F21">_xlfn.XLOOKUP(B21,Countries[Transform: Auto Eligible Countries],Countries[EAC Cost (USD/MWh)]*E21)</f>
        <v>0</v>
      </c>
    </row>
    <row r="22" spans="2:6" s="9" customFormat="1" ht="16.5" customHeight="1" thickBot="1" x14ac:dyDescent="0.35">
      <c r="B22" s="296" t="s">
        <v>75</v>
      </c>
      <c r="C22" s="311">
        <f>_xlfn.XLOOKUP(B22,'EAC Summary'!$B$88:$B$120,'EAC Summary'!$L$88:$L$120)</f>
        <v>0</v>
      </c>
      <c r="D22" s="312" cm="1">
        <f t="array" ref="D22">_xlfn.XLOOKUP(B22,Countries[Transform: Auto Eligible Countries],Countries[EAC Cost (USD/MWh)]*C22)</f>
        <v>0</v>
      </c>
      <c r="E22" s="313">
        <f>_xlfn.XLOOKUP(B22,'EAC Summary'!$B$88:$B$120,'EAC Summary'!$N$88:$N$120)</f>
        <v>0</v>
      </c>
      <c r="F22" s="314" cm="1">
        <f t="array" ref="F22">_xlfn.XLOOKUP(B22,Countries[Transform: Auto Eligible Countries],Countries[EAC Cost (USD/MWh)]*E22)</f>
        <v>0</v>
      </c>
    </row>
    <row r="23" spans="2:6" s="9" customFormat="1" ht="16.5" customHeight="1" thickBot="1" x14ac:dyDescent="0.35">
      <c r="B23" s="296" t="s">
        <v>76</v>
      </c>
      <c r="C23" s="311">
        <f>_xlfn.XLOOKUP(B23,'EAC Summary'!$B$88:$B$120,'EAC Summary'!$L$88:$L$120)</f>
        <v>0</v>
      </c>
      <c r="D23" s="312" cm="1">
        <f t="array" ref="D23">_xlfn.XLOOKUP(B23,Countries[Transform: Auto Eligible Countries],Countries[EAC Cost (USD/MWh)]*C23)</f>
        <v>0</v>
      </c>
      <c r="E23" s="313">
        <f>_xlfn.XLOOKUP(B23,'EAC Summary'!$B$88:$B$120,'EAC Summary'!$N$88:$N$120)</f>
        <v>0</v>
      </c>
      <c r="F23" s="314" cm="1">
        <f t="array" ref="F23">_xlfn.XLOOKUP(B23,Countries[Transform: Auto Eligible Countries],Countries[EAC Cost (USD/MWh)]*E23)</f>
        <v>0</v>
      </c>
    </row>
    <row r="24" spans="2:6" s="9" customFormat="1" ht="16.5" customHeight="1" thickBot="1" x14ac:dyDescent="0.35">
      <c r="B24" s="296" t="s">
        <v>77</v>
      </c>
      <c r="C24" s="311">
        <f>_xlfn.XLOOKUP(B24,'EAC Summary'!$B$88:$B$120,'EAC Summary'!$L$88:$L$120)</f>
        <v>0</v>
      </c>
      <c r="D24" s="312" cm="1">
        <f t="array" ref="D24">_xlfn.XLOOKUP(B24,Countries[Transform: Auto Eligible Countries],Countries[EAC Cost (USD/MWh)]*C24)</f>
        <v>0</v>
      </c>
      <c r="E24" s="313">
        <f>_xlfn.XLOOKUP(B24,'EAC Summary'!$B$88:$B$120,'EAC Summary'!$N$88:$N$120)</f>
        <v>0</v>
      </c>
      <c r="F24" s="314" cm="1">
        <f t="array" ref="F24">_xlfn.XLOOKUP(B24,Countries[Transform: Auto Eligible Countries],Countries[EAC Cost (USD/MWh)]*E24)</f>
        <v>0</v>
      </c>
    </row>
    <row r="25" spans="2:6" s="9" customFormat="1" ht="16.5" customHeight="1" thickBot="1" x14ac:dyDescent="0.35">
      <c r="B25" s="296" t="s">
        <v>78</v>
      </c>
      <c r="C25" s="311">
        <f>_xlfn.XLOOKUP(B25,'EAC Summary'!$B$88:$B$120,'EAC Summary'!$L$88:$L$120)</f>
        <v>0</v>
      </c>
      <c r="D25" s="312" cm="1">
        <f t="array" ref="D25">_xlfn.XLOOKUP(B25,Countries[Transform: Auto Eligible Countries],Countries[EAC Cost (USD/MWh)]*C25)</f>
        <v>0</v>
      </c>
      <c r="E25" s="313">
        <f>_xlfn.XLOOKUP(B25,'EAC Summary'!$B$88:$B$120,'EAC Summary'!$N$88:$N$120)</f>
        <v>0</v>
      </c>
      <c r="F25" s="314" cm="1">
        <f t="array" ref="F25">_xlfn.XLOOKUP(B25,Countries[Transform: Auto Eligible Countries],Countries[EAC Cost (USD/MWh)]*E25)</f>
        <v>0</v>
      </c>
    </row>
    <row r="26" spans="2:6" s="9" customFormat="1" ht="16.5" customHeight="1" thickBot="1" x14ac:dyDescent="0.35">
      <c r="B26" s="296" t="s">
        <v>79</v>
      </c>
      <c r="C26" s="311">
        <f>_xlfn.XLOOKUP(B26,'EAC Summary'!$B$88:$B$120,'EAC Summary'!$L$88:$L$120)</f>
        <v>0</v>
      </c>
      <c r="D26" s="312" cm="1">
        <f t="array" ref="D26">_xlfn.XLOOKUP(B26,Countries[Transform: Auto Eligible Countries],Countries[EAC Cost (USD/MWh)]*C26)</f>
        <v>0</v>
      </c>
      <c r="E26" s="313">
        <f>_xlfn.XLOOKUP(B26,'EAC Summary'!$B$88:$B$120,'EAC Summary'!$N$88:$N$120)</f>
        <v>0</v>
      </c>
      <c r="F26" s="314" cm="1">
        <f t="array" ref="F26">_xlfn.XLOOKUP(B26,Countries[Transform: Auto Eligible Countries],Countries[EAC Cost (USD/MWh)]*E26)</f>
        <v>0</v>
      </c>
    </row>
    <row r="27" spans="2:6" s="9" customFormat="1" ht="16.5" customHeight="1" thickBot="1" x14ac:dyDescent="0.35">
      <c r="B27" s="296" t="s">
        <v>80</v>
      </c>
      <c r="C27" s="311">
        <f>_xlfn.XLOOKUP(B27,'EAC Summary'!$B$88:$B$120,'EAC Summary'!$L$88:$L$120)</f>
        <v>0</v>
      </c>
      <c r="D27" s="312" cm="1">
        <f t="array" ref="D27">_xlfn.XLOOKUP(B27,Countries[Transform: Auto Eligible Countries],Countries[EAC Cost (USD/MWh)]*C27)</f>
        <v>0</v>
      </c>
      <c r="E27" s="313">
        <f>_xlfn.XLOOKUP(B27,'EAC Summary'!$B$88:$B$120,'EAC Summary'!$N$88:$N$120)</f>
        <v>0</v>
      </c>
      <c r="F27" s="314" cm="1">
        <f t="array" ref="F27">_xlfn.XLOOKUP(B27,Countries[Transform: Auto Eligible Countries],Countries[EAC Cost (USD/MWh)]*E27)</f>
        <v>0</v>
      </c>
    </row>
    <row r="28" spans="2:6" s="9" customFormat="1" ht="16.5" customHeight="1" thickBot="1" x14ac:dyDescent="0.35">
      <c r="B28" s="296" t="s">
        <v>81</v>
      </c>
      <c r="C28" s="311">
        <f>_xlfn.XLOOKUP(B28,'EAC Summary'!$B$88:$B$120,'EAC Summary'!$L$88:$L$120)</f>
        <v>0</v>
      </c>
      <c r="D28" s="312" cm="1">
        <f t="array" ref="D28">_xlfn.XLOOKUP(B28,Countries[Transform: Auto Eligible Countries],Countries[EAC Cost (USD/MWh)]*C28)</f>
        <v>0</v>
      </c>
      <c r="E28" s="313">
        <f>_xlfn.XLOOKUP(B28,'EAC Summary'!$B$88:$B$120,'EAC Summary'!$N$88:$N$120)</f>
        <v>0</v>
      </c>
      <c r="F28" s="314" cm="1">
        <f t="array" ref="F28">_xlfn.XLOOKUP(B28,Countries[Transform: Auto Eligible Countries],Countries[EAC Cost (USD/MWh)]*E28)</f>
        <v>0</v>
      </c>
    </row>
    <row r="29" spans="2:6" s="9" customFormat="1" ht="16.5" customHeight="1" thickBot="1" x14ac:dyDescent="0.35">
      <c r="B29" s="296" t="s">
        <v>82</v>
      </c>
      <c r="C29" s="311">
        <f>_xlfn.XLOOKUP(B29,'EAC Summary'!$B$88:$B$120,'EAC Summary'!$L$88:$L$120)</f>
        <v>0</v>
      </c>
      <c r="D29" s="312" cm="1">
        <f t="array" ref="D29">_xlfn.XLOOKUP(B29,Countries[Transform: Auto Eligible Countries],Countries[EAC Cost (USD/MWh)]*C29)</f>
        <v>0</v>
      </c>
      <c r="E29" s="313">
        <f>_xlfn.XLOOKUP(B29,'EAC Summary'!$B$88:$B$120,'EAC Summary'!$N$88:$N$120)</f>
        <v>0</v>
      </c>
      <c r="F29" s="314" cm="1">
        <f t="array" ref="F29">_xlfn.XLOOKUP(B29,Countries[Transform: Auto Eligible Countries],Countries[EAC Cost (USD/MWh)]*E29)</f>
        <v>0</v>
      </c>
    </row>
    <row r="30" spans="2:6" s="9" customFormat="1" ht="16.5" customHeight="1" thickBot="1" x14ac:dyDescent="0.35">
      <c r="B30" s="296" t="s">
        <v>83</v>
      </c>
      <c r="C30" s="311">
        <f>_xlfn.XLOOKUP(B30,'EAC Summary'!$B$88:$B$120,'EAC Summary'!$L$88:$L$120)</f>
        <v>0</v>
      </c>
      <c r="D30" s="312" cm="1">
        <f t="array" ref="D30">_xlfn.XLOOKUP(B30,Countries[Transform: Auto Eligible Countries],Countries[EAC Cost (USD/MWh)]*C30)</f>
        <v>0</v>
      </c>
      <c r="E30" s="313">
        <f>_xlfn.XLOOKUP(B30,'EAC Summary'!$B$88:$B$120,'EAC Summary'!$N$88:$N$120)</f>
        <v>0</v>
      </c>
      <c r="F30" s="314" cm="1">
        <f t="array" ref="F30">_xlfn.XLOOKUP(B30,Countries[Transform: Auto Eligible Countries],Countries[EAC Cost (USD/MWh)]*E30)</f>
        <v>0</v>
      </c>
    </row>
    <row r="31" spans="2:6" s="9" customFormat="1" ht="16.5" customHeight="1" thickBot="1" x14ac:dyDescent="0.35">
      <c r="B31" s="296" t="s">
        <v>84</v>
      </c>
      <c r="C31" s="311">
        <f>_xlfn.XLOOKUP(B31,'EAC Summary'!$B$88:$B$120,'EAC Summary'!$L$88:$L$120)</f>
        <v>0</v>
      </c>
      <c r="D31" s="312" cm="1">
        <f t="array" ref="D31">_xlfn.XLOOKUP(B31,Countries[Transform: Auto Eligible Countries],Countries[EAC Cost (USD/MWh)]*C31)</f>
        <v>0</v>
      </c>
      <c r="E31" s="313">
        <f>_xlfn.XLOOKUP(B31,'EAC Summary'!$B$88:$B$120,'EAC Summary'!$N$88:$N$120)</f>
        <v>0</v>
      </c>
      <c r="F31" s="314" cm="1">
        <f t="array" ref="F31">_xlfn.XLOOKUP(B31,Countries[Transform: Auto Eligible Countries],Countries[EAC Cost (USD/MWh)]*E31)</f>
        <v>0</v>
      </c>
    </row>
    <row r="32" spans="2:6" s="9" customFormat="1" ht="16.5" customHeight="1" thickBot="1" x14ac:dyDescent="0.35">
      <c r="B32" s="296" t="s">
        <v>85</v>
      </c>
      <c r="C32" s="311">
        <f>_xlfn.XLOOKUP(B32,'EAC Summary'!$B$88:$B$120,'EAC Summary'!$L$88:$L$120)</f>
        <v>0</v>
      </c>
      <c r="D32" s="312" cm="1">
        <f t="array" ref="D32">_xlfn.XLOOKUP(B32,Countries[Transform: Auto Eligible Countries],Countries[EAC Cost (USD/MWh)]*C32)</f>
        <v>0</v>
      </c>
      <c r="E32" s="313">
        <f>_xlfn.XLOOKUP(B32,'EAC Summary'!$B$88:$B$120,'EAC Summary'!$N$88:$N$120)</f>
        <v>0</v>
      </c>
      <c r="F32" s="314" cm="1">
        <f t="array" ref="F32">_xlfn.XLOOKUP(B32,Countries[Transform: Auto Eligible Countries],Countries[EAC Cost (USD/MWh)]*E32)</f>
        <v>0</v>
      </c>
    </row>
    <row r="33" spans="2:6" s="9" customFormat="1" ht="16.5" customHeight="1" thickBot="1" x14ac:dyDescent="0.35">
      <c r="B33" s="296" t="s">
        <v>86</v>
      </c>
      <c r="C33" s="311">
        <f>_xlfn.XLOOKUP(B33,'EAC Summary'!$B$88:$B$120,'EAC Summary'!$L$88:$L$120)</f>
        <v>0</v>
      </c>
      <c r="D33" s="312" cm="1">
        <f t="array" ref="D33">_xlfn.XLOOKUP(B33,Countries[Transform: Auto Eligible Countries],Countries[EAC Cost (USD/MWh)]*C33)</f>
        <v>0</v>
      </c>
      <c r="E33" s="313">
        <f>_xlfn.XLOOKUP(B33,'EAC Summary'!$B$88:$B$120,'EAC Summary'!$N$88:$N$120)</f>
        <v>0</v>
      </c>
      <c r="F33" s="314" cm="1">
        <f t="array" ref="F33">_xlfn.XLOOKUP(B33,Countries[Transform: Auto Eligible Countries],Countries[EAC Cost (USD/MWh)]*E33)</f>
        <v>0</v>
      </c>
    </row>
    <row r="34" spans="2:6" s="9" customFormat="1" ht="16.5" customHeight="1" thickBot="1" x14ac:dyDescent="0.35">
      <c r="B34" s="296" t="s">
        <v>87</v>
      </c>
      <c r="C34" s="311">
        <f>_xlfn.XLOOKUP(B34,'EAC Summary'!$B$88:$B$120,'EAC Summary'!$L$88:$L$120)</f>
        <v>0</v>
      </c>
      <c r="D34" s="312" cm="1">
        <f t="array" ref="D34">_xlfn.XLOOKUP(B34,Countries[Transform: Auto Eligible Countries],Countries[EAC Cost (USD/MWh)]*C34)</f>
        <v>0</v>
      </c>
      <c r="E34" s="313">
        <f>_xlfn.XLOOKUP(B34,'EAC Summary'!$B$88:$B$120,'EAC Summary'!$N$88:$N$120)</f>
        <v>0</v>
      </c>
      <c r="F34" s="314" cm="1">
        <f t="array" ref="F34">_xlfn.XLOOKUP(B34,Countries[Transform: Auto Eligible Countries],Countries[EAC Cost (USD/MWh)]*E34)</f>
        <v>0</v>
      </c>
    </row>
    <row r="35" spans="2:6" s="9" customFormat="1" ht="16.5" customHeight="1" thickBot="1" x14ac:dyDescent="0.35">
      <c r="B35" s="296" t="s">
        <v>54</v>
      </c>
      <c r="C35" s="311">
        <f>_xlfn.XLOOKUP(B35,'EAC Summary'!$B$88:$B$120,'EAC Summary'!$L$88:$L$120)</f>
        <v>0</v>
      </c>
      <c r="D35" s="312" cm="1">
        <f t="array" ref="D35">_xlfn.XLOOKUP(B35,Countries[Transform: Auto Eligible Countries],Countries[EAC Cost (USD/MWh)]*C35)</f>
        <v>0</v>
      </c>
      <c r="E35" s="313">
        <f>_xlfn.XLOOKUP(B35,'EAC Summary'!$B$88:$B$120,'EAC Summary'!$N$88:$N$120)</f>
        <v>0</v>
      </c>
      <c r="F35" s="314" cm="1">
        <f t="array" ref="F35">_xlfn.XLOOKUP(B35,Countries[Transform: Auto Eligible Countries],Countries[EAC Cost (USD/MWh)]*E35)</f>
        <v>0</v>
      </c>
    </row>
    <row r="36" spans="2:6" s="9" customFormat="1" ht="16.5" customHeight="1" thickBot="1" x14ac:dyDescent="0.35">
      <c r="B36" s="296" t="s">
        <v>88</v>
      </c>
      <c r="C36" s="311">
        <f>_xlfn.XLOOKUP(B36,'EAC Summary'!$B$88:$B$120,'EAC Summary'!$L$88:$L$120)</f>
        <v>0</v>
      </c>
      <c r="D36" s="312" cm="1">
        <f t="array" ref="D36">_xlfn.XLOOKUP(B36,Countries[Transform: Auto Eligible Countries],Countries[EAC Cost (USD/MWh)]*C36)</f>
        <v>0</v>
      </c>
      <c r="E36" s="313">
        <f>_xlfn.XLOOKUP(B36,'EAC Summary'!$B$88:$B$120,'EAC Summary'!$N$88:$N$120)</f>
        <v>0</v>
      </c>
      <c r="F36" s="314" cm="1">
        <f t="array" ref="F36">_xlfn.XLOOKUP(B36,Countries[Transform: Auto Eligible Countries],Countries[EAC Cost (USD/MWh)]*E36)</f>
        <v>0</v>
      </c>
    </row>
    <row r="37" spans="2:6" s="9" customFormat="1" ht="16.5" customHeight="1" thickBot="1" x14ac:dyDescent="0.35">
      <c r="B37" s="296" t="s">
        <v>89</v>
      </c>
      <c r="C37" s="311">
        <f>_xlfn.XLOOKUP(B37,'EAC Summary'!$B$88:$B$120,'EAC Summary'!$L$88:$L$120)</f>
        <v>0</v>
      </c>
      <c r="D37" s="312" cm="1">
        <f t="array" ref="D37">_xlfn.XLOOKUP(B37,Countries[Transform: Auto Eligible Countries],Countries[EAC Cost (USD/MWh)]*C37)</f>
        <v>0</v>
      </c>
      <c r="E37" s="313">
        <f>_xlfn.XLOOKUP(B37,'EAC Summary'!$B$88:$B$120,'EAC Summary'!$N$88:$N$120)</f>
        <v>0</v>
      </c>
      <c r="F37" s="314" cm="1">
        <f t="array" ref="F37">_xlfn.XLOOKUP(B37,Countries[Transform: Auto Eligible Countries],Countries[EAC Cost (USD/MWh)]*E37)</f>
        <v>0</v>
      </c>
    </row>
    <row r="38" spans="2:6" s="9" customFormat="1" ht="16.5" customHeight="1" thickBot="1" x14ac:dyDescent="0.35">
      <c r="B38" s="296" t="s">
        <v>90</v>
      </c>
      <c r="C38" s="311">
        <f>_xlfn.XLOOKUP(B38,'EAC Summary'!$B$88:$B$120,'EAC Summary'!$L$88:$L$120)</f>
        <v>0</v>
      </c>
      <c r="D38" s="312" cm="1">
        <f t="array" ref="D38">_xlfn.XLOOKUP(B38,Countries[Transform: Auto Eligible Countries],Countries[EAC Cost (USD/MWh)]*C38)</f>
        <v>0</v>
      </c>
      <c r="E38" s="313">
        <f>_xlfn.XLOOKUP(B38,'EAC Summary'!$B$88:$B$120,'EAC Summary'!$N$88:$N$120)</f>
        <v>0</v>
      </c>
      <c r="F38" s="314" cm="1">
        <f t="array" ref="F38">_xlfn.XLOOKUP(B38,Countries[Transform: Auto Eligible Countries],Countries[EAC Cost (USD/MWh)]*E38)</f>
        <v>0</v>
      </c>
    </row>
    <row r="39" spans="2:6" s="9" customFormat="1" ht="16.5" customHeight="1" thickBot="1" x14ac:dyDescent="0.35">
      <c r="B39" s="296" t="s">
        <v>91</v>
      </c>
      <c r="C39" s="311">
        <f>_xlfn.XLOOKUP(B39,'EAC Summary'!$B$88:$B$120,'EAC Summary'!$L$88:$L$120)</f>
        <v>0</v>
      </c>
      <c r="D39" s="312" cm="1">
        <f t="array" ref="D39">_xlfn.XLOOKUP(B39,Countries[Transform: Auto Eligible Countries],Countries[EAC Cost (USD/MWh)]*C39)</f>
        <v>0</v>
      </c>
      <c r="E39" s="313">
        <f>_xlfn.XLOOKUP(B39,'EAC Summary'!$B$88:$B$120,'EAC Summary'!$N$88:$N$120)</f>
        <v>0</v>
      </c>
      <c r="F39" s="314" cm="1">
        <f t="array" ref="F39">_xlfn.XLOOKUP(B39,Countries[Transform: Auto Eligible Countries],Countries[EAC Cost (USD/MWh)]*E39)</f>
        <v>0</v>
      </c>
    </row>
    <row r="40" spans="2:6" s="9" customFormat="1" ht="16.5" customHeight="1" thickBot="1" x14ac:dyDescent="0.35">
      <c r="B40" s="296" t="s">
        <v>92</v>
      </c>
      <c r="C40" s="311">
        <f>_xlfn.XLOOKUP(B40,'EAC Summary'!$B$88:$B$120,'EAC Summary'!$L$88:$L$120)</f>
        <v>0</v>
      </c>
      <c r="D40" s="312" cm="1">
        <f t="array" ref="D40">_xlfn.XLOOKUP(B40,Countries[Transform: Auto Eligible Countries],Countries[EAC Cost (USD/MWh)]*C40)</f>
        <v>0</v>
      </c>
      <c r="E40" s="313">
        <f>_xlfn.XLOOKUP(B40,'EAC Summary'!$B$88:$B$120,'EAC Summary'!$N$88:$N$120)</f>
        <v>0</v>
      </c>
      <c r="F40" s="314" cm="1">
        <f t="array" ref="F40">_xlfn.XLOOKUP(B40,Countries[Transform: Auto Eligible Countries],Countries[EAC Cost (USD/MWh)]*E40)</f>
        <v>0</v>
      </c>
    </row>
    <row r="41" spans="2:6" s="9" customFormat="1" ht="16.5" customHeight="1" thickBot="1" x14ac:dyDescent="0.35">
      <c r="B41" s="296" t="s">
        <v>93</v>
      </c>
      <c r="C41" s="311">
        <f>_xlfn.XLOOKUP(B41,'EAC Summary'!$B$88:$B$120,'EAC Summary'!$L$88:$L$120)</f>
        <v>0</v>
      </c>
      <c r="D41" s="312" cm="1">
        <f t="array" ref="D41">_xlfn.XLOOKUP(B41,Countries[Transform: Auto Eligible Countries],Countries[EAC Cost (USD/MWh)]*C41)</f>
        <v>0</v>
      </c>
      <c r="E41" s="313">
        <f>_xlfn.XLOOKUP(B41,'EAC Summary'!$B$88:$B$120,'EAC Summary'!$N$88:$N$120)</f>
        <v>0</v>
      </c>
      <c r="F41" s="314" cm="1">
        <f t="array" ref="F41">_xlfn.XLOOKUP(B41,Countries[Transform: Auto Eligible Countries],Countries[EAC Cost (USD/MWh)]*E41)</f>
        <v>0</v>
      </c>
    </row>
    <row r="42" spans="2:6" s="9" customFormat="1" ht="16.5" customHeight="1" thickBot="1" x14ac:dyDescent="0.35">
      <c r="B42" s="296" t="s">
        <v>94</v>
      </c>
      <c r="C42" s="311">
        <f>_xlfn.XLOOKUP(B42,'EAC Summary'!$B$88:$B$120,'EAC Summary'!$L$88:$L$120)</f>
        <v>0</v>
      </c>
      <c r="D42" s="312" cm="1">
        <f t="array" ref="D42">_xlfn.XLOOKUP(B42,Countries[Transform: Auto Eligible Countries],Countries[EAC Cost (USD/MWh)]*C42)</f>
        <v>0</v>
      </c>
      <c r="E42" s="313">
        <f>_xlfn.XLOOKUP(B42,'EAC Summary'!$B$88:$B$120,'EAC Summary'!$N$88:$N$120)</f>
        <v>0</v>
      </c>
      <c r="F42" s="314" cm="1">
        <f t="array" ref="F42">_xlfn.XLOOKUP(B42,Countries[Transform: Auto Eligible Countries],Countries[EAC Cost (USD/MWh)]*E42)</f>
        <v>0</v>
      </c>
    </row>
    <row r="43" spans="2:6" s="9" customFormat="1" ht="16.5" customHeight="1" thickBot="1" x14ac:dyDescent="0.35">
      <c r="B43" s="296" t="s">
        <v>95</v>
      </c>
      <c r="C43" s="311">
        <f>_xlfn.XLOOKUP(B43,'EAC Summary'!$B$88:$B$120,'EAC Summary'!$L$88:$L$120)</f>
        <v>0</v>
      </c>
      <c r="D43" s="312" cm="1">
        <f t="array" ref="D43">_xlfn.XLOOKUP(B43,Countries[Transform: Auto Eligible Countries],Countries[EAC Cost (USD/MWh)]*C43)</f>
        <v>0</v>
      </c>
      <c r="E43" s="313">
        <f>_xlfn.XLOOKUP(B43,'EAC Summary'!$B$88:$B$120,'EAC Summary'!$N$88:$N$120)</f>
        <v>0</v>
      </c>
      <c r="F43" s="314" cm="1">
        <f t="array" ref="F43">_xlfn.XLOOKUP(B43,Countries[Transform: Auto Eligible Countries],Countries[EAC Cost (USD/MWh)]*E43)</f>
        <v>0</v>
      </c>
    </row>
    <row r="44" spans="2:6" s="9" customFormat="1" ht="16.5" customHeight="1" thickBot="1" x14ac:dyDescent="0.35">
      <c r="B44" s="296" t="s">
        <v>96</v>
      </c>
      <c r="C44" s="311">
        <f>_xlfn.XLOOKUP(B44,'EAC Summary'!$B$88:$B$120,'EAC Summary'!$L$88:$L$120)</f>
        <v>0</v>
      </c>
      <c r="D44" s="312" cm="1">
        <f t="array" ref="D44">_xlfn.XLOOKUP(B44,Countries[Transform: Auto Eligible Countries],Countries[EAC Cost (USD/MWh)]*C44)</f>
        <v>0</v>
      </c>
      <c r="E44" s="313">
        <f>_xlfn.XLOOKUP(B44,'EAC Summary'!$B$88:$B$120,'EAC Summary'!$N$88:$N$120)</f>
        <v>0</v>
      </c>
      <c r="F44" s="314" cm="1">
        <f t="array" ref="F44">_xlfn.XLOOKUP(B44,Countries[Transform: Auto Eligible Countries],Countries[EAC Cost (USD/MWh)]*E44)</f>
        <v>0</v>
      </c>
    </row>
    <row r="45" spans="2:6" s="9" customFormat="1" ht="16.5" customHeight="1" thickBot="1" x14ac:dyDescent="0.35">
      <c r="B45" s="296" t="s">
        <v>97</v>
      </c>
      <c r="C45" s="311">
        <f>_xlfn.XLOOKUP(B45,'EAC Summary'!$B$88:$B$120,'EAC Summary'!$L$88:$L$120)</f>
        <v>0</v>
      </c>
      <c r="D45" s="312" cm="1">
        <f t="array" ref="D45">_xlfn.XLOOKUP(B45,Countries[Transform: Auto Eligible Countries],Countries[EAC Cost (USD/MWh)]*C45)</f>
        <v>0</v>
      </c>
      <c r="E45" s="313">
        <f>_xlfn.XLOOKUP(B45,'EAC Summary'!$B$88:$B$120,'EAC Summary'!$N$88:$N$120)</f>
        <v>0</v>
      </c>
      <c r="F45" s="314" cm="1">
        <f t="array" ref="F45">_xlfn.XLOOKUP(B45,Countries[Transform: Auto Eligible Countries],Countries[EAC Cost (USD/MWh)]*E45)</f>
        <v>0</v>
      </c>
    </row>
    <row r="46" spans="2:6" s="9" customFormat="1" ht="16.5" customHeight="1" thickBot="1" x14ac:dyDescent="0.35">
      <c r="B46" s="296" t="s">
        <v>98</v>
      </c>
      <c r="C46" s="311">
        <f>_xlfn.XLOOKUP(B46,'EAC Summary'!$B$88:$B$120,'EAC Summary'!$L$88:$L$120)</f>
        <v>0</v>
      </c>
      <c r="D46" s="312" cm="1">
        <f t="array" ref="D46">_xlfn.XLOOKUP(B46,Countries[Transform: Auto Eligible Countries],Countries[EAC Cost (USD/MWh)]*C46)</f>
        <v>0</v>
      </c>
      <c r="E46" s="313">
        <f>_xlfn.XLOOKUP(B46,'EAC Summary'!$B$88:$B$120,'EAC Summary'!$N$88:$N$120)</f>
        <v>0</v>
      </c>
      <c r="F46" s="314" cm="1">
        <f t="array" ref="F46">_xlfn.XLOOKUP(B46,Countries[Transform: Auto Eligible Countries],Countries[EAC Cost (USD/MWh)]*E46)</f>
        <v>0</v>
      </c>
    </row>
    <row r="47" spans="2:6" s="9" customFormat="1" ht="16.5" customHeight="1" thickBot="1" x14ac:dyDescent="0.35">
      <c r="B47" s="297" t="s">
        <v>55</v>
      </c>
      <c r="C47" s="315">
        <f>_xlfn.XLOOKUP(B47,'EAC Summary'!$B$88:$B$120,'EAC Summary'!$L$88:$L$120)</f>
        <v>0</v>
      </c>
      <c r="D47" s="316" cm="1">
        <f t="array" ref="D47">_xlfn.XLOOKUP(B47,Countries[Transform: Auto Eligible Countries],Countries[EAC Cost (USD/MWh)]*C47)</f>
        <v>0</v>
      </c>
      <c r="E47" s="317">
        <f>_xlfn.XLOOKUP(B47,'EAC Summary'!$B$88:$B$120,'EAC Summary'!$N$88:$N$120)</f>
        <v>0</v>
      </c>
      <c r="F47" s="318" cm="1">
        <f t="array" ref="F47">_xlfn.XLOOKUP(B47,Countries[Transform: Auto Eligible Countries],Countries[EAC Cost (USD/MWh)]*E47)</f>
        <v>0</v>
      </c>
    </row>
    <row r="48" spans="2:6" s="9" customFormat="1" ht="16.5" customHeight="1" x14ac:dyDescent="0.3">
      <c r="B48" s="298" t="s">
        <v>279</v>
      </c>
      <c r="C48" s="276">
        <f>SUM(C15:C47)</f>
        <v>0</v>
      </c>
      <c r="D48" s="276">
        <f>SUM(D15:D47)</f>
        <v>0</v>
      </c>
      <c r="E48" s="276">
        <f>SUM(E15:E47)</f>
        <v>0</v>
      </c>
      <c r="F48" s="276">
        <f>SUM(F15:F47)</f>
        <v>0</v>
      </c>
    </row>
    <row r="49" s="9" customFormat="1" ht="16.5" customHeight="1" x14ac:dyDescent="0.3"/>
    <row r="50" s="9" customFormat="1" ht="16.5" customHeight="1" x14ac:dyDescent="0.3"/>
    <row r="51" s="9" customFormat="1" ht="16.5" hidden="1" customHeight="1" x14ac:dyDescent="0.3"/>
    <row r="52" s="9" customFormat="1" ht="16.5" hidden="1" customHeight="1" x14ac:dyDescent="0.3"/>
    <row r="53" ht="16.5" hidden="1" customHeight="1" x14ac:dyDescent="0.3"/>
    <row r="54" ht="16.5" hidden="1" customHeight="1" x14ac:dyDescent="0.3"/>
    <row r="55" ht="16.5" hidden="1" customHeight="1" x14ac:dyDescent="0.3"/>
  </sheetData>
  <sheetProtection algorithmName="SHA-512" hashValue="iq9XTzwrluQxnA/Ir5qvi/KpcsRjTYQ69Kw50InWG7vFLC/ipKOpJzeqxVyJAU9Ns/LO80LxD1wUTWUIMtc1JA==" saltValue="ZWpaPd8rz90sq+okoQcvbA==" spinCount="100000" sheet="1" objects="1" scenarios="1"/>
  <mergeCells count="11">
    <mergeCell ref="C8:D8"/>
    <mergeCell ref="E8:F8"/>
    <mergeCell ref="C9:D9"/>
    <mergeCell ref="E9:F9"/>
    <mergeCell ref="C7:D7"/>
    <mergeCell ref="E7:F7"/>
    <mergeCell ref="C10:D10"/>
    <mergeCell ref="E10:F10"/>
    <mergeCell ref="C11:D11"/>
    <mergeCell ref="E11:F11"/>
    <mergeCell ref="B13:F13"/>
  </mergeCells>
  <dataValidations count="2">
    <dataValidation allowBlank="1" showInputMessage="1" showErrorMessage="1" promptTitle="Note: Cyprus" prompt="Assumes a purchase of AIB EECS GOs; please reach out if you have load in this country for more information about the market" sqref="B23" xr:uid="{9D1B0BA9-7EBF-44DE-A6DB-9E405F2E75D7}"/>
    <dataValidation type="whole" allowBlank="1" showInputMessage="1" showErrorMessage="1" sqref="D15:D47" xr:uid="{741E7927-0DF3-4F5C-BAB5-D7567EFD799F}">
      <formula1>0</formula1>
      <formula2>100000000000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7DA43-8B1B-4839-ACC4-A5F1551A9C2C}">
  <sheetPr>
    <tabColor theme="8"/>
  </sheetPr>
  <dimension ref="B1:N120"/>
  <sheetViews>
    <sheetView workbookViewId="0">
      <selection activeCell="B24" sqref="B24"/>
    </sheetView>
  </sheetViews>
  <sheetFormatPr defaultColWidth="32.69921875" defaultRowHeight="14" x14ac:dyDescent="0.3"/>
  <cols>
    <col min="1" max="1" width="5.69921875" customWidth="1"/>
    <col min="2" max="2" width="73.59765625" customWidth="1"/>
    <col min="6" max="6" width="20.59765625" customWidth="1"/>
    <col min="7" max="14" width="23.3984375" customWidth="1"/>
  </cols>
  <sheetData>
    <row r="1" spans="2:5" ht="17.25" thickBot="1" x14ac:dyDescent="0.35"/>
    <row r="2" spans="2:5" ht="17.25" thickBot="1" x14ac:dyDescent="0.35">
      <c r="B2" s="411" t="s">
        <v>125</v>
      </c>
      <c r="C2" s="129" t="s">
        <v>109</v>
      </c>
      <c r="D2" s="129" t="s">
        <v>113</v>
      </c>
      <c r="E2" s="129" t="s">
        <v>114</v>
      </c>
    </row>
    <row r="3" spans="2:5" ht="16.5" x14ac:dyDescent="0.3">
      <c r="B3" s="412" t="s">
        <v>110</v>
      </c>
      <c r="C3" s="187">
        <f>'2. Forecasting Data Entry'!C17</f>
        <v>0</v>
      </c>
      <c r="D3" s="225">
        <f>'2. Forecasting Data Entry'!C31</f>
        <v>0</v>
      </c>
      <c r="E3" s="225">
        <f>'2. Forecasting Data Entry'!C45</f>
        <v>0</v>
      </c>
    </row>
    <row r="4" spans="2:5" ht="17.25" thickBot="1" x14ac:dyDescent="0.35">
      <c r="B4" s="413" t="s">
        <v>229</v>
      </c>
      <c r="C4" s="229">
        <f>'2. Forecasting Data Entry'!C18</f>
        <v>0</v>
      </c>
      <c r="D4" s="229">
        <f>'2. Forecasting Data Entry'!C32</f>
        <v>0</v>
      </c>
      <c r="E4" s="229">
        <f>'2. Forecasting Data Entry'!C46</f>
        <v>0</v>
      </c>
    </row>
    <row r="5" spans="2:5" ht="49.5" x14ac:dyDescent="0.3">
      <c r="B5" s="412" t="s">
        <v>104</v>
      </c>
      <c r="C5" s="128">
        <f>'2. Forecasting Data Entry'!C19</f>
        <v>0</v>
      </c>
      <c r="D5" s="128">
        <f>'2. Forecasting Data Entry'!C33</f>
        <v>0</v>
      </c>
      <c r="E5" s="128">
        <f>'2. Forecasting Data Entry'!C47</f>
        <v>0</v>
      </c>
    </row>
    <row r="6" spans="2:5" ht="16.5" x14ac:dyDescent="0.3">
      <c r="B6" s="414" t="s">
        <v>119</v>
      </c>
      <c r="C6" s="226">
        <f>'2. Forecasting Data Entry'!C14</f>
        <v>0</v>
      </c>
      <c r="D6" s="226">
        <f>'2. Forecasting Data Entry'!C34</f>
        <v>0</v>
      </c>
      <c r="E6" s="226">
        <f>'2. Forecasting Data Entry'!C48</f>
        <v>0</v>
      </c>
    </row>
    <row r="7" spans="2:5" ht="16.5" x14ac:dyDescent="0.3">
      <c r="B7" s="414" t="s">
        <v>120</v>
      </c>
      <c r="C7" s="227">
        <f>'2. Forecasting Data Entry'!C21</f>
        <v>0</v>
      </c>
      <c r="D7" s="227">
        <f>'2. Forecasting Data Entry'!C35</f>
        <v>0</v>
      </c>
      <c r="E7" s="227">
        <f>'2. Forecasting Data Entry'!C49</f>
        <v>0</v>
      </c>
    </row>
    <row r="8" spans="2:5" ht="16.5" x14ac:dyDescent="0.3">
      <c r="B8" s="414" t="s">
        <v>106</v>
      </c>
      <c r="C8" s="228">
        <f>IF($C$5="% Reduction of Combined Scope 1 and Scope 2 Emissions To Achieve Each Year",'2. Forecasting Data Entry'!$C$22,0)</f>
        <v>0</v>
      </c>
      <c r="D8" s="228">
        <f>IF($D$5="% Reduction of Combined Scope 1 and Scope 2 Emissions To Achieve Each Year",'2. Forecasting Data Entry'!$C$36,0)</f>
        <v>0</v>
      </c>
      <c r="E8" s="228">
        <f>IF($E$5="% Reduction of Combined Scope 1 and Scope 2 Emissions To Achieve Each Year",'2. Forecasting Data Entry'!$C$50,0)</f>
        <v>0</v>
      </c>
    </row>
    <row r="9" spans="2:5" ht="16.5" x14ac:dyDescent="0.3">
      <c r="B9" s="415" t="s">
        <v>105</v>
      </c>
      <c r="C9" s="409">
        <f>IF($C$5="% Reduction of Combined Scope 1 and Scope 2 Emissions To Achieve Each Year",0,'2. Forecasting Data Entry'!$C$22)</f>
        <v>0</v>
      </c>
      <c r="D9" s="409">
        <f>IF($D$5="% Reduction of Combined Scope 1 and Scope 2 Emissions To Achieve Each Year",0,'2. Forecasting Data Entry'!$C$36)</f>
        <v>0</v>
      </c>
      <c r="E9" s="409">
        <f>IF($E$5="% Reduction of Combined Scope 1 and Scope 2 Emissions To Achieve Each Year",0,'2. Forecasting Data Entry'!$C$50)</f>
        <v>0</v>
      </c>
    </row>
    <row r="10" spans="2:5" ht="17.25" thickBot="1" x14ac:dyDescent="0.35">
      <c r="B10" s="413" t="s">
        <v>296</v>
      </c>
      <c r="C10" s="410">
        <f>'2. Forecasting Data Entry'!C23</f>
        <v>0</v>
      </c>
      <c r="D10" s="410">
        <f>'2. Forecasting Data Entry'!C37</f>
        <v>0</v>
      </c>
      <c r="E10" s="410">
        <f>'2. Forecasting Data Entry'!C51</f>
        <v>0</v>
      </c>
    </row>
    <row r="11" spans="2:5" ht="33" x14ac:dyDescent="0.3">
      <c r="B11" s="412" t="s">
        <v>115</v>
      </c>
      <c r="C11" s="230">
        <f>'2. Forecasting Data Entry'!C24</f>
        <v>0</v>
      </c>
      <c r="D11" s="230">
        <f>'2. Forecasting Data Entry'!C38</f>
        <v>0</v>
      </c>
      <c r="E11" s="230">
        <f>'2. Forecasting Data Entry'!C52</f>
        <v>0</v>
      </c>
    </row>
    <row r="12" spans="2:5" ht="16.5" x14ac:dyDescent="0.3">
      <c r="B12" s="414" t="s">
        <v>121</v>
      </c>
      <c r="C12" s="226">
        <f>'2. Forecasting Data Entry'!C25</f>
        <v>0</v>
      </c>
      <c r="D12" s="226">
        <f>'2. Forecasting Data Entry'!C39</f>
        <v>0</v>
      </c>
      <c r="E12" s="226">
        <f>'2. Forecasting Data Entry'!C53</f>
        <v>0</v>
      </c>
    </row>
    <row r="13" spans="2:5" ht="16.5" x14ac:dyDescent="0.3">
      <c r="B13" s="414" t="s">
        <v>122</v>
      </c>
      <c r="C13" s="226">
        <f>'2. Forecasting Data Entry'!C26</f>
        <v>0</v>
      </c>
      <c r="D13" s="226">
        <f>'2. Forecasting Data Entry'!C40</f>
        <v>0</v>
      </c>
      <c r="E13" s="226">
        <f>'2. Forecasting Data Entry'!C54</f>
        <v>0</v>
      </c>
    </row>
    <row r="14" spans="2:5" ht="16.5" x14ac:dyDescent="0.3">
      <c r="B14" s="415" t="s">
        <v>118</v>
      </c>
      <c r="C14" s="409">
        <f>'2. Forecasting Data Entry'!C27</f>
        <v>0</v>
      </c>
      <c r="D14" s="409">
        <f>'2. Forecasting Data Entry'!C41</f>
        <v>0</v>
      </c>
      <c r="E14" s="409">
        <f>'2. Forecasting Data Entry'!C55</f>
        <v>0</v>
      </c>
    </row>
    <row r="15" spans="2:5" ht="17.25" thickBot="1" x14ac:dyDescent="0.35">
      <c r="B15" s="413" t="s">
        <v>297</v>
      </c>
      <c r="C15" s="410">
        <f>'2. Forecasting Data Entry'!C28</f>
        <v>0</v>
      </c>
      <c r="D15" s="410">
        <f>'2. Forecasting Data Entry'!C42</f>
        <v>0</v>
      </c>
      <c r="E15" s="410">
        <f>'2. Forecasting Data Entry'!C56</f>
        <v>0</v>
      </c>
    </row>
    <row r="16" spans="2:5" ht="17.25" thickBot="1" x14ac:dyDescent="0.35"/>
    <row r="17" spans="2:8" ht="16.5" x14ac:dyDescent="0.3">
      <c r="B17" s="108" t="s">
        <v>138</v>
      </c>
      <c r="C17" s="108"/>
      <c r="D17" s="231"/>
      <c r="E17" s="556" t="s">
        <v>31</v>
      </c>
      <c r="F17" s="557"/>
      <c r="G17" s="558"/>
      <c r="H17" s="232" t="s">
        <v>33</v>
      </c>
    </row>
    <row r="18" spans="2:8" ht="49.5" x14ac:dyDescent="0.3">
      <c r="B18" s="233" t="s">
        <v>268</v>
      </c>
      <c r="C18" s="233" t="s">
        <v>58</v>
      </c>
      <c r="D18" s="234" t="s">
        <v>57</v>
      </c>
      <c r="E18" s="234" t="s">
        <v>236</v>
      </c>
      <c r="F18" s="234" t="s">
        <v>237</v>
      </c>
      <c r="G18" s="234" t="s">
        <v>238</v>
      </c>
      <c r="H18" s="235" t="s">
        <v>239</v>
      </c>
    </row>
    <row r="19" spans="2:8" ht="16.5" x14ac:dyDescent="0.3">
      <c r="B19" s="236" t="s">
        <v>248</v>
      </c>
      <c r="C19" s="236">
        <f>'2. Forecasting Data Entry'!B65</f>
        <v>0</v>
      </c>
      <c r="D19" s="237">
        <f>'2. Forecasting Data Entry'!C65</f>
        <v>0</v>
      </c>
      <c r="E19" s="263" t="e">
        <f>_xlfn.XLOOKUP('EAC Summary'!$C$4,'Site 1'!$D$127:$AJ$127,'Site 1'!$D$137:$AJ$137)</f>
        <v>#N/A</v>
      </c>
      <c r="F19" s="263" t="e">
        <f>IF('2. Forecasting Data Entry'!Q65="Custom",'2. Forecasting Data Entry'!R65,(_xlfn.XLOOKUP('EAC Summary'!D19,Emissions_Factors[Emissions Factors],Emissions_Factors[MT CO₂e / MWh])))</f>
        <v>#N/A</v>
      </c>
      <c r="G19" s="263">
        <f t="shared" ref="G19:G38" si="0">IFERROR(E19/F19,0)</f>
        <v>0</v>
      </c>
      <c r="H19" s="264" t="e">
        <f>_xlfn.XLOOKUP('EAC Summary'!$C$4,'Site 1'!$D$127:$AJ$127,'Site 1'!$D$141:$AJ$141)</f>
        <v>#N/A</v>
      </c>
    </row>
    <row r="20" spans="2:8" ht="16.5" x14ac:dyDescent="0.3">
      <c r="B20" s="236" t="s">
        <v>249</v>
      </c>
      <c r="C20" s="236">
        <f>'2. Forecasting Data Entry'!B66</f>
        <v>0</v>
      </c>
      <c r="D20" s="237">
        <f>'2. Forecasting Data Entry'!C66</f>
        <v>0</v>
      </c>
      <c r="E20" s="263" t="e">
        <f>_xlfn.XLOOKUP('EAC Summary'!$C$4,'Site 2'!$D$127:$AJ$127,'Site 2'!$D$137:$AJ$137)</f>
        <v>#N/A</v>
      </c>
      <c r="F20" s="263" t="e">
        <f>IF('2. Forecasting Data Entry'!Q66="Custom",'2. Forecasting Data Entry'!R66,(_xlfn.XLOOKUP('EAC Summary'!D20,Emissions_Factors[Emissions Factors],Emissions_Factors[MT CO₂e / MWh])))</f>
        <v>#N/A</v>
      </c>
      <c r="G20" s="263">
        <f t="shared" si="0"/>
        <v>0</v>
      </c>
      <c r="H20" s="264" t="e">
        <f>_xlfn.XLOOKUP('EAC Summary'!$C$4,'Site 2'!$D$127:$AJ$127,'Site 2'!$D$141:$AJ$141)</f>
        <v>#N/A</v>
      </c>
    </row>
    <row r="21" spans="2:8" ht="16.5" x14ac:dyDescent="0.3">
      <c r="B21" s="236" t="s">
        <v>250</v>
      </c>
      <c r="C21" s="236">
        <f>'2. Forecasting Data Entry'!B67</f>
        <v>0</v>
      </c>
      <c r="D21" s="237">
        <f>'2. Forecasting Data Entry'!C67</f>
        <v>0</v>
      </c>
      <c r="E21" s="263" t="e">
        <f>_xlfn.XLOOKUP('EAC Summary'!$C$4,'Site 3'!$D$127:$AJ$127,'Site 3'!$D$137:$AJ$137)</f>
        <v>#N/A</v>
      </c>
      <c r="F21" s="263" t="e">
        <f>IF('2. Forecasting Data Entry'!Q67="Custom",'2. Forecasting Data Entry'!R67,(_xlfn.XLOOKUP('EAC Summary'!D21,Emissions_Factors[Emissions Factors],Emissions_Factors[MT CO₂e / MWh])))</f>
        <v>#N/A</v>
      </c>
      <c r="G21" s="263">
        <f t="shared" si="0"/>
        <v>0</v>
      </c>
      <c r="H21" s="264" t="e">
        <f>_xlfn.XLOOKUP('EAC Summary'!$C$4,'Site 3'!$D$127:$AJ$127,'Site 3'!$D$141:$AJ$141)</f>
        <v>#N/A</v>
      </c>
    </row>
    <row r="22" spans="2:8" ht="16.5" x14ac:dyDescent="0.3">
      <c r="B22" s="236" t="s">
        <v>251</v>
      </c>
      <c r="C22" s="236">
        <f>'2. Forecasting Data Entry'!B68</f>
        <v>0</v>
      </c>
      <c r="D22" s="237">
        <f>'2. Forecasting Data Entry'!C68</f>
        <v>0</v>
      </c>
      <c r="E22" s="263" t="e">
        <f>_xlfn.XLOOKUP('EAC Summary'!$C$4,'Site 4'!$D$127:$AJ$127,'Site 4'!$D$137:$AJ$137)</f>
        <v>#N/A</v>
      </c>
      <c r="F22" s="263" t="e">
        <f>IF('2. Forecasting Data Entry'!Q68="Custom",'2. Forecasting Data Entry'!R68,(_xlfn.XLOOKUP('EAC Summary'!D22,Emissions_Factors[Emissions Factors],Emissions_Factors[MT CO₂e / MWh])))</f>
        <v>#N/A</v>
      </c>
      <c r="G22" s="263">
        <f t="shared" si="0"/>
        <v>0</v>
      </c>
      <c r="H22" s="264" t="e">
        <f>_xlfn.XLOOKUP('EAC Summary'!$C$4,'Site 4'!$D$127:$AJ$127,'Site 4'!$D$141:$AJ$141)</f>
        <v>#N/A</v>
      </c>
    </row>
    <row r="23" spans="2:8" ht="16.5" x14ac:dyDescent="0.3">
      <c r="B23" s="236" t="s">
        <v>252</v>
      </c>
      <c r="C23" s="236">
        <f>'2. Forecasting Data Entry'!B69</f>
        <v>0</v>
      </c>
      <c r="D23" s="237">
        <f>'2. Forecasting Data Entry'!C69</f>
        <v>0</v>
      </c>
      <c r="E23" s="263" t="e">
        <f>_xlfn.XLOOKUP('EAC Summary'!$C$4,'Site 5'!$D$127:$AJ$127,'Site 5'!$D$137:$AJ$137)</f>
        <v>#N/A</v>
      </c>
      <c r="F23" s="263" t="e">
        <f>IF('2. Forecasting Data Entry'!Q69="Custom",'2. Forecasting Data Entry'!R69,(_xlfn.XLOOKUP('EAC Summary'!D23,Emissions_Factors[Emissions Factors],Emissions_Factors[MT CO₂e / MWh])))</f>
        <v>#N/A</v>
      </c>
      <c r="G23" s="263">
        <f t="shared" si="0"/>
        <v>0</v>
      </c>
      <c r="H23" s="264" t="e">
        <f>_xlfn.XLOOKUP('EAC Summary'!$C$4,'Site 5'!$D$127:$AJ$127,'Site 5'!$D$141:$AJ$141)</f>
        <v>#N/A</v>
      </c>
    </row>
    <row r="24" spans="2:8" ht="16.5" x14ac:dyDescent="0.3">
      <c r="B24" s="236" t="s">
        <v>253</v>
      </c>
      <c r="C24" s="236">
        <f>'2. Forecasting Data Entry'!B70</f>
        <v>0</v>
      </c>
      <c r="D24" s="237">
        <f>'2. Forecasting Data Entry'!C70</f>
        <v>0</v>
      </c>
      <c r="E24" s="263" t="e">
        <f>_xlfn.XLOOKUP('EAC Summary'!$C$4,'Site 6'!$D$127:$AJ$127,'Site 6'!$D$137:$AJ$137)</f>
        <v>#N/A</v>
      </c>
      <c r="F24" s="263" t="e">
        <f>IF('2. Forecasting Data Entry'!Q70="Custom",'2. Forecasting Data Entry'!R70,(_xlfn.XLOOKUP('EAC Summary'!D24,Emissions_Factors[Emissions Factors],Emissions_Factors[MT CO₂e / MWh])))</f>
        <v>#N/A</v>
      </c>
      <c r="G24" s="263">
        <f t="shared" si="0"/>
        <v>0</v>
      </c>
      <c r="H24" s="264" t="e">
        <f>_xlfn.XLOOKUP('EAC Summary'!$C$4,'Site 6'!$D$127:$AJ$127,'Site 6'!$D$141:$AJ$141)</f>
        <v>#N/A</v>
      </c>
    </row>
    <row r="25" spans="2:8" ht="16.5" x14ac:dyDescent="0.3">
      <c r="B25" s="236" t="s">
        <v>254</v>
      </c>
      <c r="C25" s="236">
        <f>'2. Forecasting Data Entry'!B71</f>
        <v>0</v>
      </c>
      <c r="D25" s="237">
        <f>'2. Forecasting Data Entry'!C71</f>
        <v>0</v>
      </c>
      <c r="E25" s="263" t="e">
        <f>_xlfn.XLOOKUP('EAC Summary'!$C$4,'Site 7'!$D$127:$AJ$127,'Site 7'!$D$137:$AJ$137)</f>
        <v>#N/A</v>
      </c>
      <c r="F25" s="263" t="e">
        <f>IF('2. Forecasting Data Entry'!Q71="Custom",'2. Forecasting Data Entry'!R71,(_xlfn.XLOOKUP('EAC Summary'!D25,Emissions_Factors[Emissions Factors],Emissions_Factors[MT CO₂e / MWh])))</f>
        <v>#N/A</v>
      </c>
      <c r="G25" s="263">
        <f t="shared" si="0"/>
        <v>0</v>
      </c>
      <c r="H25" s="264" t="e">
        <f>_xlfn.XLOOKUP('EAC Summary'!$C$4,'Site 7'!$D$127:$AJ$127,'Site 7'!$D$141:$AJ$141)</f>
        <v>#N/A</v>
      </c>
    </row>
    <row r="26" spans="2:8" ht="16.5" x14ac:dyDescent="0.3">
      <c r="B26" s="236" t="s">
        <v>255</v>
      </c>
      <c r="C26" s="236">
        <f>'2. Forecasting Data Entry'!B72</f>
        <v>0</v>
      </c>
      <c r="D26" s="237">
        <f>'2. Forecasting Data Entry'!C72</f>
        <v>0</v>
      </c>
      <c r="E26" s="263" t="e">
        <f>_xlfn.XLOOKUP('EAC Summary'!$C$4,'Site 8'!$D$127:$AJ$127,'Site 8'!$D$137:$AJ$137)</f>
        <v>#N/A</v>
      </c>
      <c r="F26" s="263" t="e">
        <f>IF('2. Forecasting Data Entry'!Q72="Custom",'2. Forecasting Data Entry'!R72,(_xlfn.XLOOKUP('EAC Summary'!D26,Emissions_Factors[Emissions Factors],Emissions_Factors[MT CO₂e / MWh])))</f>
        <v>#N/A</v>
      </c>
      <c r="G26" s="263">
        <f t="shared" si="0"/>
        <v>0</v>
      </c>
      <c r="H26" s="264" t="e">
        <f>_xlfn.XLOOKUP('EAC Summary'!$C$4,'Site 8'!$D$127:$AJ$127,'Site 8'!$D$141:$AJ$141)</f>
        <v>#N/A</v>
      </c>
    </row>
    <row r="27" spans="2:8" x14ac:dyDescent="0.3">
      <c r="B27" s="236" t="s">
        <v>256</v>
      </c>
      <c r="C27" s="236">
        <f>'2. Forecasting Data Entry'!B73</f>
        <v>0</v>
      </c>
      <c r="D27" s="237">
        <f>'2. Forecasting Data Entry'!C73</f>
        <v>0</v>
      </c>
      <c r="E27" s="263" t="e">
        <f>_xlfn.XLOOKUP('EAC Summary'!$C$4,'Site 9'!$D$127:$AJ$127,'Site 9'!$D$137:$AJ$137)</f>
        <v>#N/A</v>
      </c>
      <c r="F27" s="263" t="e">
        <f>IF('2. Forecasting Data Entry'!Q73="Custom",'2. Forecasting Data Entry'!R73,(_xlfn.XLOOKUP('EAC Summary'!D27,Emissions_Factors[Emissions Factors],Emissions_Factors[MT CO₂e / MWh])))</f>
        <v>#N/A</v>
      </c>
      <c r="G27" s="263">
        <f t="shared" si="0"/>
        <v>0</v>
      </c>
      <c r="H27" s="264" t="e">
        <f>_xlfn.XLOOKUP('EAC Summary'!$C$4,'Site 9'!$D$127:$AJ$127,'Site 9'!$D$141:$AJ$141)</f>
        <v>#N/A</v>
      </c>
    </row>
    <row r="28" spans="2:8" x14ac:dyDescent="0.3">
      <c r="B28" s="236" t="s">
        <v>257</v>
      </c>
      <c r="C28" s="236">
        <f>'2. Forecasting Data Entry'!B74</f>
        <v>0</v>
      </c>
      <c r="D28" s="237">
        <f>'2. Forecasting Data Entry'!C74</f>
        <v>0</v>
      </c>
      <c r="E28" s="263" t="e">
        <f>_xlfn.XLOOKUP('EAC Summary'!$C$4,'Site 10'!$D$127:$AJ$127,'Site 10'!$D$137:$AJ$137)</f>
        <v>#N/A</v>
      </c>
      <c r="F28" s="263" t="e">
        <f>IF('2. Forecasting Data Entry'!Q74="Custom",'2. Forecasting Data Entry'!R74,(_xlfn.XLOOKUP('EAC Summary'!D28,Emissions_Factors[Emissions Factors],Emissions_Factors[MT CO₂e / MWh])))</f>
        <v>#N/A</v>
      </c>
      <c r="G28" s="263">
        <f t="shared" si="0"/>
        <v>0</v>
      </c>
      <c r="H28" s="264" t="e">
        <f>_xlfn.XLOOKUP('EAC Summary'!$C$4,'Site 10'!$D$127:$AJ$127,'Site 10'!$D$141:$AJ$141)</f>
        <v>#N/A</v>
      </c>
    </row>
    <row r="29" spans="2:8" x14ac:dyDescent="0.3">
      <c r="B29" s="236" t="s">
        <v>258</v>
      </c>
      <c r="C29" s="236">
        <f>'2. Forecasting Data Entry'!B75</f>
        <v>0</v>
      </c>
      <c r="D29" s="237">
        <f>'2. Forecasting Data Entry'!C75</f>
        <v>0</v>
      </c>
      <c r="E29" s="263" t="e">
        <f>_xlfn.XLOOKUP('EAC Summary'!$C$4,'Site 11'!$D$127:$AJ$127,'Site 11'!$D$137:$AJ$137)</f>
        <v>#N/A</v>
      </c>
      <c r="F29" s="263" t="e">
        <f>IF('2. Forecasting Data Entry'!Q75="Custom",'2. Forecasting Data Entry'!R75,(_xlfn.XLOOKUP('EAC Summary'!D29,Emissions_Factors[Emissions Factors],Emissions_Factors[MT CO₂e / MWh])))</f>
        <v>#N/A</v>
      </c>
      <c r="G29" s="263">
        <f t="shared" si="0"/>
        <v>0</v>
      </c>
      <c r="H29" s="264" t="e">
        <f>_xlfn.XLOOKUP('EAC Summary'!$C$4,'Site 11'!$D$127:$AJ$127,'Site 11'!$D$141:$AJ$141)</f>
        <v>#N/A</v>
      </c>
    </row>
    <row r="30" spans="2:8" x14ac:dyDescent="0.3">
      <c r="B30" s="236" t="s">
        <v>259</v>
      </c>
      <c r="C30" s="236">
        <f>'2. Forecasting Data Entry'!B76</f>
        <v>0</v>
      </c>
      <c r="D30" s="237">
        <f>'2. Forecasting Data Entry'!C76</f>
        <v>0</v>
      </c>
      <c r="E30" s="263" t="e">
        <f>_xlfn.XLOOKUP('EAC Summary'!$C$4,'Site 12'!$D$127:$AJ$127,'Site 12'!$D$137:$AJ$137)</f>
        <v>#N/A</v>
      </c>
      <c r="F30" s="263" t="e">
        <f>IF('2. Forecasting Data Entry'!Q76="Custom",'2. Forecasting Data Entry'!R76,(_xlfn.XLOOKUP('EAC Summary'!D30,Emissions_Factors[Emissions Factors],Emissions_Factors[MT CO₂e / MWh])))</f>
        <v>#N/A</v>
      </c>
      <c r="G30" s="263">
        <f t="shared" si="0"/>
        <v>0</v>
      </c>
      <c r="H30" s="264" t="e">
        <f>_xlfn.XLOOKUP('EAC Summary'!$C$4,'Site 12'!$D$127:$AJ$127,'Site 12'!$D$141:$AJ$141)</f>
        <v>#N/A</v>
      </c>
    </row>
    <row r="31" spans="2:8" x14ac:dyDescent="0.3">
      <c r="B31" s="236" t="s">
        <v>260</v>
      </c>
      <c r="C31" s="236">
        <f>'2. Forecasting Data Entry'!B77</f>
        <v>0</v>
      </c>
      <c r="D31" s="237">
        <f>'2. Forecasting Data Entry'!C77</f>
        <v>0</v>
      </c>
      <c r="E31" s="263" t="e">
        <f>_xlfn.XLOOKUP('EAC Summary'!$C$4,'Site 13'!$D$127:$AJ$127,'Site 13'!$D$137:$AJ$137)</f>
        <v>#N/A</v>
      </c>
      <c r="F31" s="263" t="e">
        <f>IF('2. Forecasting Data Entry'!Q77="Custom",'2. Forecasting Data Entry'!R77,(_xlfn.XLOOKUP('EAC Summary'!D31,Emissions_Factors[Emissions Factors],Emissions_Factors[MT CO₂e / MWh])))</f>
        <v>#N/A</v>
      </c>
      <c r="G31" s="263">
        <f t="shared" si="0"/>
        <v>0</v>
      </c>
      <c r="H31" s="264" t="e">
        <f>_xlfn.XLOOKUP('EAC Summary'!$C$4,'Site 13'!$D$127:$AJ$127,'Site 13'!$D$141:$AJ$141)</f>
        <v>#N/A</v>
      </c>
    </row>
    <row r="32" spans="2:8" x14ac:dyDescent="0.3">
      <c r="B32" s="236" t="s">
        <v>261</v>
      </c>
      <c r="C32" s="236">
        <f>'2. Forecasting Data Entry'!B78</f>
        <v>0</v>
      </c>
      <c r="D32" s="237">
        <f>'2. Forecasting Data Entry'!C78</f>
        <v>0</v>
      </c>
      <c r="E32" s="263" t="e">
        <f>_xlfn.XLOOKUP('EAC Summary'!$C$4,'Site 14'!$D$127:$AJ$127,'Site 14'!$D$137:$AJ$137)</f>
        <v>#N/A</v>
      </c>
      <c r="F32" s="263" t="e">
        <f>IF('2. Forecasting Data Entry'!Q78="Custom",'2. Forecasting Data Entry'!R78,(_xlfn.XLOOKUP('EAC Summary'!D32,Emissions_Factors[Emissions Factors],Emissions_Factors[MT CO₂e / MWh])))</f>
        <v>#N/A</v>
      </c>
      <c r="G32" s="263">
        <f t="shared" si="0"/>
        <v>0</v>
      </c>
      <c r="H32" s="264" t="e">
        <f>_xlfn.XLOOKUP('EAC Summary'!$C$4,'Site 14'!$D$127:$AJ$127,'Site 14'!$D$141:$AJ$141)</f>
        <v>#N/A</v>
      </c>
    </row>
    <row r="33" spans="2:8" x14ac:dyDescent="0.3">
      <c r="B33" s="236" t="s">
        <v>262</v>
      </c>
      <c r="C33" s="236">
        <f>'2. Forecasting Data Entry'!B79</f>
        <v>0</v>
      </c>
      <c r="D33" s="237">
        <f>'2. Forecasting Data Entry'!C79</f>
        <v>0</v>
      </c>
      <c r="E33" s="263" t="e">
        <f>_xlfn.XLOOKUP('EAC Summary'!$C$4,'Site 15'!$D$127:$AJ$127,'Site 15'!$D$137:$AJ$137)</f>
        <v>#N/A</v>
      </c>
      <c r="F33" s="263" t="e">
        <f>IF('2. Forecasting Data Entry'!Q79="Custom",'2. Forecasting Data Entry'!R79,(_xlfn.XLOOKUP('EAC Summary'!D33,Emissions_Factors[Emissions Factors],Emissions_Factors[MT CO₂e / MWh])))</f>
        <v>#N/A</v>
      </c>
      <c r="G33" s="263">
        <f t="shared" si="0"/>
        <v>0</v>
      </c>
      <c r="H33" s="264" t="e">
        <f>_xlfn.XLOOKUP('EAC Summary'!$C$4,'Site 15'!$D$127:$AJ$127,'Site 15'!$D$141:$AJ$141)</f>
        <v>#N/A</v>
      </c>
    </row>
    <row r="34" spans="2:8" x14ac:dyDescent="0.3">
      <c r="B34" s="236" t="s">
        <v>263</v>
      </c>
      <c r="C34" s="236">
        <f>'2. Forecasting Data Entry'!B80</f>
        <v>0</v>
      </c>
      <c r="D34" s="237">
        <f>'2. Forecasting Data Entry'!C80</f>
        <v>0</v>
      </c>
      <c r="E34" s="263" t="e">
        <f>_xlfn.XLOOKUP('EAC Summary'!$C$4,'Site 16'!$D$127:$AJ$127,'Site 16'!$D$137:$AJ$137)</f>
        <v>#N/A</v>
      </c>
      <c r="F34" s="263" t="e">
        <f>IF('2. Forecasting Data Entry'!Q80="Custom",'2. Forecasting Data Entry'!R80,(_xlfn.XLOOKUP('EAC Summary'!D34,Emissions_Factors[Emissions Factors],Emissions_Factors[MT CO₂e / MWh])))</f>
        <v>#N/A</v>
      </c>
      <c r="G34" s="263">
        <f t="shared" si="0"/>
        <v>0</v>
      </c>
      <c r="H34" s="264" t="e">
        <f>_xlfn.XLOOKUP('EAC Summary'!$C$4,'Site 16'!$D$127:$AJ$127,'Site 16'!$D$141:$AJ$141)</f>
        <v>#N/A</v>
      </c>
    </row>
    <row r="35" spans="2:8" x14ac:dyDescent="0.3">
      <c r="B35" s="236" t="s">
        <v>264</v>
      </c>
      <c r="C35" s="236">
        <f>'2. Forecasting Data Entry'!B81</f>
        <v>0</v>
      </c>
      <c r="D35" s="237">
        <f>'2. Forecasting Data Entry'!C81</f>
        <v>0</v>
      </c>
      <c r="E35" s="263" t="e">
        <f>_xlfn.XLOOKUP('EAC Summary'!$C$4,'Site 17'!$D$127:$AJ$127,'Site 17'!$D$137:$AJ$137)</f>
        <v>#N/A</v>
      </c>
      <c r="F35" s="263" t="e">
        <f>IF('2. Forecasting Data Entry'!Q81="Custom",'2. Forecasting Data Entry'!R81,(_xlfn.XLOOKUP('EAC Summary'!D35,Emissions_Factors[Emissions Factors],Emissions_Factors[MT CO₂e / MWh])))</f>
        <v>#N/A</v>
      </c>
      <c r="G35" s="263">
        <f t="shared" si="0"/>
        <v>0</v>
      </c>
      <c r="H35" s="264" t="e">
        <f>_xlfn.XLOOKUP('EAC Summary'!$C$4,'Site 17'!$D$127:$AJ$127,'Site 17'!$D$141:$AJ$141)</f>
        <v>#N/A</v>
      </c>
    </row>
    <row r="36" spans="2:8" x14ac:dyDescent="0.3">
      <c r="B36" s="236" t="s">
        <v>265</v>
      </c>
      <c r="C36" s="236">
        <f>'2. Forecasting Data Entry'!B82</f>
        <v>0</v>
      </c>
      <c r="D36" s="237">
        <f>'2. Forecasting Data Entry'!C82</f>
        <v>0</v>
      </c>
      <c r="E36" s="263" t="e">
        <f>_xlfn.XLOOKUP('EAC Summary'!$C$4,'Site 18'!$D$127:$AJ$127,'Site 18'!$D$137:$AJ$137)</f>
        <v>#N/A</v>
      </c>
      <c r="F36" s="263" t="e">
        <f>IF('2. Forecasting Data Entry'!Q82="Custom",'2. Forecasting Data Entry'!R82,(_xlfn.XLOOKUP('EAC Summary'!D36,Emissions_Factors[Emissions Factors],Emissions_Factors[MT CO₂e / MWh])))</f>
        <v>#N/A</v>
      </c>
      <c r="G36" s="263">
        <f t="shared" si="0"/>
        <v>0</v>
      </c>
      <c r="H36" s="264" t="e">
        <f>_xlfn.XLOOKUP('EAC Summary'!$C$4,'Site 18'!$D$127:$AJ$127,'Site 18'!$D$141:$AJ$141)</f>
        <v>#N/A</v>
      </c>
    </row>
    <row r="37" spans="2:8" x14ac:dyDescent="0.3">
      <c r="B37" s="236" t="s">
        <v>266</v>
      </c>
      <c r="C37" s="236">
        <f>'2. Forecasting Data Entry'!B83</f>
        <v>0</v>
      </c>
      <c r="D37" s="237">
        <f>'2. Forecasting Data Entry'!C83</f>
        <v>0</v>
      </c>
      <c r="E37" s="263" t="e">
        <f>_xlfn.XLOOKUP('EAC Summary'!$C$4,'Site 19'!$D$127:$AJ$127,'Site 19'!$D$137:$AJ$137)</f>
        <v>#N/A</v>
      </c>
      <c r="F37" s="263" t="e">
        <f>IF('2. Forecasting Data Entry'!Q83="Custom",'2. Forecasting Data Entry'!R83,(_xlfn.XLOOKUP('EAC Summary'!D37,Emissions_Factors[Emissions Factors],Emissions_Factors[MT CO₂e / MWh])))</f>
        <v>#N/A</v>
      </c>
      <c r="G37" s="263">
        <f t="shared" si="0"/>
        <v>0</v>
      </c>
      <c r="H37" s="264" t="e">
        <f>_xlfn.XLOOKUP('EAC Summary'!$C$4,'Site 19'!$D$127:$AJ$127,'Site 19'!$D$141:$AJ$141)</f>
        <v>#N/A</v>
      </c>
    </row>
    <row r="38" spans="2:8" ht="14.5" thickBot="1" x14ac:dyDescent="0.35">
      <c r="B38" s="236" t="s">
        <v>267</v>
      </c>
      <c r="C38" s="238">
        <f>'2. Forecasting Data Entry'!B84</f>
        <v>0</v>
      </c>
      <c r="D38" s="239">
        <f>'2. Forecasting Data Entry'!C84</f>
        <v>0</v>
      </c>
      <c r="E38" s="265" t="e">
        <f>_xlfn.XLOOKUP('EAC Summary'!$C$4,'Site 20'!$D$127:$AJ$127,'Site 20'!$D$137:$AJ$137)</f>
        <v>#N/A</v>
      </c>
      <c r="F38" s="265" t="e">
        <f>IF('2. Forecasting Data Entry'!Q84="Custom",'2. Forecasting Data Entry'!R84,(_xlfn.XLOOKUP('EAC Summary'!D38,Emissions_Factors[Emissions Factors],Emissions_Factors[MT CO₂e / MWh])))</f>
        <v>#N/A</v>
      </c>
      <c r="G38" s="265">
        <f t="shared" si="0"/>
        <v>0</v>
      </c>
      <c r="H38" s="266" t="e">
        <f>_xlfn.XLOOKUP('EAC Summary'!$C$4,'Site 20'!$D$127:$AJ$127,'Site 20'!$D$141:$AJ$141)</f>
        <v>#N/A</v>
      </c>
    </row>
    <row r="39" spans="2:8" ht="14.5" thickBot="1" x14ac:dyDescent="0.35"/>
    <row r="40" spans="2:8" x14ac:dyDescent="0.3">
      <c r="B40" s="108" t="s">
        <v>140</v>
      </c>
      <c r="C40" s="108"/>
      <c r="D40" s="231"/>
      <c r="E40" s="556" t="s">
        <v>31</v>
      </c>
      <c r="F40" s="557"/>
      <c r="G40" s="558"/>
      <c r="H40" s="232" t="s">
        <v>33</v>
      </c>
    </row>
    <row r="41" spans="2:8" ht="42" x14ac:dyDescent="0.3">
      <c r="B41" s="233" t="s">
        <v>268</v>
      </c>
      <c r="C41" s="233" t="s">
        <v>58</v>
      </c>
      <c r="D41" s="234" t="s">
        <v>57</v>
      </c>
      <c r="E41" s="234" t="s">
        <v>236</v>
      </c>
      <c r="F41" s="234" t="s">
        <v>237</v>
      </c>
      <c r="G41" s="234" t="s">
        <v>238</v>
      </c>
      <c r="H41" s="235" t="s">
        <v>239</v>
      </c>
    </row>
    <row r="42" spans="2:8" x14ac:dyDescent="0.3">
      <c r="B42" s="261" t="s">
        <v>248</v>
      </c>
      <c r="C42" s="241">
        <f>'2. Forecasting Data Entry'!B65</f>
        <v>0</v>
      </c>
      <c r="D42" s="242">
        <f>'2. Forecasting Data Entry'!C65</f>
        <v>0</v>
      </c>
      <c r="E42" s="267" t="e">
        <f>_xlfn.XLOOKUP($D$4,'Site 1'!$D$127:$AJ$127,'Site 1'!$D$138:$AJ$138)</f>
        <v>#N/A</v>
      </c>
      <c r="F42" s="267" t="e">
        <f>IF('2. Forecasting Data Entry'!Q65="Custom",'2. Forecasting Data Entry'!R65,(_xlfn.XLOOKUP('EAC Summary'!D42,Emissions_Factors[Emissions Factors],Emissions_Factors[MT CO₂e / MWh])))</f>
        <v>#N/A</v>
      </c>
      <c r="G42" s="267">
        <f>IFERROR(E42/F42,0)</f>
        <v>0</v>
      </c>
      <c r="H42" s="268" t="e">
        <f>_xlfn.XLOOKUP($D$4,'Site 1'!$D$127:$AJ$127,'Site 1'!$D$142:$AJ$142)</f>
        <v>#N/A</v>
      </c>
    </row>
    <row r="43" spans="2:8" x14ac:dyDescent="0.3">
      <c r="B43" s="261" t="s">
        <v>249</v>
      </c>
      <c r="C43" s="241">
        <f>'2. Forecasting Data Entry'!B66</f>
        <v>0</v>
      </c>
      <c r="D43" s="242">
        <f>'2. Forecasting Data Entry'!C66</f>
        <v>0</v>
      </c>
      <c r="E43" s="267" t="e">
        <f>_xlfn.XLOOKUP($D$4,'Site 2'!$D$127:$AJ$127,'Site 2'!$D$138:$AJ$138)</f>
        <v>#N/A</v>
      </c>
      <c r="F43" s="267" t="e">
        <f>IF('2. Forecasting Data Entry'!Q66="Custom",'2. Forecasting Data Entry'!R66,(_xlfn.XLOOKUP('EAC Summary'!D43,Emissions_Factors[Emissions Factors],Emissions_Factors[MT CO₂e / MWh])))</f>
        <v>#N/A</v>
      </c>
      <c r="G43" s="267">
        <f t="shared" ref="G43:G61" si="1">IFERROR(E43/F43,0)</f>
        <v>0</v>
      </c>
      <c r="H43" s="268" t="e">
        <f>_xlfn.XLOOKUP($D$4,'Site 2'!$D$127:$AJ$127,'Site 2'!$D$142:$AJ$142)</f>
        <v>#N/A</v>
      </c>
    </row>
    <row r="44" spans="2:8" x14ac:dyDescent="0.3">
      <c r="B44" s="261" t="s">
        <v>250</v>
      </c>
      <c r="C44" s="241">
        <f>'2. Forecasting Data Entry'!B67</f>
        <v>0</v>
      </c>
      <c r="D44" s="242">
        <f>'2. Forecasting Data Entry'!C67</f>
        <v>0</v>
      </c>
      <c r="E44" s="267" t="e">
        <f>_xlfn.XLOOKUP($D$4,'Site 3'!$D$127:$AJ$127,'Site 3'!$D$138:$AJ$138)</f>
        <v>#N/A</v>
      </c>
      <c r="F44" s="267" t="e">
        <f>IF('2. Forecasting Data Entry'!Q67="Custom",'2. Forecasting Data Entry'!R67,(_xlfn.XLOOKUP('EAC Summary'!D44,Emissions_Factors[Emissions Factors],Emissions_Factors[MT CO₂e / MWh])))</f>
        <v>#N/A</v>
      </c>
      <c r="G44" s="267">
        <f t="shared" si="1"/>
        <v>0</v>
      </c>
      <c r="H44" s="268" t="e">
        <f>_xlfn.XLOOKUP($D$4,'Site 3'!$D$127:$AJ$127,'Site 3'!$D$142:$AJ$142)</f>
        <v>#N/A</v>
      </c>
    </row>
    <row r="45" spans="2:8" x14ac:dyDescent="0.3">
      <c r="B45" s="261" t="s">
        <v>251</v>
      </c>
      <c r="C45" s="241">
        <f>'2. Forecasting Data Entry'!B68</f>
        <v>0</v>
      </c>
      <c r="D45" s="242">
        <f>'2. Forecasting Data Entry'!C68</f>
        <v>0</v>
      </c>
      <c r="E45" s="267" t="e">
        <f>_xlfn.XLOOKUP($D$4,'Site 4'!$D$127:$AJ$127,'Site 4'!$D$138:$AJ$138)</f>
        <v>#N/A</v>
      </c>
      <c r="F45" s="267" t="e">
        <f>IF('2. Forecasting Data Entry'!Q68="Custom",'2. Forecasting Data Entry'!R68,(_xlfn.XLOOKUP('EAC Summary'!D45,Emissions_Factors[Emissions Factors],Emissions_Factors[MT CO₂e / MWh])))</f>
        <v>#N/A</v>
      </c>
      <c r="G45" s="267">
        <f t="shared" si="1"/>
        <v>0</v>
      </c>
      <c r="H45" s="268" t="e">
        <f>_xlfn.XLOOKUP($D$4,'Site 4'!$D$127:$AJ$127,'Site 4'!$D$142:$AJ$142)</f>
        <v>#N/A</v>
      </c>
    </row>
    <row r="46" spans="2:8" x14ac:dyDescent="0.3">
      <c r="B46" s="261" t="s">
        <v>252</v>
      </c>
      <c r="C46" s="241">
        <f>'2. Forecasting Data Entry'!B69</f>
        <v>0</v>
      </c>
      <c r="D46" s="242">
        <f>'2. Forecasting Data Entry'!C69</f>
        <v>0</v>
      </c>
      <c r="E46" s="267" t="e">
        <f>_xlfn.XLOOKUP($D$4,'Site 5'!$D$127:$AJ$127,'Site 5'!$D$138:$AJ$138)</f>
        <v>#N/A</v>
      </c>
      <c r="F46" s="267" t="e">
        <f>IF('2. Forecasting Data Entry'!Q69="Custom",'2. Forecasting Data Entry'!R69,(_xlfn.XLOOKUP('EAC Summary'!D46,Emissions_Factors[Emissions Factors],Emissions_Factors[MT CO₂e / MWh])))</f>
        <v>#N/A</v>
      </c>
      <c r="G46" s="267">
        <f t="shared" si="1"/>
        <v>0</v>
      </c>
      <c r="H46" s="268" t="e">
        <f>_xlfn.XLOOKUP($D$4,'Site 5'!$D$127:$AJ$127,'Site 5'!$D$142:$AJ$142)</f>
        <v>#N/A</v>
      </c>
    </row>
    <row r="47" spans="2:8" x14ac:dyDescent="0.3">
      <c r="B47" s="261" t="s">
        <v>253</v>
      </c>
      <c r="C47" s="241">
        <f>'2. Forecasting Data Entry'!B70</f>
        <v>0</v>
      </c>
      <c r="D47" s="242">
        <f>'2. Forecasting Data Entry'!C70</f>
        <v>0</v>
      </c>
      <c r="E47" s="267" t="e">
        <f>_xlfn.XLOOKUP($D$4,'Site 6'!$D$127:$AJ$127,'Site 6'!$D$138:$AJ$138)</f>
        <v>#N/A</v>
      </c>
      <c r="F47" s="267" t="e">
        <f>IF('2. Forecasting Data Entry'!Q70="Custom",'2. Forecasting Data Entry'!R70,(_xlfn.XLOOKUP('EAC Summary'!D47,Emissions_Factors[Emissions Factors],Emissions_Factors[MT CO₂e / MWh])))</f>
        <v>#N/A</v>
      </c>
      <c r="G47" s="267">
        <f t="shared" si="1"/>
        <v>0</v>
      </c>
      <c r="H47" s="268" t="e">
        <f>_xlfn.XLOOKUP($D$4,'Site 6'!$D$127:$AJ$127,'Site 6'!$D$142:$AJ$142)</f>
        <v>#N/A</v>
      </c>
    </row>
    <row r="48" spans="2:8" x14ac:dyDescent="0.3">
      <c r="B48" s="261" t="s">
        <v>254</v>
      </c>
      <c r="C48" s="241">
        <f>'2. Forecasting Data Entry'!B71</f>
        <v>0</v>
      </c>
      <c r="D48" s="242">
        <f>'2. Forecasting Data Entry'!C71</f>
        <v>0</v>
      </c>
      <c r="E48" s="267" t="e">
        <f>_xlfn.XLOOKUP($D$4,'Site 7'!$D$127:$AJ$127,'Site 7'!$D$138:$AJ$138)</f>
        <v>#N/A</v>
      </c>
      <c r="F48" s="267" t="e">
        <f>IF('2. Forecasting Data Entry'!Q71="Custom",'2. Forecasting Data Entry'!R71,(_xlfn.XLOOKUP('EAC Summary'!D48,Emissions_Factors[Emissions Factors],Emissions_Factors[MT CO₂e / MWh])))</f>
        <v>#N/A</v>
      </c>
      <c r="G48" s="267">
        <f t="shared" si="1"/>
        <v>0</v>
      </c>
      <c r="H48" s="268" t="e">
        <f>_xlfn.XLOOKUP($D$4,'Site 7'!$D$127:$AJ$127,'Site 7'!$D$142:$AJ$142)</f>
        <v>#N/A</v>
      </c>
    </row>
    <row r="49" spans="2:8" x14ac:dyDescent="0.3">
      <c r="B49" s="261" t="s">
        <v>255</v>
      </c>
      <c r="C49" s="241">
        <f>'2. Forecasting Data Entry'!B72</f>
        <v>0</v>
      </c>
      <c r="D49" s="242">
        <f>'2. Forecasting Data Entry'!C72</f>
        <v>0</v>
      </c>
      <c r="E49" s="267" t="e">
        <f>_xlfn.XLOOKUP($D$4,'Site 8'!$D$127:$AJ$127,'Site 8'!$D$138:$AJ$138)</f>
        <v>#N/A</v>
      </c>
      <c r="F49" s="267" t="e">
        <f>IF('2. Forecasting Data Entry'!Q72="Custom",'2. Forecasting Data Entry'!R72,(_xlfn.XLOOKUP('EAC Summary'!D49,Emissions_Factors[Emissions Factors],Emissions_Factors[MT CO₂e / MWh])))</f>
        <v>#N/A</v>
      </c>
      <c r="G49" s="267">
        <f t="shared" si="1"/>
        <v>0</v>
      </c>
      <c r="H49" s="268" t="e">
        <f>_xlfn.XLOOKUP($D$4,'Site 8'!$D$127:$AJ$127,'Site 8'!$D$142:$AJ$142)</f>
        <v>#N/A</v>
      </c>
    </row>
    <row r="50" spans="2:8" x14ac:dyDescent="0.3">
      <c r="B50" s="261" t="s">
        <v>256</v>
      </c>
      <c r="C50" s="241">
        <f>'2. Forecasting Data Entry'!B73</f>
        <v>0</v>
      </c>
      <c r="D50" s="242">
        <f>'2. Forecasting Data Entry'!C73</f>
        <v>0</v>
      </c>
      <c r="E50" s="267" t="e">
        <f>_xlfn.XLOOKUP($D$4,'Site 9'!$D$127:$AJ$127,'Site 9'!$D$138:$AJ$138)</f>
        <v>#N/A</v>
      </c>
      <c r="F50" s="267" t="e">
        <f>IF('2. Forecasting Data Entry'!Q73="Custom",'2. Forecasting Data Entry'!R73,(_xlfn.XLOOKUP('EAC Summary'!D50,Emissions_Factors[Emissions Factors],Emissions_Factors[MT CO₂e / MWh])))</f>
        <v>#N/A</v>
      </c>
      <c r="G50" s="267">
        <f t="shared" si="1"/>
        <v>0</v>
      </c>
      <c r="H50" s="268" t="e">
        <f>_xlfn.XLOOKUP($D$4,'Site 9'!$D$127:$AJ$127,'Site 9'!$D$142:$AJ$142)</f>
        <v>#N/A</v>
      </c>
    </row>
    <row r="51" spans="2:8" x14ac:dyDescent="0.3">
      <c r="B51" s="261" t="s">
        <v>257</v>
      </c>
      <c r="C51" s="241">
        <f>'2. Forecasting Data Entry'!B74</f>
        <v>0</v>
      </c>
      <c r="D51" s="242">
        <f>'2. Forecasting Data Entry'!C74</f>
        <v>0</v>
      </c>
      <c r="E51" s="267" t="e">
        <f>_xlfn.XLOOKUP($D$4,'Site 10'!$D$127:$AJ$127,'Site 10'!$D$138:$AJ$138)</f>
        <v>#N/A</v>
      </c>
      <c r="F51" s="267" t="e">
        <f>IF('2. Forecasting Data Entry'!Q74="Custom",'2. Forecasting Data Entry'!R74,(_xlfn.XLOOKUP('EAC Summary'!D51,Emissions_Factors[Emissions Factors],Emissions_Factors[MT CO₂e / MWh])))</f>
        <v>#N/A</v>
      </c>
      <c r="G51" s="267">
        <f t="shared" si="1"/>
        <v>0</v>
      </c>
      <c r="H51" s="268" t="e">
        <f>_xlfn.XLOOKUP($D$4,'Site 10'!$D$127:$AJ$127,'Site 10'!$D$142:$AJ$142)</f>
        <v>#N/A</v>
      </c>
    </row>
    <row r="52" spans="2:8" x14ac:dyDescent="0.3">
      <c r="B52" s="261" t="s">
        <v>258</v>
      </c>
      <c r="C52" s="241">
        <f>'2. Forecasting Data Entry'!B75</f>
        <v>0</v>
      </c>
      <c r="D52" s="242">
        <f>'2. Forecasting Data Entry'!C75</f>
        <v>0</v>
      </c>
      <c r="E52" s="267" t="e">
        <f>_xlfn.XLOOKUP($D$4,'Site 11'!$D$127:$AJ$127,'Site 11'!$D$138:$AJ$138)</f>
        <v>#N/A</v>
      </c>
      <c r="F52" s="267" t="e">
        <f>IF('2. Forecasting Data Entry'!Q75="Custom",'2. Forecasting Data Entry'!R75,(_xlfn.XLOOKUP('EAC Summary'!D52,Emissions_Factors[Emissions Factors],Emissions_Factors[MT CO₂e / MWh])))</f>
        <v>#N/A</v>
      </c>
      <c r="G52" s="267">
        <f t="shared" si="1"/>
        <v>0</v>
      </c>
      <c r="H52" s="268" t="e">
        <f>_xlfn.XLOOKUP($D$4,'Site 11'!$D$127:$AJ$127,'Site 11'!$D$142:$AJ$142)</f>
        <v>#N/A</v>
      </c>
    </row>
    <row r="53" spans="2:8" x14ac:dyDescent="0.3">
      <c r="B53" s="261" t="s">
        <v>259</v>
      </c>
      <c r="C53" s="241">
        <f>'2. Forecasting Data Entry'!B76</f>
        <v>0</v>
      </c>
      <c r="D53" s="242">
        <f>'2. Forecasting Data Entry'!C76</f>
        <v>0</v>
      </c>
      <c r="E53" s="267" t="e">
        <f>_xlfn.XLOOKUP($D$4,'Site 12'!$D$127:$AJ$127,'Site 12'!$D$138:$AJ$138)</f>
        <v>#N/A</v>
      </c>
      <c r="F53" s="267" t="e">
        <f>IF('2. Forecasting Data Entry'!Q76="Custom",'2. Forecasting Data Entry'!R76,(_xlfn.XLOOKUP('EAC Summary'!D53,Emissions_Factors[Emissions Factors],Emissions_Factors[MT CO₂e / MWh])))</f>
        <v>#N/A</v>
      </c>
      <c r="G53" s="267">
        <f t="shared" si="1"/>
        <v>0</v>
      </c>
      <c r="H53" s="268" t="e">
        <f>_xlfn.XLOOKUP($D$4,'Site 12'!$D$127:$AJ$127,'Site 12'!$D$142:$AJ$142)</f>
        <v>#N/A</v>
      </c>
    </row>
    <row r="54" spans="2:8" x14ac:dyDescent="0.3">
      <c r="B54" s="261" t="s">
        <v>260</v>
      </c>
      <c r="C54" s="241">
        <f>'2. Forecasting Data Entry'!B77</f>
        <v>0</v>
      </c>
      <c r="D54" s="242">
        <f>'2. Forecasting Data Entry'!C77</f>
        <v>0</v>
      </c>
      <c r="E54" s="267" t="e">
        <f>_xlfn.XLOOKUP($D$4,'Site 13'!$D$127:$AJ$127,'Site 13'!$D$138:$AJ$138)</f>
        <v>#N/A</v>
      </c>
      <c r="F54" s="267" t="e">
        <f>IF('2. Forecasting Data Entry'!Q77="Custom",'2. Forecasting Data Entry'!R77,(_xlfn.XLOOKUP('EAC Summary'!D54,Emissions_Factors[Emissions Factors],Emissions_Factors[MT CO₂e / MWh])))</f>
        <v>#N/A</v>
      </c>
      <c r="G54" s="267">
        <f t="shared" si="1"/>
        <v>0</v>
      </c>
      <c r="H54" s="268" t="e">
        <f>_xlfn.XLOOKUP($D$4,'Site 13'!$D$127:$AJ$127,'Site 13'!$D$142:$AJ$142)</f>
        <v>#N/A</v>
      </c>
    </row>
    <row r="55" spans="2:8" x14ac:dyDescent="0.3">
      <c r="B55" s="261" t="s">
        <v>261</v>
      </c>
      <c r="C55" s="241">
        <f>'2. Forecasting Data Entry'!B78</f>
        <v>0</v>
      </c>
      <c r="D55" s="242">
        <f>'2. Forecasting Data Entry'!C78</f>
        <v>0</v>
      </c>
      <c r="E55" s="267" t="e">
        <f>_xlfn.XLOOKUP($D$4,'Site 14'!$D$127:$AJ$127,'Site 14'!$D$138:$AJ$138)</f>
        <v>#N/A</v>
      </c>
      <c r="F55" s="267" t="e">
        <f>IF('2. Forecasting Data Entry'!Q78="Custom",'2. Forecasting Data Entry'!R78,(_xlfn.XLOOKUP('EAC Summary'!D55,Emissions_Factors[Emissions Factors],Emissions_Factors[MT CO₂e / MWh])))</f>
        <v>#N/A</v>
      </c>
      <c r="G55" s="267">
        <f t="shared" si="1"/>
        <v>0</v>
      </c>
      <c r="H55" s="268" t="e">
        <f>_xlfn.XLOOKUP($D$4,'Site 14'!$D$127:$AJ$127,'Site 14'!$D$142:$AJ$142)</f>
        <v>#N/A</v>
      </c>
    </row>
    <row r="56" spans="2:8" x14ac:dyDescent="0.3">
      <c r="B56" s="261" t="s">
        <v>262</v>
      </c>
      <c r="C56" s="241">
        <f>'2. Forecasting Data Entry'!B79</f>
        <v>0</v>
      </c>
      <c r="D56" s="242">
        <f>'2. Forecasting Data Entry'!C79</f>
        <v>0</v>
      </c>
      <c r="E56" s="267" t="e">
        <f>_xlfn.XLOOKUP($D$4,'Site 15'!$D$127:$AJ$127,'Site 15'!$D$138:$AJ$138)</f>
        <v>#N/A</v>
      </c>
      <c r="F56" s="267" t="e">
        <f>IF('2. Forecasting Data Entry'!Q79="Custom",'2. Forecasting Data Entry'!R79,(_xlfn.XLOOKUP('EAC Summary'!D56,Emissions_Factors[Emissions Factors],Emissions_Factors[MT CO₂e / MWh])))</f>
        <v>#N/A</v>
      </c>
      <c r="G56" s="267">
        <f t="shared" si="1"/>
        <v>0</v>
      </c>
      <c r="H56" s="268" t="e">
        <f>_xlfn.XLOOKUP($D$4,'Site 15'!$D$127:$AJ$127,'Site 15'!$D$142:$AJ$142)</f>
        <v>#N/A</v>
      </c>
    </row>
    <row r="57" spans="2:8" x14ac:dyDescent="0.3">
      <c r="B57" s="261" t="s">
        <v>263</v>
      </c>
      <c r="C57" s="241">
        <f>'2. Forecasting Data Entry'!B80</f>
        <v>0</v>
      </c>
      <c r="D57" s="242">
        <f>'2. Forecasting Data Entry'!C80</f>
        <v>0</v>
      </c>
      <c r="E57" s="267" t="e">
        <f>_xlfn.XLOOKUP($D$4,'Site 16'!$D$127:$AJ$127,'Site 16'!$D$138:$AJ$138)</f>
        <v>#N/A</v>
      </c>
      <c r="F57" s="267" t="e">
        <f>IF('2. Forecasting Data Entry'!Q80="Custom",'2. Forecasting Data Entry'!R80,(_xlfn.XLOOKUP('EAC Summary'!D57,Emissions_Factors[Emissions Factors],Emissions_Factors[MT CO₂e / MWh])))</f>
        <v>#N/A</v>
      </c>
      <c r="G57" s="267">
        <f t="shared" si="1"/>
        <v>0</v>
      </c>
      <c r="H57" s="268" t="e">
        <f>_xlfn.XLOOKUP($D$4,'Site 16'!$D$127:$AJ$127,'Site 16'!$D$142:$AJ$142)</f>
        <v>#N/A</v>
      </c>
    </row>
    <row r="58" spans="2:8" x14ac:dyDescent="0.3">
      <c r="B58" s="261" t="s">
        <v>264</v>
      </c>
      <c r="C58" s="241">
        <f>'2. Forecasting Data Entry'!B81</f>
        <v>0</v>
      </c>
      <c r="D58" s="242">
        <f>'2. Forecasting Data Entry'!C81</f>
        <v>0</v>
      </c>
      <c r="E58" s="267" t="e">
        <f>_xlfn.XLOOKUP($D$4,'Site 17'!$D$127:$AJ$127,'Site 17'!$D$138:$AJ$138)</f>
        <v>#N/A</v>
      </c>
      <c r="F58" s="267" t="e">
        <f>IF('2. Forecasting Data Entry'!Q81="Custom",'2. Forecasting Data Entry'!R81,(_xlfn.XLOOKUP('EAC Summary'!D58,Emissions_Factors[Emissions Factors],Emissions_Factors[MT CO₂e / MWh])))</f>
        <v>#N/A</v>
      </c>
      <c r="G58" s="267">
        <f t="shared" si="1"/>
        <v>0</v>
      </c>
      <c r="H58" s="268" t="e">
        <f>_xlfn.XLOOKUP($D$4,'Site 17'!$D$127:$AJ$127,'Site 17'!$D$142:$AJ$142)</f>
        <v>#N/A</v>
      </c>
    </row>
    <row r="59" spans="2:8" x14ac:dyDescent="0.3">
      <c r="B59" s="261" t="s">
        <v>265</v>
      </c>
      <c r="C59" s="241">
        <f>'2. Forecasting Data Entry'!B82</f>
        <v>0</v>
      </c>
      <c r="D59" s="242">
        <f>'2. Forecasting Data Entry'!C82</f>
        <v>0</v>
      </c>
      <c r="E59" s="267" t="e">
        <f>_xlfn.XLOOKUP($D$4,'Site 18'!$D$127:$AJ$127,'Site 18'!$D$138:$AJ$138)</f>
        <v>#N/A</v>
      </c>
      <c r="F59" s="267" t="e">
        <f>IF('2. Forecasting Data Entry'!Q82="Custom",'2. Forecasting Data Entry'!R82,(_xlfn.XLOOKUP('EAC Summary'!D59,Emissions_Factors[Emissions Factors],Emissions_Factors[MT CO₂e / MWh])))</f>
        <v>#N/A</v>
      </c>
      <c r="G59" s="267">
        <f t="shared" si="1"/>
        <v>0</v>
      </c>
      <c r="H59" s="268" t="e">
        <f>_xlfn.XLOOKUP($D$4,'Site 18'!$D$127:$AJ$127,'Site 18'!$D$142:$AJ$142)</f>
        <v>#N/A</v>
      </c>
    </row>
    <row r="60" spans="2:8" x14ac:dyDescent="0.3">
      <c r="B60" s="261" t="s">
        <v>266</v>
      </c>
      <c r="C60" s="241">
        <f>'2. Forecasting Data Entry'!B83</f>
        <v>0</v>
      </c>
      <c r="D60" s="242">
        <f>'2. Forecasting Data Entry'!C83</f>
        <v>0</v>
      </c>
      <c r="E60" s="267" t="e">
        <f>_xlfn.XLOOKUP($D$4,'Site 19'!$D$127:$AJ$127,'Site 19'!$D$138:$AJ$138)</f>
        <v>#N/A</v>
      </c>
      <c r="F60" s="267" t="e">
        <f>IF('2. Forecasting Data Entry'!Q83="Custom",'2. Forecasting Data Entry'!R83,(_xlfn.XLOOKUP('EAC Summary'!D60,Emissions_Factors[Emissions Factors],Emissions_Factors[MT CO₂e / MWh])))</f>
        <v>#N/A</v>
      </c>
      <c r="G60" s="267">
        <f t="shared" si="1"/>
        <v>0</v>
      </c>
      <c r="H60" s="268" t="e">
        <f>_xlfn.XLOOKUP($D$4,'Site 19'!$D$127:$AJ$127,'Site 19'!$D$142:$AJ$142)</f>
        <v>#N/A</v>
      </c>
    </row>
    <row r="61" spans="2:8" ht="14.5" thickBot="1" x14ac:dyDescent="0.35">
      <c r="B61" s="262" t="s">
        <v>267</v>
      </c>
      <c r="C61" s="243">
        <f>'2. Forecasting Data Entry'!B84</f>
        <v>0</v>
      </c>
      <c r="D61" s="244">
        <f>'2. Forecasting Data Entry'!C84</f>
        <v>0</v>
      </c>
      <c r="E61" s="269" t="e">
        <f>_xlfn.XLOOKUP($D$4,'Site 20'!$D$127:$AJ$127,'Site 20'!$D$138:$AJ$138)</f>
        <v>#N/A</v>
      </c>
      <c r="F61" s="269" t="e">
        <f>IF('2. Forecasting Data Entry'!Q84="Custom",'2. Forecasting Data Entry'!R84,(_xlfn.XLOOKUP('EAC Summary'!D61,Emissions_Factors[Emissions Factors],Emissions_Factors[MT CO₂e / MWh])))</f>
        <v>#N/A</v>
      </c>
      <c r="G61" s="269">
        <f t="shared" si="1"/>
        <v>0</v>
      </c>
      <c r="H61" s="270" t="e">
        <f>_xlfn.XLOOKUP($D$4,'Site 20'!$D$127:$AJ$127,'Site 20'!$D$142:$AJ$142)</f>
        <v>#N/A</v>
      </c>
    </row>
    <row r="62" spans="2:8" ht="14.5" thickBot="1" x14ac:dyDescent="0.35"/>
    <row r="63" spans="2:8" x14ac:dyDescent="0.3">
      <c r="B63" s="108" t="s">
        <v>141</v>
      </c>
      <c r="C63" s="108"/>
      <c r="D63" s="231"/>
      <c r="E63" s="556" t="s">
        <v>31</v>
      </c>
      <c r="F63" s="557"/>
      <c r="G63" s="558"/>
      <c r="H63" s="232" t="s">
        <v>33</v>
      </c>
    </row>
    <row r="64" spans="2:8" ht="42" x14ac:dyDescent="0.3">
      <c r="B64" s="233" t="s">
        <v>268</v>
      </c>
      <c r="C64" s="233" t="s">
        <v>58</v>
      </c>
      <c r="D64" s="234" t="s">
        <v>57</v>
      </c>
      <c r="E64" s="234" t="s">
        <v>236</v>
      </c>
      <c r="F64" s="234" t="s">
        <v>237</v>
      </c>
      <c r="G64" s="234" t="s">
        <v>238</v>
      </c>
      <c r="H64" s="235" t="s">
        <v>239</v>
      </c>
    </row>
    <row r="65" spans="2:8" x14ac:dyDescent="0.3">
      <c r="B65" s="245" t="s">
        <v>248</v>
      </c>
      <c r="C65" s="245">
        <f>'2. Forecasting Data Entry'!B65</f>
        <v>0</v>
      </c>
      <c r="D65" s="246">
        <f>'2. Forecasting Data Entry'!C65</f>
        <v>0</v>
      </c>
      <c r="E65" s="271" t="e">
        <f>_xlfn.XLOOKUP($E$4,'Site 1'!$D$127:$AJ$127,'Site 1'!$D$139:$AJ$139)</f>
        <v>#N/A</v>
      </c>
      <c r="F65" s="271" t="e">
        <f>IF('2. Forecasting Data Entry'!Q65="Custom",'2. Forecasting Data Entry'!R165,(_xlfn.XLOOKUP('EAC Summary'!D65,Emissions_Factors[Emissions Factors],Emissions_Factors[MT CO₂e / MWh])))</f>
        <v>#N/A</v>
      </c>
      <c r="G65" s="271">
        <f t="shared" ref="G65:G84" si="2">IFERROR(E65/F65,0)</f>
        <v>0</v>
      </c>
      <c r="H65" s="272" t="e">
        <f>_xlfn.XLOOKUP($E$4,'Site 1'!$D$127:$AJ$127,'Site 1'!$D$143:$AJ$143)</f>
        <v>#N/A</v>
      </c>
    </row>
    <row r="66" spans="2:8" x14ac:dyDescent="0.3">
      <c r="B66" s="245" t="s">
        <v>249</v>
      </c>
      <c r="C66" s="245">
        <f>'2. Forecasting Data Entry'!B66</f>
        <v>0</v>
      </c>
      <c r="D66" s="246">
        <f>'2. Forecasting Data Entry'!C66</f>
        <v>0</v>
      </c>
      <c r="E66" s="271" t="e">
        <f>_xlfn.XLOOKUP($E$4,'Site 2'!$D$127:$AJ$127,'Site 2'!$D$139:$AJ$139)</f>
        <v>#N/A</v>
      </c>
      <c r="F66" s="271" t="e">
        <f>IF('2. Forecasting Data Entry'!Q66="Custom",'2. Forecasting Data Entry'!R166,(_xlfn.XLOOKUP('EAC Summary'!D66,Emissions_Factors[Emissions Factors],Emissions_Factors[MT CO₂e / MWh])))</f>
        <v>#N/A</v>
      </c>
      <c r="G66" s="271">
        <f t="shared" si="2"/>
        <v>0</v>
      </c>
      <c r="H66" s="272" t="e">
        <f>_xlfn.XLOOKUP($E$4,'Site 2'!$D$127:$AJ$127,'Site 2'!$D$143:$AJ$143)</f>
        <v>#N/A</v>
      </c>
    </row>
    <row r="67" spans="2:8" x14ac:dyDescent="0.3">
      <c r="B67" s="245" t="s">
        <v>250</v>
      </c>
      <c r="C67" s="245">
        <f>'2. Forecasting Data Entry'!B67</f>
        <v>0</v>
      </c>
      <c r="D67" s="246">
        <f>'2. Forecasting Data Entry'!C67</f>
        <v>0</v>
      </c>
      <c r="E67" s="271" t="e">
        <f>_xlfn.XLOOKUP($E$4,'Site 3'!$D$127:$AJ$127,'Site 3'!$D$139:$AJ$139)</f>
        <v>#N/A</v>
      </c>
      <c r="F67" s="271" t="e">
        <f>IF('2. Forecasting Data Entry'!Q67="Custom",'2. Forecasting Data Entry'!R167,(_xlfn.XLOOKUP('EAC Summary'!D67,Emissions_Factors[Emissions Factors],Emissions_Factors[MT CO₂e / MWh])))</f>
        <v>#N/A</v>
      </c>
      <c r="G67" s="271">
        <f t="shared" si="2"/>
        <v>0</v>
      </c>
      <c r="H67" s="272" t="e">
        <f>_xlfn.XLOOKUP($E$4,'Site 3'!$D$127:$AJ$127,'Site 3'!$D$143:$AJ$143)</f>
        <v>#N/A</v>
      </c>
    </row>
    <row r="68" spans="2:8" x14ac:dyDescent="0.3">
      <c r="B68" s="245" t="s">
        <v>251</v>
      </c>
      <c r="C68" s="245">
        <f>'2. Forecasting Data Entry'!B68</f>
        <v>0</v>
      </c>
      <c r="D68" s="246">
        <f>'2. Forecasting Data Entry'!C68</f>
        <v>0</v>
      </c>
      <c r="E68" s="271" t="e">
        <f>_xlfn.XLOOKUP($E$4,'Site 4'!$D$127:$AJ$127,'Site 4'!$D$139:$AJ$139)</f>
        <v>#N/A</v>
      </c>
      <c r="F68" s="271" t="e">
        <f>IF('2. Forecasting Data Entry'!Q68="Custom",'2. Forecasting Data Entry'!R168,(_xlfn.XLOOKUP('EAC Summary'!D68,Emissions_Factors[Emissions Factors],Emissions_Factors[MT CO₂e / MWh])))</f>
        <v>#N/A</v>
      </c>
      <c r="G68" s="271">
        <f t="shared" si="2"/>
        <v>0</v>
      </c>
      <c r="H68" s="272" t="e">
        <f>_xlfn.XLOOKUP($E$4,'Site 4'!$D$127:$AJ$127,'Site 4'!$D$143:$AJ$143)</f>
        <v>#N/A</v>
      </c>
    </row>
    <row r="69" spans="2:8" x14ac:dyDescent="0.3">
      <c r="B69" s="245" t="s">
        <v>252</v>
      </c>
      <c r="C69" s="245">
        <f>'2. Forecasting Data Entry'!B69</f>
        <v>0</v>
      </c>
      <c r="D69" s="246">
        <f>'2. Forecasting Data Entry'!C69</f>
        <v>0</v>
      </c>
      <c r="E69" s="271" t="e">
        <f>_xlfn.XLOOKUP($E$4,'Site 5'!$D$127:$AJ$127,'Site 5'!$D$139:$AJ$139)</f>
        <v>#N/A</v>
      </c>
      <c r="F69" s="271" t="e">
        <f>IF('2. Forecasting Data Entry'!Q69="Custom",'2. Forecasting Data Entry'!R169,(_xlfn.XLOOKUP('EAC Summary'!D69,Emissions_Factors[Emissions Factors],Emissions_Factors[MT CO₂e / MWh])))</f>
        <v>#N/A</v>
      </c>
      <c r="G69" s="271">
        <f t="shared" si="2"/>
        <v>0</v>
      </c>
      <c r="H69" s="272" t="e">
        <f>_xlfn.XLOOKUP($E$4,'Site 5'!$D$127:$AJ$127,'Site 5'!$D$143:$AJ$143)</f>
        <v>#N/A</v>
      </c>
    </row>
    <row r="70" spans="2:8" x14ac:dyDescent="0.3">
      <c r="B70" s="245" t="s">
        <v>253</v>
      </c>
      <c r="C70" s="245">
        <f>'2. Forecasting Data Entry'!B70</f>
        <v>0</v>
      </c>
      <c r="D70" s="246">
        <f>'2. Forecasting Data Entry'!C70</f>
        <v>0</v>
      </c>
      <c r="E70" s="271" t="e">
        <f>_xlfn.XLOOKUP($E$4,'Site 6'!$D$127:$AJ$127,'Site 6'!$D$139:$AJ$139)</f>
        <v>#N/A</v>
      </c>
      <c r="F70" s="271" t="e">
        <f>IF('2. Forecasting Data Entry'!Q70="Custom",'2. Forecasting Data Entry'!R170,(_xlfn.XLOOKUP('EAC Summary'!D70,Emissions_Factors[Emissions Factors],Emissions_Factors[MT CO₂e / MWh])))</f>
        <v>#N/A</v>
      </c>
      <c r="G70" s="271">
        <f t="shared" si="2"/>
        <v>0</v>
      </c>
      <c r="H70" s="272" t="e">
        <f>_xlfn.XLOOKUP($E$4,'Site 6'!$D$127:$AJ$127,'Site 6'!$D$143:$AJ$143)</f>
        <v>#N/A</v>
      </c>
    </row>
    <row r="71" spans="2:8" x14ac:dyDescent="0.3">
      <c r="B71" s="245" t="s">
        <v>254</v>
      </c>
      <c r="C71" s="245">
        <f>'2. Forecasting Data Entry'!B71</f>
        <v>0</v>
      </c>
      <c r="D71" s="246">
        <f>'2. Forecasting Data Entry'!C71</f>
        <v>0</v>
      </c>
      <c r="E71" s="271" t="e">
        <f>_xlfn.XLOOKUP($E$4,'Site 7'!$D$127:$AJ$127,'Site 7'!$D$139:$AJ$139)</f>
        <v>#N/A</v>
      </c>
      <c r="F71" s="271" t="e">
        <f>IF('2. Forecasting Data Entry'!Q71="Custom",'2. Forecasting Data Entry'!R171,(_xlfn.XLOOKUP('EAC Summary'!D71,Emissions_Factors[Emissions Factors],Emissions_Factors[MT CO₂e / MWh])))</f>
        <v>#N/A</v>
      </c>
      <c r="G71" s="271">
        <f t="shared" si="2"/>
        <v>0</v>
      </c>
      <c r="H71" s="272" t="e">
        <f>_xlfn.XLOOKUP($E$4,'Site 7'!$D$127:$AJ$127,'Site 7'!$D$143:$AJ$143)</f>
        <v>#N/A</v>
      </c>
    </row>
    <row r="72" spans="2:8" x14ac:dyDescent="0.3">
      <c r="B72" s="245" t="s">
        <v>255</v>
      </c>
      <c r="C72" s="245">
        <f>'2. Forecasting Data Entry'!B72</f>
        <v>0</v>
      </c>
      <c r="D72" s="246">
        <f>'2. Forecasting Data Entry'!C72</f>
        <v>0</v>
      </c>
      <c r="E72" s="271" t="e">
        <f>_xlfn.XLOOKUP($E$4,'Site 8'!$D$127:$AJ$127,'Site 8'!$D$139:$AJ$139)</f>
        <v>#N/A</v>
      </c>
      <c r="F72" s="271" t="e">
        <f>IF('2. Forecasting Data Entry'!Q72="Custom",'2. Forecasting Data Entry'!R172,(_xlfn.XLOOKUP('EAC Summary'!D72,Emissions_Factors[Emissions Factors],Emissions_Factors[MT CO₂e / MWh])))</f>
        <v>#N/A</v>
      </c>
      <c r="G72" s="271">
        <f t="shared" si="2"/>
        <v>0</v>
      </c>
      <c r="H72" s="272" t="e">
        <f>_xlfn.XLOOKUP($E$4,'Site 8'!$D$127:$AJ$127,'Site 8'!$D$143:$AJ$143)</f>
        <v>#N/A</v>
      </c>
    </row>
    <row r="73" spans="2:8" x14ac:dyDescent="0.3">
      <c r="B73" s="245" t="s">
        <v>256</v>
      </c>
      <c r="C73" s="245">
        <f>'2. Forecasting Data Entry'!B73</f>
        <v>0</v>
      </c>
      <c r="D73" s="246">
        <f>'2. Forecasting Data Entry'!C73</f>
        <v>0</v>
      </c>
      <c r="E73" s="271" t="e">
        <f>_xlfn.XLOOKUP($E$4,'Site 9'!$D$127:$AJ$127,'Site 9'!$D$139:$AJ$139)</f>
        <v>#N/A</v>
      </c>
      <c r="F73" s="271" t="e">
        <f>IF('2. Forecasting Data Entry'!Q73="Custom",'2. Forecasting Data Entry'!R173,(_xlfn.XLOOKUP('EAC Summary'!D73,Emissions_Factors[Emissions Factors],Emissions_Factors[MT CO₂e / MWh])))</f>
        <v>#N/A</v>
      </c>
      <c r="G73" s="271">
        <f t="shared" si="2"/>
        <v>0</v>
      </c>
      <c r="H73" s="272" t="e">
        <f>_xlfn.XLOOKUP($E$4,'Site 9'!$D$127:$AJ$127,'Site 9'!$D$143:$AJ$143)</f>
        <v>#N/A</v>
      </c>
    </row>
    <row r="74" spans="2:8" x14ac:dyDescent="0.3">
      <c r="B74" s="245" t="s">
        <v>257</v>
      </c>
      <c r="C74" s="245">
        <f>'2. Forecasting Data Entry'!B74</f>
        <v>0</v>
      </c>
      <c r="D74" s="246">
        <f>'2. Forecasting Data Entry'!C74</f>
        <v>0</v>
      </c>
      <c r="E74" s="271" t="e">
        <f>_xlfn.XLOOKUP($E$4,'Site 10'!$D$127:$AJ$127,'Site 10'!$D$139:$AJ$139)</f>
        <v>#N/A</v>
      </c>
      <c r="F74" s="271" t="e">
        <f>IF('2. Forecasting Data Entry'!Q74="Custom",'2. Forecasting Data Entry'!R174,(_xlfn.XLOOKUP('EAC Summary'!D74,Emissions_Factors[Emissions Factors],Emissions_Factors[MT CO₂e / MWh])))</f>
        <v>#N/A</v>
      </c>
      <c r="G74" s="271">
        <f t="shared" si="2"/>
        <v>0</v>
      </c>
      <c r="H74" s="272" t="e">
        <f>_xlfn.XLOOKUP($E$4,'Site 10'!$D$127:$AJ$127,'Site 10'!$D$143:$AJ$143)</f>
        <v>#N/A</v>
      </c>
    </row>
    <row r="75" spans="2:8" x14ac:dyDescent="0.3">
      <c r="B75" s="245" t="s">
        <v>258</v>
      </c>
      <c r="C75" s="245">
        <f>'2. Forecasting Data Entry'!B75</f>
        <v>0</v>
      </c>
      <c r="D75" s="246">
        <f>'2. Forecasting Data Entry'!C75</f>
        <v>0</v>
      </c>
      <c r="E75" s="271" t="e">
        <f>_xlfn.XLOOKUP($E$4,'Site 11'!$D$127:$AJ$127,'Site 11'!$D$139:$AJ$139)</f>
        <v>#N/A</v>
      </c>
      <c r="F75" s="271" t="e">
        <f>IF('2. Forecasting Data Entry'!Q75="Custom",'2. Forecasting Data Entry'!R175,(_xlfn.XLOOKUP('EAC Summary'!D75,Emissions_Factors[Emissions Factors],Emissions_Factors[MT CO₂e / MWh])))</f>
        <v>#N/A</v>
      </c>
      <c r="G75" s="271">
        <f t="shared" si="2"/>
        <v>0</v>
      </c>
      <c r="H75" s="272" t="e">
        <f>_xlfn.XLOOKUP($E$4,'Site 11'!$D$127:$AJ$127,'Site 11'!$D$143:$AJ$143)</f>
        <v>#N/A</v>
      </c>
    </row>
    <row r="76" spans="2:8" x14ac:dyDescent="0.3">
      <c r="B76" s="245" t="s">
        <v>259</v>
      </c>
      <c r="C76" s="245">
        <f>'2. Forecasting Data Entry'!B76</f>
        <v>0</v>
      </c>
      <c r="D76" s="246">
        <f>'2. Forecasting Data Entry'!C76</f>
        <v>0</v>
      </c>
      <c r="E76" s="271" t="e">
        <f>_xlfn.XLOOKUP($E$4,'Site 12'!$D$127:$AJ$127,'Site 12'!$D$139:$AJ$139)</f>
        <v>#N/A</v>
      </c>
      <c r="F76" s="271" t="e">
        <f>IF('2. Forecasting Data Entry'!Q76="Custom",'2. Forecasting Data Entry'!R176,(_xlfn.XLOOKUP('EAC Summary'!D76,Emissions_Factors[Emissions Factors],Emissions_Factors[MT CO₂e / MWh])))</f>
        <v>#N/A</v>
      </c>
      <c r="G76" s="271">
        <f t="shared" si="2"/>
        <v>0</v>
      </c>
      <c r="H76" s="272" t="e">
        <f>_xlfn.XLOOKUP($E$4,'Site 12'!$D$127:$AJ$127,'Site 12'!$D$143:$AJ$143)</f>
        <v>#N/A</v>
      </c>
    </row>
    <row r="77" spans="2:8" x14ac:dyDescent="0.3">
      <c r="B77" s="245" t="s">
        <v>260</v>
      </c>
      <c r="C77" s="245">
        <f>'2. Forecasting Data Entry'!B77</f>
        <v>0</v>
      </c>
      <c r="D77" s="246">
        <f>'2. Forecasting Data Entry'!C77</f>
        <v>0</v>
      </c>
      <c r="E77" s="271" t="e">
        <f>_xlfn.XLOOKUP($E$4,'Site 13'!$D$127:$AJ$127,'Site 13'!$D$139:$AJ$139)</f>
        <v>#N/A</v>
      </c>
      <c r="F77" s="271" t="e">
        <f>IF('2. Forecasting Data Entry'!Q77="Custom",'2. Forecasting Data Entry'!R177,(_xlfn.XLOOKUP('EAC Summary'!D77,Emissions_Factors[Emissions Factors],Emissions_Factors[MT CO₂e / MWh])))</f>
        <v>#N/A</v>
      </c>
      <c r="G77" s="271">
        <f t="shared" si="2"/>
        <v>0</v>
      </c>
      <c r="H77" s="272" t="e">
        <f>_xlfn.XLOOKUP($E$4,'Site 13'!$D$127:$AJ$127,'Site 13'!$D$143:$AJ$143)</f>
        <v>#N/A</v>
      </c>
    </row>
    <row r="78" spans="2:8" x14ac:dyDescent="0.3">
      <c r="B78" s="245" t="s">
        <v>261</v>
      </c>
      <c r="C78" s="245">
        <f>'2. Forecasting Data Entry'!B78</f>
        <v>0</v>
      </c>
      <c r="D78" s="246">
        <f>'2. Forecasting Data Entry'!C78</f>
        <v>0</v>
      </c>
      <c r="E78" s="271" t="e">
        <f>_xlfn.XLOOKUP($E$4,'Site 14'!$D$127:$AJ$127,'Site 14'!$D$139:$AJ$139)</f>
        <v>#N/A</v>
      </c>
      <c r="F78" s="271" t="e">
        <f>IF('2. Forecasting Data Entry'!Q78="Custom",'2. Forecasting Data Entry'!R178,(_xlfn.XLOOKUP('EAC Summary'!D78,Emissions_Factors[Emissions Factors],Emissions_Factors[MT CO₂e / MWh])))</f>
        <v>#N/A</v>
      </c>
      <c r="G78" s="271">
        <f t="shared" si="2"/>
        <v>0</v>
      </c>
      <c r="H78" s="272" t="e">
        <f>_xlfn.XLOOKUP($E$4,'Site 14'!$D$127:$AJ$127,'Site 14'!$D$143:$AJ$143)</f>
        <v>#N/A</v>
      </c>
    </row>
    <row r="79" spans="2:8" x14ac:dyDescent="0.3">
      <c r="B79" s="245" t="s">
        <v>262</v>
      </c>
      <c r="C79" s="245">
        <f>'2. Forecasting Data Entry'!B79</f>
        <v>0</v>
      </c>
      <c r="D79" s="246">
        <f>'2. Forecasting Data Entry'!C79</f>
        <v>0</v>
      </c>
      <c r="E79" s="271" t="e">
        <f>_xlfn.XLOOKUP($E$4,'Site 15'!$D$127:$AJ$127,'Site 15'!$D$139:$AJ$139)</f>
        <v>#N/A</v>
      </c>
      <c r="F79" s="271" t="e">
        <f>IF('2. Forecasting Data Entry'!Q79="Custom",'2. Forecasting Data Entry'!R179,(_xlfn.XLOOKUP('EAC Summary'!D79,Emissions_Factors[Emissions Factors],Emissions_Factors[MT CO₂e / MWh])))</f>
        <v>#N/A</v>
      </c>
      <c r="G79" s="271">
        <f t="shared" si="2"/>
        <v>0</v>
      </c>
      <c r="H79" s="272" t="e">
        <f>_xlfn.XLOOKUP($E$4,'Site 15'!$D$127:$AJ$127,'Site 15'!$D$143:$AJ$143)</f>
        <v>#N/A</v>
      </c>
    </row>
    <row r="80" spans="2:8" x14ac:dyDescent="0.3">
      <c r="B80" s="245" t="s">
        <v>263</v>
      </c>
      <c r="C80" s="245">
        <f>'2. Forecasting Data Entry'!B80</f>
        <v>0</v>
      </c>
      <c r="D80" s="246">
        <f>'2. Forecasting Data Entry'!C80</f>
        <v>0</v>
      </c>
      <c r="E80" s="271" t="e">
        <f>_xlfn.XLOOKUP($E$4,'Site 16'!$D$127:$AJ$127,'Site 16'!$D$139:$AJ$139)</f>
        <v>#N/A</v>
      </c>
      <c r="F80" s="271" t="e">
        <f>IF('2. Forecasting Data Entry'!Q80="Custom",'2. Forecasting Data Entry'!R180,(_xlfn.XLOOKUP('EAC Summary'!D80,Emissions_Factors[Emissions Factors],Emissions_Factors[MT CO₂e / MWh])))</f>
        <v>#N/A</v>
      </c>
      <c r="G80" s="271">
        <f t="shared" si="2"/>
        <v>0</v>
      </c>
      <c r="H80" s="272" t="e">
        <f>_xlfn.XLOOKUP($E$4,'Site 16'!$D$127:$AJ$127,'Site 16'!$D$143:$AJ$143)</f>
        <v>#N/A</v>
      </c>
    </row>
    <row r="81" spans="2:14" x14ac:dyDescent="0.3">
      <c r="B81" s="245" t="s">
        <v>264</v>
      </c>
      <c r="C81" s="245">
        <f>'2. Forecasting Data Entry'!B81</f>
        <v>0</v>
      </c>
      <c r="D81" s="246">
        <f>'2. Forecasting Data Entry'!C81</f>
        <v>0</v>
      </c>
      <c r="E81" s="271" t="e">
        <f>_xlfn.XLOOKUP($E$4,'Site 17'!$D$127:$AJ$127,'Site 17'!$D$139:$AJ$139)</f>
        <v>#N/A</v>
      </c>
      <c r="F81" s="271" t="e">
        <f>IF('2. Forecasting Data Entry'!Q81="Custom",'2. Forecasting Data Entry'!R181,(_xlfn.XLOOKUP('EAC Summary'!D81,Emissions_Factors[Emissions Factors],Emissions_Factors[MT CO₂e / MWh])))</f>
        <v>#N/A</v>
      </c>
      <c r="G81" s="271">
        <f t="shared" si="2"/>
        <v>0</v>
      </c>
      <c r="H81" s="272" t="e">
        <f>_xlfn.XLOOKUP($E$4,'Site 17'!$D$127:$AJ$127,'Site 17'!$D$143:$AJ$143)</f>
        <v>#N/A</v>
      </c>
    </row>
    <row r="82" spans="2:14" x14ac:dyDescent="0.3">
      <c r="B82" s="245" t="s">
        <v>265</v>
      </c>
      <c r="C82" s="245">
        <f>'2. Forecasting Data Entry'!B82</f>
        <v>0</v>
      </c>
      <c r="D82" s="246">
        <f>'2. Forecasting Data Entry'!C82</f>
        <v>0</v>
      </c>
      <c r="E82" s="271" t="e">
        <f>_xlfn.XLOOKUP($E$4,'Site 18'!$D$127:$AJ$127,'Site 18'!$D$139:$AJ$139)</f>
        <v>#N/A</v>
      </c>
      <c r="F82" s="271" t="e">
        <f>IF('2. Forecasting Data Entry'!Q82="Custom",'2. Forecasting Data Entry'!R182,(_xlfn.XLOOKUP('EAC Summary'!D82,Emissions_Factors[Emissions Factors],Emissions_Factors[MT CO₂e / MWh])))</f>
        <v>#N/A</v>
      </c>
      <c r="G82" s="271">
        <f t="shared" si="2"/>
        <v>0</v>
      </c>
      <c r="H82" s="272" t="e">
        <f>_xlfn.XLOOKUP($E$4,'Site 18'!$D$127:$AJ$127,'Site 18'!$D$143:$AJ$143)</f>
        <v>#N/A</v>
      </c>
    </row>
    <row r="83" spans="2:14" x14ac:dyDescent="0.3">
      <c r="B83" s="245" t="s">
        <v>266</v>
      </c>
      <c r="C83" s="245">
        <f>'2. Forecasting Data Entry'!B83</f>
        <v>0</v>
      </c>
      <c r="D83" s="246">
        <f>'2. Forecasting Data Entry'!C83</f>
        <v>0</v>
      </c>
      <c r="E83" s="271" t="e">
        <f>_xlfn.XLOOKUP($E$4,'Site 1'!$D$127:$AJ$127,'Site 19'!$D$139:$AJ$139)</f>
        <v>#N/A</v>
      </c>
      <c r="F83" s="271" t="e">
        <f>IF('2. Forecasting Data Entry'!Q83="Custom",'2. Forecasting Data Entry'!R183,(_xlfn.XLOOKUP('EAC Summary'!D83,Emissions_Factors[Emissions Factors],Emissions_Factors[MT CO₂e / MWh])))</f>
        <v>#N/A</v>
      </c>
      <c r="G83" s="271">
        <f t="shared" si="2"/>
        <v>0</v>
      </c>
      <c r="H83" s="272" t="e">
        <f>_xlfn.XLOOKUP($E$4,'Site 19'!$D$127:$AJ$127,'Site 19'!$D$143:$AJ$143)</f>
        <v>#N/A</v>
      </c>
    </row>
    <row r="84" spans="2:14" ht="14.5" thickBot="1" x14ac:dyDescent="0.35">
      <c r="B84" s="247" t="s">
        <v>267</v>
      </c>
      <c r="C84" s="247">
        <f>'2. Forecasting Data Entry'!B84</f>
        <v>0</v>
      </c>
      <c r="D84" s="248">
        <f>'2. Forecasting Data Entry'!C84</f>
        <v>0</v>
      </c>
      <c r="E84" s="273" t="e">
        <f>_xlfn.XLOOKUP($E$4,'Site 20'!$D$127:$AJ$127,'Site 20'!$D$139:$AJ$139)</f>
        <v>#N/A</v>
      </c>
      <c r="F84" s="273" t="e">
        <f>IF('2. Forecasting Data Entry'!Q84="Custom",'2. Forecasting Data Entry'!R184,(_xlfn.XLOOKUP('EAC Summary'!D84,Emissions_Factors[Emissions Factors],Emissions_Factors[MT CO₂e / MWh])))</f>
        <v>#N/A</v>
      </c>
      <c r="G84" s="273">
        <f t="shared" si="2"/>
        <v>0</v>
      </c>
      <c r="H84" s="274" t="e">
        <f>_xlfn.XLOOKUP($E$4,'Site 20'!$D$127:$AJ$127,'Site 20'!$D$143:$AJ$143)</f>
        <v>#N/A</v>
      </c>
    </row>
    <row r="85" spans="2:14" ht="14.5" thickBot="1" x14ac:dyDescent="0.35"/>
    <row r="86" spans="2:14" x14ac:dyDescent="0.3">
      <c r="B86" s="108" t="s">
        <v>240</v>
      </c>
      <c r="C86" s="553" t="s">
        <v>138</v>
      </c>
      <c r="D86" s="554"/>
      <c r="E86" s="554"/>
      <c r="F86" s="559"/>
      <c r="G86" s="553" t="s">
        <v>140</v>
      </c>
      <c r="H86" s="554"/>
      <c r="I86" s="554"/>
      <c r="J86" s="559"/>
      <c r="K86" s="553" t="s">
        <v>141</v>
      </c>
      <c r="L86" s="554"/>
      <c r="M86" s="554"/>
      <c r="N86" s="555"/>
    </row>
    <row r="87" spans="2:14" s="240" customFormat="1" ht="56" x14ac:dyDescent="0.3">
      <c r="B87" s="233" t="s">
        <v>170</v>
      </c>
      <c r="C87" s="233" t="s">
        <v>241</v>
      </c>
      <c r="D87" s="233" t="s">
        <v>242</v>
      </c>
      <c r="E87" s="233" t="s">
        <v>243</v>
      </c>
      <c r="F87" s="233" t="s">
        <v>244</v>
      </c>
      <c r="G87" s="233" t="s">
        <v>241</v>
      </c>
      <c r="H87" s="233" t="s">
        <v>242</v>
      </c>
      <c r="I87" s="233" t="s">
        <v>243</v>
      </c>
      <c r="J87" s="233" t="s">
        <v>244</v>
      </c>
      <c r="K87" s="233" t="s">
        <v>241</v>
      </c>
      <c r="L87" s="233" t="s">
        <v>242</v>
      </c>
      <c r="M87" s="233" t="s">
        <v>243</v>
      </c>
      <c r="N87" s="253" t="s">
        <v>244</v>
      </c>
    </row>
    <row r="88" spans="2:14" x14ac:dyDescent="0.3">
      <c r="B88" s="236" t="s">
        <v>69</v>
      </c>
      <c r="C88" s="249">
        <f t="shared" ref="C88:C120" si="3">SUMIFS($G$19:$G$38,$D$19:$D$38,B88,$G$19:$G$38,"&gt;0")</f>
        <v>0</v>
      </c>
      <c r="D88" s="249">
        <f t="shared" ref="D88:D120" si="4">ROUNDUP(C88,0)</f>
        <v>0</v>
      </c>
      <c r="E88" s="249">
        <f t="shared" ref="E88:E120" si="5">SUMIFS($H$19:$H$38,$D$19:$D$38,B88,$H$19:$H$38,"&gt;0")</f>
        <v>0</v>
      </c>
      <c r="F88" s="249">
        <f t="shared" ref="F88:F120" si="6">ROUNDUP(E88,0)</f>
        <v>0</v>
      </c>
      <c r="G88" s="250">
        <f t="shared" ref="G88:G120" si="7">SUMIFS($G$42:$G$61,$D$42:$D$61,B88,$G$42:$G$61,"&gt;0")</f>
        <v>0</v>
      </c>
      <c r="H88" s="250">
        <f t="shared" ref="H88:H120" si="8">ROUNDUP(G88,0)</f>
        <v>0</v>
      </c>
      <c r="I88" s="250">
        <f t="shared" ref="I88:I120" si="9">SUMIFS($H$42:$H$61,$D$42:$D$61,B88,$H$42:$H$61,"&gt;0")</f>
        <v>0</v>
      </c>
      <c r="J88" s="250">
        <f t="shared" ref="J88:J120" si="10">ROUNDUP(I88,0)</f>
        <v>0</v>
      </c>
      <c r="K88" s="251">
        <f t="shared" ref="K88:K120" si="11">SUMIFS($G$65:$G$84,$D$65:$D$84,B88,$G$65:$G$84,"&gt;0")</f>
        <v>0</v>
      </c>
      <c r="L88" s="251">
        <f t="shared" ref="L88:L120" si="12">ROUNDUP(K88,0)</f>
        <v>0</v>
      </c>
      <c r="M88" s="251">
        <f t="shared" ref="M88:M120" si="13">SUMIFS($H$65:$H$84,$D$65:$D$84,B88,$H$65:$H$84,"&gt;0")</f>
        <v>0</v>
      </c>
      <c r="N88" s="254">
        <f t="shared" ref="N88:N120" si="14">ROUNDUP(M88,0)</f>
        <v>0</v>
      </c>
    </row>
    <row r="89" spans="2:14" x14ac:dyDescent="0.3">
      <c r="B89" s="236" t="s">
        <v>70</v>
      </c>
      <c r="C89" s="249">
        <f t="shared" si="3"/>
        <v>0</v>
      </c>
      <c r="D89" s="249">
        <f t="shared" si="4"/>
        <v>0</v>
      </c>
      <c r="E89" s="249">
        <f t="shared" si="5"/>
        <v>0</v>
      </c>
      <c r="F89" s="249">
        <f t="shared" si="6"/>
        <v>0</v>
      </c>
      <c r="G89" s="250">
        <f t="shared" si="7"/>
        <v>0</v>
      </c>
      <c r="H89" s="250">
        <f t="shared" si="8"/>
        <v>0</v>
      </c>
      <c r="I89" s="250">
        <f t="shared" si="9"/>
        <v>0</v>
      </c>
      <c r="J89" s="250">
        <f t="shared" si="10"/>
        <v>0</v>
      </c>
      <c r="K89" s="251">
        <f t="shared" si="11"/>
        <v>0</v>
      </c>
      <c r="L89" s="251">
        <f t="shared" si="12"/>
        <v>0</v>
      </c>
      <c r="M89" s="251">
        <f t="shared" si="13"/>
        <v>0</v>
      </c>
      <c r="N89" s="254">
        <f t="shared" si="14"/>
        <v>0</v>
      </c>
    </row>
    <row r="90" spans="2:14" x14ac:dyDescent="0.3">
      <c r="B90" s="236" t="s">
        <v>71</v>
      </c>
      <c r="C90" s="249">
        <f t="shared" si="3"/>
        <v>0</v>
      </c>
      <c r="D90" s="249">
        <f t="shared" si="4"/>
        <v>0</v>
      </c>
      <c r="E90" s="249">
        <f t="shared" si="5"/>
        <v>0</v>
      </c>
      <c r="F90" s="249">
        <f t="shared" si="6"/>
        <v>0</v>
      </c>
      <c r="G90" s="250">
        <f t="shared" si="7"/>
        <v>0</v>
      </c>
      <c r="H90" s="250">
        <f t="shared" si="8"/>
        <v>0</v>
      </c>
      <c r="I90" s="250">
        <f t="shared" si="9"/>
        <v>0</v>
      </c>
      <c r="J90" s="250">
        <f t="shared" si="10"/>
        <v>0</v>
      </c>
      <c r="K90" s="251">
        <f t="shared" si="11"/>
        <v>0</v>
      </c>
      <c r="L90" s="251">
        <f t="shared" si="12"/>
        <v>0</v>
      </c>
      <c r="M90" s="251">
        <f t="shared" si="13"/>
        <v>0</v>
      </c>
      <c r="N90" s="254">
        <f t="shared" si="14"/>
        <v>0</v>
      </c>
    </row>
    <row r="91" spans="2:14" x14ac:dyDescent="0.3">
      <c r="B91" s="236" t="s">
        <v>56</v>
      </c>
      <c r="C91" s="249">
        <f t="shared" si="3"/>
        <v>0</v>
      </c>
      <c r="D91" s="249">
        <f t="shared" si="4"/>
        <v>0</v>
      </c>
      <c r="E91" s="249">
        <f>SUMIFS($H$19:$H$38,$D$19:$D$38,B91,$H$19:$H$38,"&gt;0")</f>
        <v>0</v>
      </c>
      <c r="F91" s="249">
        <f t="shared" si="6"/>
        <v>0</v>
      </c>
      <c r="G91" s="250">
        <f t="shared" si="7"/>
        <v>0</v>
      </c>
      <c r="H91" s="250">
        <f t="shared" si="8"/>
        <v>0</v>
      </c>
      <c r="I91" s="250">
        <f t="shared" si="9"/>
        <v>0</v>
      </c>
      <c r="J91" s="250">
        <f t="shared" si="10"/>
        <v>0</v>
      </c>
      <c r="K91" s="251">
        <f t="shared" si="11"/>
        <v>0</v>
      </c>
      <c r="L91" s="251">
        <f t="shared" si="12"/>
        <v>0</v>
      </c>
      <c r="M91" s="251">
        <f t="shared" si="13"/>
        <v>0</v>
      </c>
      <c r="N91" s="254">
        <f t="shared" si="14"/>
        <v>0</v>
      </c>
    </row>
    <row r="92" spans="2:14" x14ac:dyDescent="0.3">
      <c r="B92" s="236" t="s">
        <v>72</v>
      </c>
      <c r="C92" s="249">
        <f t="shared" si="3"/>
        <v>0</v>
      </c>
      <c r="D92" s="249">
        <f t="shared" si="4"/>
        <v>0</v>
      </c>
      <c r="E92" s="249">
        <f t="shared" si="5"/>
        <v>0</v>
      </c>
      <c r="F92" s="249">
        <f t="shared" si="6"/>
        <v>0</v>
      </c>
      <c r="G92" s="250">
        <f t="shared" si="7"/>
        <v>0</v>
      </c>
      <c r="H92" s="250">
        <f t="shared" si="8"/>
        <v>0</v>
      </c>
      <c r="I92" s="250">
        <f t="shared" si="9"/>
        <v>0</v>
      </c>
      <c r="J92" s="250">
        <f t="shared" si="10"/>
        <v>0</v>
      </c>
      <c r="K92" s="251">
        <f t="shared" si="11"/>
        <v>0</v>
      </c>
      <c r="L92" s="251">
        <f t="shared" si="12"/>
        <v>0</v>
      </c>
      <c r="M92" s="251">
        <f t="shared" si="13"/>
        <v>0</v>
      </c>
      <c r="N92" s="254">
        <f t="shared" si="14"/>
        <v>0</v>
      </c>
    </row>
    <row r="93" spans="2:14" x14ac:dyDescent="0.3">
      <c r="B93" s="236" t="s">
        <v>73</v>
      </c>
      <c r="C93" s="249">
        <f t="shared" si="3"/>
        <v>0</v>
      </c>
      <c r="D93" s="249">
        <f t="shared" si="4"/>
        <v>0</v>
      </c>
      <c r="E93" s="249">
        <f t="shared" si="5"/>
        <v>0</v>
      </c>
      <c r="F93" s="249">
        <f t="shared" si="6"/>
        <v>0</v>
      </c>
      <c r="G93" s="250">
        <f t="shared" si="7"/>
        <v>0</v>
      </c>
      <c r="H93" s="250">
        <f t="shared" si="8"/>
        <v>0</v>
      </c>
      <c r="I93" s="250">
        <f t="shared" si="9"/>
        <v>0</v>
      </c>
      <c r="J93" s="250">
        <f t="shared" si="10"/>
        <v>0</v>
      </c>
      <c r="K93" s="251">
        <f t="shared" si="11"/>
        <v>0</v>
      </c>
      <c r="L93" s="251">
        <f t="shared" si="12"/>
        <v>0</v>
      </c>
      <c r="M93" s="251">
        <f t="shared" si="13"/>
        <v>0</v>
      </c>
      <c r="N93" s="254">
        <f t="shared" si="14"/>
        <v>0</v>
      </c>
    </row>
    <row r="94" spans="2:14" x14ac:dyDescent="0.3">
      <c r="B94" s="236" t="s">
        <v>74</v>
      </c>
      <c r="C94" s="249">
        <f t="shared" si="3"/>
        <v>0</v>
      </c>
      <c r="D94" s="249">
        <f t="shared" si="4"/>
        <v>0</v>
      </c>
      <c r="E94" s="249">
        <f t="shared" si="5"/>
        <v>0</v>
      </c>
      <c r="F94" s="249">
        <f t="shared" si="6"/>
        <v>0</v>
      </c>
      <c r="G94" s="250">
        <f t="shared" si="7"/>
        <v>0</v>
      </c>
      <c r="H94" s="250">
        <f t="shared" si="8"/>
        <v>0</v>
      </c>
      <c r="I94" s="250">
        <f t="shared" si="9"/>
        <v>0</v>
      </c>
      <c r="J94" s="250">
        <f t="shared" si="10"/>
        <v>0</v>
      </c>
      <c r="K94" s="251">
        <f t="shared" si="11"/>
        <v>0</v>
      </c>
      <c r="L94" s="251">
        <f t="shared" si="12"/>
        <v>0</v>
      </c>
      <c r="M94" s="251">
        <f t="shared" si="13"/>
        <v>0</v>
      </c>
      <c r="N94" s="254">
        <f t="shared" si="14"/>
        <v>0</v>
      </c>
    </row>
    <row r="95" spans="2:14" x14ac:dyDescent="0.3">
      <c r="B95" s="236" t="s">
        <v>75</v>
      </c>
      <c r="C95" s="249">
        <f t="shared" si="3"/>
        <v>0</v>
      </c>
      <c r="D95" s="249">
        <f t="shared" si="4"/>
        <v>0</v>
      </c>
      <c r="E95" s="249">
        <f t="shared" si="5"/>
        <v>0</v>
      </c>
      <c r="F95" s="249">
        <f t="shared" si="6"/>
        <v>0</v>
      </c>
      <c r="G95" s="250">
        <f t="shared" si="7"/>
        <v>0</v>
      </c>
      <c r="H95" s="250">
        <f t="shared" si="8"/>
        <v>0</v>
      </c>
      <c r="I95" s="250">
        <f t="shared" si="9"/>
        <v>0</v>
      </c>
      <c r="J95" s="250">
        <f t="shared" si="10"/>
        <v>0</v>
      </c>
      <c r="K95" s="251">
        <f t="shared" si="11"/>
        <v>0</v>
      </c>
      <c r="L95" s="251">
        <f t="shared" si="12"/>
        <v>0</v>
      </c>
      <c r="M95" s="251">
        <f t="shared" si="13"/>
        <v>0</v>
      </c>
      <c r="N95" s="254">
        <f t="shared" si="14"/>
        <v>0</v>
      </c>
    </row>
    <row r="96" spans="2:14" x14ac:dyDescent="0.3">
      <c r="B96" s="236" t="s">
        <v>76</v>
      </c>
      <c r="C96" s="249">
        <f t="shared" si="3"/>
        <v>0</v>
      </c>
      <c r="D96" s="249">
        <f t="shared" si="4"/>
        <v>0</v>
      </c>
      <c r="E96" s="249">
        <f t="shared" si="5"/>
        <v>0</v>
      </c>
      <c r="F96" s="249">
        <f t="shared" si="6"/>
        <v>0</v>
      </c>
      <c r="G96" s="250">
        <f t="shared" si="7"/>
        <v>0</v>
      </c>
      <c r="H96" s="250">
        <f t="shared" si="8"/>
        <v>0</v>
      </c>
      <c r="I96" s="250">
        <f t="shared" si="9"/>
        <v>0</v>
      </c>
      <c r="J96" s="250">
        <f t="shared" si="10"/>
        <v>0</v>
      </c>
      <c r="K96" s="251">
        <f t="shared" si="11"/>
        <v>0</v>
      </c>
      <c r="L96" s="251">
        <f t="shared" si="12"/>
        <v>0</v>
      </c>
      <c r="M96" s="251">
        <f t="shared" si="13"/>
        <v>0</v>
      </c>
      <c r="N96" s="254">
        <f t="shared" si="14"/>
        <v>0</v>
      </c>
    </row>
    <row r="97" spans="2:14" x14ac:dyDescent="0.3">
      <c r="B97" s="236" t="s">
        <v>77</v>
      </c>
      <c r="C97" s="249">
        <f t="shared" si="3"/>
        <v>0</v>
      </c>
      <c r="D97" s="249">
        <f t="shared" si="4"/>
        <v>0</v>
      </c>
      <c r="E97" s="249">
        <f t="shared" si="5"/>
        <v>0</v>
      </c>
      <c r="F97" s="249">
        <f t="shared" si="6"/>
        <v>0</v>
      </c>
      <c r="G97" s="250">
        <f t="shared" si="7"/>
        <v>0</v>
      </c>
      <c r="H97" s="250">
        <f t="shared" si="8"/>
        <v>0</v>
      </c>
      <c r="I97" s="250">
        <f t="shared" si="9"/>
        <v>0</v>
      </c>
      <c r="J97" s="250">
        <f t="shared" si="10"/>
        <v>0</v>
      </c>
      <c r="K97" s="251">
        <f t="shared" si="11"/>
        <v>0</v>
      </c>
      <c r="L97" s="251">
        <f t="shared" si="12"/>
        <v>0</v>
      </c>
      <c r="M97" s="251">
        <f t="shared" si="13"/>
        <v>0</v>
      </c>
      <c r="N97" s="254">
        <f t="shared" si="14"/>
        <v>0</v>
      </c>
    </row>
    <row r="98" spans="2:14" x14ac:dyDescent="0.3">
      <c r="B98" s="236" t="s">
        <v>78</v>
      </c>
      <c r="C98" s="249">
        <f t="shared" si="3"/>
        <v>0</v>
      </c>
      <c r="D98" s="249">
        <f t="shared" si="4"/>
        <v>0</v>
      </c>
      <c r="E98" s="249">
        <f t="shared" si="5"/>
        <v>0</v>
      </c>
      <c r="F98" s="249">
        <f t="shared" si="6"/>
        <v>0</v>
      </c>
      <c r="G98" s="250">
        <f t="shared" si="7"/>
        <v>0</v>
      </c>
      <c r="H98" s="250">
        <f t="shared" si="8"/>
        <v>0</v>
      </c>
      <c r="I98" s="250">
        <f t="shared" si="9"/>
        <v>0</v>
      </c>
      <c r="J98" s="250">
        <f t="shared" si="10"/>
        <v>0</v>
      </c>
      <c r="K98" s="251">
        <f t="shared" si="11"/>
        <v>0</v>
      </c>
      <c r="L98" s="251">
        <f t="shared" si="12"/>
        <v>0</v>
      </c>
      <c r="M98" s="251">
        <f t="shared" si="13"/>
        <v>0</v>
      </c>
      <c r="N98" s="254">
        <f t="shared" si="14"/>
        <v>0</v>
      </c>
    </row>
    <row r="99" spans="2:14" x14ac:dyDescent="0.3">
      <c r="B99" s="236" t="s">
        <v>79</v>
      </c>
      <c r="C99" s="249">
        <f t="shared" si="3"/>
        <v>0</v>
      </c>
      <c r="D99" s="249">
        <f t="shared" si="4"/>
        <v>0</v>
      </c>
      <c r="E99" s="249">
        <f t="shared" si="5"/>
        <v>0</v>
      </c>
      <c r="F99" s="249">
        <f t="shared" si="6"/>
        <v>0</v>
      </c>
      <c r="G99" s="250">
        <f t="shared" si="7"/>
        <v>0</v>
      </c>
      <c r="H99" s="250">
        <f t="shared" si="8"/>
        <v>0</v>
      </c>
      <c r="I99" s="250">
        <f t="shared" si="9"/>
        <v>0</v>
      </c>
      <c r="J99" s="250">
        <f t="shared" si="10"/>
        <v>0</v>
      </c>
      <c r="K99" s="251">
        <f t="shared" si="11"/>
        <v>0</v>
      </c>
      <c r="L99" s="251">
        <f t="shared" si="12"/>
        <v>0</v>
      </c>
      <c r="M99" s="251">
        <f t="shared" si="13"/>
        <v>0</v>
      </c>
      <c r="N99" s="254">
        <f t="shared" si="14"/>
        <v>0</v>
      </c>
    </row>
    <row r="100" spans="2:14" x14ac:dyDescent="0.3">
      <c r="B100" s="236" t="s">
        <v>80</v>
      </c>
      <c r="C100" s="249">
        <f t="shared" si="3"/>
        <v>0</v>
      </c>
      <c r="D100" s="249">
        <f t="shared" si="4"/>
        <v>0</v>
      </c>
      <c r="E100" s="249">
        <f t="shared" si="5"/>
        <v>0</v>
      </c>
      <c r="F100" s="249">
        <f t="shared" si="6"/>
        <v>0</v>
      </c>
      <c r="G100" s="250">
        <f t="shared" si="7"/>
        <v>0</v>
      </c>
      <c r="H100" s="250">
        <f t="shared" si="8"/>
        <v>0</v>
      </c>
      <c r="I100" s="250">
        <f t="shared" si="9"/>
        <v>0</v>
      </c>
      <c r="J100" s="250">
        <f t="shared" si="10"/>
        <v>0</v>
      </c>
      <c r="K100" s="251">
        <f t="shared" si="11"/>
        <v>0</v>
      </c>
      <c r="L100" s="251">
        <f t="shared" si="12"/>
        <v>0</v>
      </c>
      <c r="M100" s="251">
        <f t="shared" si="13"/>
        <v>0</v>
      </c>
      <c r="N100" s="254">
        <f t="shared" si="14"/>
        <v>0</v>
      </c>
    </row>
    <row r="101" spans="2:14" x14ac:dyDescent="0.3">
      <c r="B101" s="236" t="s">
        <v>81</v>
      </c>
      <c r="C101" s="249">
        <f t="shared" si="3"/>
        <v>0</v>
      </c>
      <c r="D101" s="249">
        <f t="shared" si="4"/>
        <v>0</v>
      </c>
      <c r="E101" s="249">
        <f t="shared" si="5"/>
        <v>0</v>
      </c>
      <c r="F101" s="249">
        <f t="shared" si="6"/>
        <v>0</v>
      </c>
      <c r="G101" s="250">
        <f t="shared" si="7"/>
        <v>0</v>
      </c>
      <c r="H101" s="250">
        <f t="shared" si="8"/>
        <v>0</v>
      </c>
      <c r="I101" s="250">
        <f t="shared" si="9"/>
        <v>0</v>
      </c>
      <c r="J101" s="250">
        <f t="shared" si="10"/>
        <v>0</v>
      </c>
      <c r="K101" s="251">
        <f t="shared" si="11"/>
        <v>0</v>
      </c>
      <c r="L101" s="251">
        <f t="shared" si="12"/>
        <v>0</v>
      </c>
      <c r="M101" s="251">
        <f t="shared" si="13"/>
        <v>0</v>
      </c>
      <c r="N101" s="254">
        <f t="shared" si="14"/>
        <v>0</v>
      </c>
    </row>
    <row r="102" spans="2:14" x14ac:dyDescent="0.3">
      <c r="B102" s="236" t="s">
        <v>82</v>
      </c>
      <c r="C102" s="249">
        <f t="shared" si="3"/>
        <v>0</v>
      </c>
      <c r="D102" s="249">
        <f t="shared" si="4"/>
        <v>0</v>
      </c>
      <c r="E102" s="249">
        <f t="shared" si="5"/>
        <v>0</v>
      </c>
      <c r="F102" s="249">
        <f t="shared" si="6"/>
        <v>0</v>
      </c>
      <c r="G102" s="250">
        <f t="shared" si="7"/>
        <v>0</v>
      </c>
      <c r="H102" s="250">
        <f t="shared" si="8"/>
        <v>0</v>
      </c>
      <c r="I102" s="250">
        <f t="shared" si="9"/>
        <v>0</v>
      </c>
      <c r="J102" s="250">
        <f t="shared" si="10"/>
        <v>0</v>
      </c>
      <c r="K102" s="251">
        <f t="shared" si="11"/>
        <v>0</v>
      </c>
      <c r="L102" s="251">
        <f t="shared" si="12"/>
        <v>0</v>
      </c>
      <c r="M102" s="251">
        <f t="shared" si="13"/>
        <v>0</v>
      </c>
      <c r="N102" s="254">
        <f t="shared" si="14"/>
        <v>0</v>
      </c>
    </row>
    <row r="103" spans="2:14" x14ac:dyDescent="0.3">
      <c r="B103" s="236" t="s">
        <v>83</v>
      </c>
      <c r="C103" s="249">
        <f t="shared" si="3"/>
        <v>0</v>
      </c>
      <c r="D103" s="249">
        <f t="shared" si="4"/>
        <v>0</v>
      </c>
      <c r="E103" s="249">
        <f t="shared" si="5"/>
        <v>0</v>
      </c>
      <c r="F103" s="249">
        <f t="shared" si="6"/>
        <v>0</v>
      </c>
      <c r="G103" s="250">
        <f t="shared" si="7"/>
        <v>0</v>
      </c>
      <c r="H103" s="250">
        <f t="shared" si="8"/>
        <v>0</v>
      </c>
      <c r="I103" s="250">
        <f t="shared" si="9"/>
        <v>0</v>
      </c>
      <c r="J103" s="250">
        <f t="shared" si="10"/>
        <v>0</v>
      </c>
      <c r="K103" s="251">
        <f t="shared" si="11"/>
        <v>0</v>
      </c>
      <c r="L103" s="251">
        <f t="shared" si="12"/>
        <v>0</v>
      </c>
      <c r="M103" s="251">
        <f t="shared" si="13"/>
        <v>0</v>
      </c>
      <c r="N103" s="254">
        <f t="shared" si="14"/>
        <v>0</v>
      </c>
    </row>
    <row r="104" spans="2:14" x14ac:dyDescent="0.3">
      <c r="B104" s="236" t="s">
        <v>84</v>
      </c>
      <c r="C104" s="249">
        <f t="shared" si="3"/>
        <v>0</v>
      </c>
      <c r="D104" s="249">
        <f t="shared" si="4"/>
        <v>0</v>
      </c>
      <c r="E104" s="249">
        <f t="shared" si="5"/>
        <v>0</v>
      </c>
      <c r="F104" s="249">
        <f t="shared" si="6"/>
        <v>0</v>
      </c>
      <c r="G104" s="250">
        <f t="shared" si="7"/>
        <v>0</v>
      </c>
      <c r="H104" s="250">
        <f t="shared" si="8"/>
        <v>0</v>
      </c>
      <c r="I104" s="250">
        <f t="shared" si="9"/>
        <v>0</v>
      </c>
      <c r="J104" s="250">
        <f t="shared" si="10"/>
        <v>0</v>
      </c>
      <c r="K104" s="251">
        <f t="shared" si="11"/>
        <v>0</v>
      </c>
      <c r="L104" s="251">
        <f t="shared" si="12"/>
        <v>0</v>
      </c>
      <c r="M104" s="251">
        <f t="shared" si="13"/>
        <v>0</v>
      </c>
      <c r="N104" s="254">
        <f t="shared" si="14"/>
        <v>0</v>
      </c>
    </row>
    <row r="105" spans="2:14" x14ac:dyDescent="0.3">
      <c r="B105" s="236" t="s">
        <v>85</v>
      </c>
      <c r="C105" s="249">
        <f t="shared" si="3"/>
        <v>0</v>
      </c>
      <c r="D105" s="249">
        <f t="shared" si="4"/>
        <v>0</v>
      </c>
      <c r="E105" s="249">
        <f t="shared" si="5"/>
        <v>0</v>
      </c>
      <c r="F105" s="249">
        <f t="shared" si="6"/>
        <v>0</v>
      </c>
      <c r="G105" s="250">
        <f t="shared" si="7"/>
        <v>0</v>
      </c>
      <c r="H105" s="250">
        <f t="shared" si="8"/>
        <v>0</v>
      </c>
      <c r="I105" s="250">
        <f t="shared" si="9"/>
        <v>0</v>
      </c>
      <c r="J105" s="250">
        <f t="shared" si="10"/>
        <v>0</v>
      </c>
      <c r="K105" s="251">
        <f t="shared" si="11"/>
        <v>0</v>
      </c>
      <c r="L105" s="251">
        <f t="shared" si="12"/>
        <v>0</v>
      </c>
      <c r="M105" s="251">
        <f t="shared" si="13"/>
        <v>0</v>
      </c>
      <c r="N105" s="254">
        <f t="shared" si="14"/>
        <v>0</v>
      </c>
    </row>
    <row r="106" spans="2:14" x14ac:dyDescent="0.3">
      <c r="B106" s="236" t="s">
        <v>86</v>
      </c>
      <c r="C106" s="249">
        <f t="shared" si="3"/>
        <v>0</v>
      </c>
      <c r="D106" s="249">
        <f t="shared" si="4"/>
        <v>0</v>
      </c>
      <c r="E106" s="249">
        <f t="shared" si="5"/>
        <v>0</v>
      </c>
      <c r="F106" s="249">
        <f t="shared" si="6"/>
        <v>0</v>
      </c>
      <c r="G106" s="250">
        <f t="shared" si="7"/>
        <v>0</v>
      </c>
      <c r="H106" s="250">
        <f t="shared" si="8"/>
        <v>0</v>
      </c>
      <c r="I106" s="250">
        <f t="shared" si="9"/>
        <v>0</v>
      </c>
      <c r="J106" s="250">
        <f t="shared" si="10"/>
        <v>0</v>
      </c>
      <c r="K106" s="251">
        <f t="shared" si="11"/>
        <v>0</v>
      </c>
      <c r="L106" s="251">
        <f t="shared" si="12"/>
        <v>0</v>
      </c>
      <c r="M106" s="251">
        <f t="shared" si="13"/>
        <v>0</v>
      </c>
      <c r="N106" s="254">
        <f t="shared" si="14"/>
        <v>0</v>
      </c>
    </row>
    <row r="107" spans="2:14" x14ac:dyDescent="0.3">
      <c r="B107" s="236" t="s">
        <v>87</v>
      </c>
      <c r="C107" s="249">
        <f t="shared" si="3"/>
        <v>0</v>
      </c>
      <c r="D107" s="249">
        <f t="shared" si="4"/>
        <v>0</v>
      </c>
      <c r="E107" s="249">
        <f t="shared" si="5"/>
        <v>0</v>
      </c>
      <c r="F107" s="249">
        <f t="shared" si="6"/>
        <v>0</v>
      </c>
      <c r="G107" s="250">
        <f t="shared" si="7"/>
        <v>0</v>
      </c>
      <c r="H107" s="250">
        <f t="shared" si="8"/>
        <v>0</v>
      </c>
      <c r="I107" s="250">
        <f t="shared" si="9"/>
        <v>0</v>
      </c>
      <c r="J107" s="250">
        <f t="shared" si="10"/>
        <v>0</v>
      </c>
      <c r="K107" s="251">
        <f t="shared" si="11"/>
        <v>0</v>
      </c>
      <c r="L107" s="251">
        <f t="shared" si="12"/>
        <v>0</v>
      </c>
      <c r="M107" s="251">
        <f t="shared" si="13"/>
        <v>0</v>
      </c>
      <c r="N107" s="254">
        <f t="shared" si="14"/>
        <v>0</v>
      </c>
    </row>
    <row r="108" spans="2:14" x14ac:dyDescent="0.3">
      <c r="B108" s="236" t="s">
        <v>54</v>
      </c>
      <c r="C108" s="249">
        <f t="shared" si="3"/>
        <v>0</v>
      </c>
      <c r="D108" s="249">
        <f t="shared" si="4"/>
        <v>0</v>
      </c>
      <c r="E108" s="249">
        <f t="shared" si="5"/>
        <v>0</v>
      </c>
      <c r="F108" s="249">
        <f t="shared" si="6"/>
        <v>0</v>
      </c>
      <c r="G108" s="250">
        <f t="shared" si="7"/>
        <v>0</v>
      </c>
      <c r="H108" s="250">
        <f t="shared" si="8"/>
        <v>0</v>
      </c>
      <c r="I108" s="250">
        <f t="shared" si="9"/>
        <v>0</v>
      </c>
      <c r="J108" s="250">
        <f t="shared" si="10"/>
        <v>0</v>
      </c>
      <c r="K108" s="251">
        <f t="shared" si="11"/>
        <v>0</v>
      </c>
      <c r="L108" s="251">
        <f t="shared" si="12"/>
        <v>0</v>
      </c>
      <c r="M108" s="251">
        <f t="shared" si="13"/>
        <v>0</v>
      </c>
      <c r="N108" s="254">
        <f t="shared" si="14"/>
        <v>0</v>
      </c>
    </row>
    <row r="109" spans="2:14" x14ac:dyDescent="0.3">
      <c r="B109" s="236" t="s">
        <v>88</v>
      </c>
      <c r="C109" s="249">
        <f t="shared" si="3"/>
        <v>0</v>
      </c>
      <c r="D109" s="249">
        <f t="shared" si="4"/>
        <v>0</v>
      </c>
      <c r="E109" s="249">
        <f t="shared" si="5"/>
        <v>0</v>
      </c>
      <c r="F109" s="249">
        <f t="shared" si="6"/>
        <v>0</v>
      </c>
      <c r="G109" s="250">
        <f t="shared" si="7"/>
        <v>0</v>
      </c>
      <c r="H109" s="250">
        <f t="shared" si="8"/>
        <v>0</v>
      </c>
      <c r="I109" s="250">
        <f t="shared" si="9"/>
        <v>0</v>
      </c>
      <c r="J109" s="250">
        <f t="shared" si="10"/>
        <v>0</v>
      </c>
      <c r="K109" s="251">
        <f t="shared" si="11"/>
        <v>0</v>
      </c>
      <c r="L109" s="251">
        <f t="shared" si="12"/>
        <v>0</v>
      </c>
      <c r="M109" s="251">
        <f t="shared" si="13"/>
        <v>0</v>
      </c>
      <c r="N109" s="254">
        <f t="shared" si="14"/>
        <v>0</v>
      </c>
    </row>
    <row r="110" spans="2:14" x14ac:dyDescent="0.3">
      <c r="B110" s="236" t="s">
        <v>89</v>
      </c>
      <c r="C110" s="249">
        <f t="shared" si="3"/>
        <v>0</v>
      </c>
      <c r="D110" s="249">
        <f t="shared" si="4"/>
        <v>0</v>
      </c>
      <c r="E110" s="249">
        <f t="shared" si="5"/>
        <v>0</v>
      </c>
      <c r="F110" s="249">
        <f t="shared" si="6"/>
        <v>0</v>
      </c>
      <c r="G110" s="250">
        <f t="shared" si="7"/>
        <v>0</v>
      </c>
      <c r="H110" s="250">
        <f t="shared" si="8"/>
        <v>0</v>
      </c>
      <c r="I110" s="250">
        <f t="shared" si="9"/>
        <v>0</v>
      </c>
      <c r="J110" s="250">
        <f t="shared" si="10"/>
        <v>0</v>
      </c>
      <c r="K110" s="251">
        <f t="shared" si="11"/>
        <v>0</v>
      </c>
      <c r="L110" s="251">
        <f t="shared" si="12"/>
        <v>0</v>
      </c>
      <c r="M110" s="251">
        <f t="shared" si="13"/>
        <v>0</v>
      </c>
      <c r="N110" s="254">
        <f t="shared" si="14"/>
        <v>0</v>
      </c>
    </row>
    <row r="111" spans="2:14" x14ac:dyDescent="0.3">
      <c r="B111" s="236" t="s">
        <v>90</v>
      </c>
      <c r="C111" s="249">
        <f t="shared" si="3"/>
        <v>0</v>
      </c>
      <c r="D111" s="249">
        <f t="shared" si="4"/>
        <v>0</v>
      </c>
      <c r="E111" s="249">
        <f t="shared" si="5"/>
        <v>0</v>
      </c>
      <c r="F111" s="249">
        <f t="shared" si="6"/>
        <v>0</v>
      </c>
      <c r="G111" s="250">
        <f t="shared" si="7"/>
        <v>0</v>
      </c>
      <c r="H111" s="250">
        <f t="shared" si="8"/>
        <v>0</v>
      </c>
      <c r="I111" s="250">
        <f t="shared" si="9"/>
        <v>0</v>
      </c>
      <c r="J111" s="250">
        <f t="shared" si="10"/>
        <v>0</v>
      </c>
      <c r="K111" s="251">
        <f t="shared" si="11"/>
        <v>0</v>
      </c>
      <c r="L111" s="251">
        <f t="shared" si="12"/>
        <v>0</v>
      </c>
      <c r="M111" s="251">
        <f t="shared" si="13"/>
        <v>0</v>
      </c>
      <c r="N111" s="254">
        <f t="shared" si="14"/>
        <v>0</v>
      </c>
    </row>
    <row r="112" spans="2:14" x14ac:dyDescent="0.3">
      <c r="B112" s="236" t="s">
        <v>91</v>
      </c>
      <c r="C112" s="249">
        <f t="shared" si="3"/>
        <v>0</v>
      </c>
      <c r="D112" s="249">
        <f t="shared" si="4"/>
        <v>0</v>
      </c>
      <c r="E112" s="249">
        <f t="shared" si="5"/>
        <v>0</v>
      </c>
      <c r="F112" s="249">
        <f t="shared" si="6"/>
        <v>0</v>
      </c>
      <c r="G112" s="250">
        <f t="shared" si="7"/>
        <v>0</v>
      </c>
      <c r="H112" s="250">
        <f t="shared" si="8"/>
        <v>0</v>
      </c>
      <c r="I112" s="250">
        <f t="shared" si="9"/>
        <v>0</v>
      </c>
      <c r="J112" s="250">
        <f t="shared" si="10"/>
        <v>0</v>
      </c>
      <c r="K112" s="251">
        <f t="shared" si="11"/>
        <v>0</v>
      </c>
      <c r="L112" s="251">
        <f t="shared" si="12"/>
        <v>0</v>
      </c>
      <c r="M112" s="251">
        <f t="shared" si="13"/>
        <v>0</v>
      </c>
      <c r="N112" s="254">
        <f t="shared" si="14"/>
        <v>0</v>
      </c>
    </row>
    <row r="113" spans="2:14" x14ac:dyDescent="0.3">
      <c r="B113" s="236" t="s">
        <v>92</v>
      </c>
      <c r="C113" s="249">
        <f t="shared" si="3"/>
        <v>0</v>
      </c>
      <c r="D113" s="249">
        <f t="shared" si="4"/>
        <v>0</v>
      </c>
      <c r="E113" s="249">
        <f t="shared" si="5"/>
        <v>0</v>
      </c>
      <c r="F113" s="249">
        <f t="shared" si="6"/>
        <v>0</v>
      </c>
      <c r="G113" s="250">
        <f t="shared" si="7"/>
        <v>0</v>
      </c>
      <c r="H113" s="250">
        <f t="shared" si="8"/>
        <v>0</v>
      </c>
      <c r="I113" s="250">
        <f t="shared" si="9"/>
        <v>0</v>
      </c>
      <c r="J113" s="250">
        <f t="shared" si="10"/>
        <v>0</v>
      </c>
      <c r="K113" s="251">
        <f t="shared" si="11"/>
        <v>0</v>
      </c>
      <c r="L113" s="251">
        <f t="shared" si="12"/>
        <v>0</v>
      </c>
      <c r="M113" s="251">
        <f t="shared" si="13"/>
        <v>0</v>
      </c>
      <c r="N113" s="254">
        <f t="shared" si="14"/>
        <v>0</v>
      </c>
    </row>
    <row r="114" spans="2:14" x14ac:dyDescent="0.3">
      <c r="B114" s="236" t="s">
        <v>93</v>
      </c>
      <c r="C114" s="249">
        <f t="shared" si="3"/>
        <v>0</v>
      </c>
      <c r="D114" s="249">
        <f t="shared" si="4"/>
        <v>0</v>
      </c>
      <c r="E114" s="249">
        <f t="shared" si="5"/>
        <v>0</v>
      </c>
      <c r="F114" s="249">
        <f t="shared" si="6"/>
        <v>0</v>
      </c>
      <c r="G114" s="250">
        <f t="shared" si="7"/>
        <v>0</v>
      </c>
      <c r="H114" s="250">
        <f t="shared" si="8"/>
        <v>0</v>
      </c>
      <c r="I114" s="250">
        <f t="shared" si="9"/>
        <v>0</v>
      </c>
      <c r="J114" s="250">
        <f t="shared" si="10"/>
        <v>0</v>
      </c>
      <c r="K114" s="251">
        <f t="shared" si="11"/>
        <v>0</v>
      </c>
      <c r="L114" s="251">
        <f t="shared" si="12"/>
        <v>0</v>
      </c>
      <c r="M114" s="251">
        <f t="shared" si="13"/>
        <v>0</v>
      </c>
      <c r="N114" s="254">
        <f t="shared" si="14"/>
        <v>0</v>
      </c>
    </row>
    <row r="115" spans="2:14" x14ac:dyDescent="0.3">
      <c r="B115" s="236" t="s">
        <v>94</v>
      </c>
      <c r="C115" s="249">
        <f t="shared" si="3"/>
        <v>0</v>
      </c>
      <c r="D115" s="249">
        <f t="shared" si="4"/>
        <v>0</v>
      </c>
      <c r="E115" s="249">
        <f t="shared" si="5"/>
        <v>0</v>
      </c>
      <c r="F115" s="249">
        <f t="shared" si="6"/>
        <v>0</v>
      </c>
      <c r="G115" s="250">
        <f t="shared" si="7"/>
        <v>0</v>
      </c>
      <c r="H115" s="250">
        <f t="shared" si="8"/>
        <v>0</v>
      </c>
      <c r="I115" s="250">
        <f t="shared" si="9"/>
        <v>0</v>
      </c>
      <c r="J115" s="250">
        <f t="shared" si="10"/>
        <v>0</v>
      </c>
      <c r="K115" s="251">
        <f t="shared" si="11"/>
        <v>0</v>
      </c>
      <c r="L115" s="251">
        <f t="shared" si="12"/>
        <v>0</v>
      </c>
      <c r="M115" s="251">
        <f t="shared" si="13"/>
        <v>0</v>
      </c>
      <c r="N115" s="254">
        <f t="shared" si="14"/>
        <v>0</v>
      </c>
    </row>
    <row r="116" spans="2:14" x14ac:dyDescent="0.3">
      <c r="B116" s="236" t="s">
        <v>95</v>
      </c>
      <c r="C116" s="249">
        <f t="shared" si="3"/>
        <v>0</v>
      </c>
      <c r="D116" s="249">
        <f t="shared" si="4"/>
        <v>0</v>
      </c>
      <c r="E116" s="249">
        <f t="shared" si="5"/>
        <v>0</v>
      </c>
      <c r="F116" s="249">
        <f t="shared" si="6"/>
        <v>0</v>
      </c>
      <c r="G116" s="250">
        <f t="shared" si="7"/>
        <v>0</v>
      </c>
      <c r="H116" s="250">
        <f t="shared" si="8"/>
        <v>0</v>
      </c>
      <c r="I116" s="250">
        <f t="shared" si="9"/>
        <v>0</v>
      </c>
      <c r="J116" s="250">
        <f t="shared" si="10"/>
        <v>0</v>
      </c>
      <c r="K116" s="251">
        <f t="shared" si="11"/>
        <v>0</v>
      </c>
      <c r="L116" s="251">
        <f t="shared" si="12"/>
        <v>0</v>
      </c>
      <c r="M116" s="251">
        <f t="shared" si="13"/>
        <v>0</v>
      </c>
      <c r="N116" s="254">
        <f t="shared" si="14"/>
        <v>0</v>
      </c>
    </row>
    <row r="117" spans="2:14" x14ac:dyDescent="0.3">
      <c r="B117" s="236" t="s">
        <v>96</v>
      </c>
      <c r="C117" s="249">
        <f t="shared" si="3"/>
        <v>0</v>
      </c>
      <c r="D117" s="249">
        <f t="shared" si="4"/>
        <v>0</v>
      </c>
      <c r="E117" s="249">
        <f t="shared" si="5"/>
        <v>0</v>
      </c>
      <c r="F117" s="249">
        <f t="shared" si="6"/>
        <v>0</v>
      </c>
      <c r="G117" s="250">
        <f t="shared" si="7"/>
        <v>0</v>
      </c>
      <c r="H117" s="250">
        <f t="shared" si="8"/>
        <v>0</v>
      </c>
      <c r="I117" s="250">
        <f t="shared" si="9"/>
        <v>0</v>
      </c>
      <c r="J117" s="250">
        <f t="shared" si="10"/>
        <v>0</v>
      </c>
      <c r="K117" s="251">
        <f t="shared" si="11"/>
        <v>0</v>
      </c>
      <c r="L117" s="251">
        <f t="shared" si="12"/>
        <v>0</v>
      </c>
      <c r="M117" s="251">
        <f t="shared" si="13"/>
        <v>0</v>
      </c>
      <c r="N117" s="254">
        <f t="shared" si="14"/>
        <v>0</v>
      </c>
    </row>
    <row r="118" spans="2:14" x14ac:dyDescent="0.3">
      <c r="B118" s="236" t="s">
        <v>97</v>
      </c>
      <c r="C118" s="249">
        <f t="shared" si="3"/>
        <v>0</v>
      </c>
      <c r="D118" s="249">
        <f t="shared" si="4"/>
        <v>0</v>
      </c>
      <c r="E118" s="249">
        <f t="shared" si="5"/>
        <v>0</v>
      </c>
      <c r="F118" s="249">
        <f t="shared" si="6"/>
        <v>0</v>
      </c>
      <c r="G118" s="250">
        <f t="shared" si="7"/>
        <v>0</v>
      </c>
      <c r="H118" s="250">
        <f t="shared" si="8"/>
        <v>0</v>
      </c>
      <c r="I118" s="250">
        <f t="shared" si="9"/>
        <v>0</v>
      </c>
      <c r="J118" s="250">
        <f t="shared" si="10"/>
        <v>0</v>
      </c>
      <c r="K118" s="251">
        <f t="shared" si="11"/>
        <v>0</v>
      </c>
      <c r="L118" s="251">
        <f t="shared" si="12"/>
        <v>0</v>
      </c>
      <c r="M118" s="251">
        <f t="shared" si="13"/>
        <v>0</v>
      </c>
      <c r="N118" s="254">
        <f t="shared" si="14"/>
        <v>0</v>
      </c>
    </row>
    <row r="119" spans="2:14" x14ac:dyDescent="0.3">
      <c r="B119" s="236" t="s">
        <v>98</v>
      </c>
      <c r="C119" s="249">
        <f t="shared" si="3"/>
        <v>0</v>
      </c>
      <c r="D119" s="249">
        <f t="shared" si="4"/>
        <v>0</v>
      </c>
      <c r="E119" s="249">
        <f t="shared" si="5"/>
        <v>0</v>
      </c>
      <c r="F119" s="249">
        <f t="shared" si="6"/>
        <v>0</v>
      </c>
      <c r="G119" s="250">
        <f t="shared" si="7"/>
        <v>0</v>
      </c>
      <c r="H119" s="250">
        <f t="shared" si="8"/>
        <v>0</v>
      </c>
      <c r="I119" s="250">
        <f t="shared" si="9"/>
        <v>0</v>
      </c>
      <c r="J119" s="250">
        <f t="shared" si="10"/>
        <v>0</v>
      </c>
      <c r="K119" s="251">
        <f t="shared" si="11"/>
        <v>0</v>
      </c>
      <c r="L119" s="251">
        <f t="shared" si="12"/>
        <v>0</v>
      </c>
      <c r="M119" s="251">
        <f t="shared" si="13"/>
        <v>0</v>
      </c>
      <c r="N119" s="254">
        <f t="shared" si="14"/>
        <v>0</v>
      </c>
    </row>
    <row r="120" spans="2:14" ht="14.5" thickBot="1" x14ac:dyDescent="0.35">
      <c r="B120" s="238" t="s">
        <v>55</v>
      </c>
      <c r="C120" s="255">
        <f t="shared" si="3"/>
        <v>0</v>
      </c>
      <c r="D120" s="255">
        <f t="shared" si="4"/>
        <v>0</v>
      </c>
      <c r="E120" s="255">
        <f t="shared" si="5"/>
        <v>0</v>
      </c>
      <c r="F120" s="255">
        <f t="shared" si="6"/>
        <v>0</v>
      </c>
      <c r="G120" s="256">
        <f t="shared" si="7"/>
        <v>0</v>
      </c>
      <c r="H120" s="256">
        <f t="shared" si="8"/>
        <v>0</v>
      </c>
      <c r="I120" s="256">
        <f t="shared" si="9"/>
        <v>0</v>
      </c>
      <c r="J120" s="256">
        <f t="shared" si="10"/>
        <v>0</v>
      </c>
      <c r="K120" s="257">
        <f t="shared" si="11"/>
        <v>0</v>
      </c>
      <c r="L120" s="257">
        <f t="shared" si="12"/>
        <v>0</v>
      </c>
      <c r="M120" s="257">
        <f t="shared" si="13"/>
        <v>0</v>
      </c>
      <c r="N120" s="258">
        <f t="shared" si="14"/>
        <v>0</v>
      </c>
    </row>
  </sheetData>
  <mergeCells count="6">
    <mergeCell ref="K86:N86"/>
    <mergeCell ref="E17:G17"/>
    <mergeCell ref="E63:G63"/>
    <mergeCell ref="E40:G40"/>
    <mergeCell ref="C86:F86"/>
    <mergeCell ref="G86:J86"/>
  </mergeCells>
  <phoneticPr fontId="2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3B10-4B0C-4C13-8786-3C45F8982A65}">
  <sheetPr>
    <tabColor theme="8"/>
  </sheetPr>
  <dimension ref="A1:AK191"/>
  <sheetViews>
    <sheetView showGridLines="0" topLeftCell="H1" zoomScale="80" zoomScaleNormal="80" workbookViewId="0">
      <pane ySplit="1" topLeftCell="A30" activePane="bottomLeft" state="frozen"/>
      <selection activeCell="B24" sqref="B24"/>
      <selection pane="bottomLeft" activeCell="B24" sqref="B24"/>
    </sheetView>
  </sheetViews>
  <sheetFormatPr defaultColWidth="10.296875" defaultRowHeight="14" x14ac:dyDescent="0.3"/>
  <cols>
    <col min="1" max="1" width="5.69921875" style="18" customWidth="1"/>
    <col min="2" max="2" width="132.69921875" style="18" customWidth="1"/>
    <col min="3" max="5" width="33" style="18" customWidth="1"/>
    <col min="6" max="6" width="9.8984375" style="18" bestFit="1" customWidth="1"/>
    <col min="7" max="7" width="29.09765625" style="18" bestFit="1" customWidth="1"/>
    <col min="8" max="8" width="20.3984375" style="18" bestFit="1" customWidth="1"/>
    <col min="9" max="9" width="12" style="18" bestFit="1" customWidth="1"/>
    <col min="10" max="10" width="23.3984375" style="18" bestFit="1" customWidth="1"/>
    <col min="11" max="11" width="17.8984375" style="18" bestFit="1" customWidth="1"/>
    <col min="12" max="12" width="25.59765625" style="18" customWidth="1"/>
    <col min="13" max="13" width="18.69921875" style="18" bestFit="1" customWidth="1"/>
    <col min="14" max="14" width="35.8984375" style="18" bestFit="1" customWidth="1"/>
    <col min="15" max="15" width="18.8984375" style="18" bestFit="1" customWidth="1"/>
    <col min="16" max="17" width="11" style="18" bestFit="1" customWidth="1"/>
    <col min="18" max="18" width="17.09765625" style="18" customWidth="1"/>
    <col min="19" max="19" width="14.296875" style="18" bestFit="1" customWidth="1"/>
    <col min="20" max="36" width="11" style="18" bestFit="1" customWidth="1"/>
    <col min="37" max="41" width="15.09765625" style="18" customWidth="1"/>
    <col min="42" max="43" width="10.296875" style="18" customWidth="1"/>
    <col min="44" max="16384" width="10.296875" style="18"/>
  </cols>
  <sheetData>
    <row r="1" spans="1:7" s="8" customFormat="1" ht="60" customHeight="1" x14ac:dyDescent="0.3">
      <c r="A1" s="4"/>
      <c r="B1" s="5" t="s">
        <v>30</v>
      </c>
      <c r="D1" s="5"/>
    </row>
    <row r="2" spans="1:7" ht="16.5" x14ac:dyDescent="0.3">
      <c r="B2" s="25"/>
    </row>
    <row r="3" spans="1:7" s="24" customFormat="1" ht="16.5" x14ac:dyDescent="0.3">
      <c r="A3" s="26" t="s">
        <v>126</v>
      </c>
      <c r="B3" s="26"/>
    </row>
    <row r="4" spans="1:7" ht="17.25" thickBot="1" x14ac:dyDescent="0.35">
      <c r="E4" s="27"/>
      <c r="G4" s="28"/>
    </row>
    <row r="5" spans="1:7" ht="16.5" x14ac:dyDescent="0.3">
      <c r="B5" s="102" t="s">
        <v>58</v>
      </c>
      <c r="C5" s="416">
        <f>'2. Forecasting Data Entry'!B65</f>
        <v>0</v>
      </c>
      <c r="G5" s="28"/>
    </row>
    <row r="6" spans="1:7" ht="16.5" x14ac:dyDescent="0.3">
      <c r="B6" s="103" t="s">
        <v>57</v>
      </c>
      <c r="C6" s="105">
        <f>'2. Forecasting Data Entry'!C65</f>
        <v>0</v>
      </c>
      <c r="G6" s="28"/>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7.25" thickBot="1" x14ac:dyDescent="0.35">
      <c r="B12" s="193" t="s">
        <v>229</v>
      </c>
      <c r="C12" s="439">
        <f>'2. Forecasting Data Entry'!C18</f>
        <v>0</v>
      </c>
      <c r="D12" s="440">
        <f>'2. Forecasting Data Entry'!C32</f>
        <v>0</v>
      </c>
      <c r="E12" s="439">
        <f>'2. Forecasting Data Entry'!C46</f>
        <v>0</v>
      </c>
    </row>
    <row r="13" spans="1:7" ht="63.75" customHeight="1" x14ac:dyDescent="0.3">
      <c r="B13" s="194" t="s">
        <v>104</v>
      </c>
      <c r="C13" s="128">
        <f>'2. Forecasting Data Entry'!C19</f>
        <v>0</v>
      </c>
      <c r="D13" s="130">
        <f>'2. Forecasting Data Entry'!C33</f>
        <v>0</v>
      </c>
      <c r="E13" s="128">
        <f>'2. Forecasting Data Entry'!C47</f>
        <v>0</v>
      </c>
    </row>
    <row r="14" spans="1:7" ht="16.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6.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6.5" x14ac:dyDescent="0.3">
      <c r="B17" s="400" t="s">
        <v>105</v>
      </c>
      <c r="C17" s="401">
        <f>IF(C13="% Reduction of Combined Scope 1 and Scope 2 Emissions To Achieve Each Year",0,'2. Forecasting Data Entry'!$C$22)</f>
        <v>0</v>
      </c>
      <c r="D17" s="402">
        <f>IF(D13="% Reduction of Combined Scope 1 and Scope 2 Emissions To Achieve Each Year",0,'2. Forecasting Data Entry'!$C$36)</f>
        <v>0</v>
      </c>
      <c r="E17" s="401">
        <f>IF(E13="% Reduction of Combined Scope 1 and Scope 2 Emissions To Achieve Each Year",0,'2. Forecasting Data Entry'!$C$50)</f>
        <v>0</v>
      </c>
    </row>
    <row r="18" spans="2:5" ht="17.25" thickBot="1" x14ac:dyDescent="0.35">
      <c r="B18" s="193" t="s">
        <v>296</v>
      </c>
      <c r="C18" s="403">
        <f>'2. Forecasting Data Entry'!C23</f>
        <v>0</v>
      </c>
      <c r="D18" s="404">
        <f>'2. Forecasting Data Entry'!C37</f>
        <v>0</v>
      </c>
      <c r="E18" s="403">
        <f>'2. Forecasting Data Entry'!C51</f>
        <v>0</v>
      </c>
    </row>
    <row r="19" spans="2:5" ht="33"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6.5" x14ac:dyDescent="0.3">
      <c r="B21" s="195" t="s">
        <v>122</v>
      </c>
      <c r="C21" s="126">
        <f>'2. Forecasting Data Entry'!C26</f>
        <v>0</v>
      </c>
      <c r="D21" s="131">
        <f>'2. Forecasting Data Entry'!C40</f>
        <v>0</v>
      </c>
      <c r="E21" s="126">
        <f>'2. Forecasting Data Entry'!C54</f>
        <v>0</v>
      </c>
    </row>
    <row r="22" spans="2:5" ht="16.5" x14ac:dyDescent="0.3">
      <c r="B22" s="400" t="s">
        <v>118</v>
      </c>
      <c r="C22" s="401">
        <f>'2. Forecasting Data Entry'!C27</f>
        <v>0</v>
      </c>
      <c r="D22" s="402">
        <f>'2. Forecasting Data Entry'!C41</f>
        <v>0</v>
      </c>
      <c r="E22" s="401">
        <f>'2. Forecasting Data Entry'!C55</f>
        <v>0</v>
      </c>
    </row>
    <row r="23" spans="2:5" ht="17.2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Entry'!E65</f>
        <v>0</v>
      </c>
      <c r="D24" s="201">
        <f>'2. Forecasting Data Entry'!G65</f>
        <v>0</v>
      </c>
      <c r="E24" s="196">
        <f>'2. Forecasting Data Entry'!I65</f>
        <v>0</v>
      </c>
    </row>
    <row r="25" spans="2:5" ht="17.25" thickBot="1" x14ac:dyDescent="0.35">
      <c r="B25" s="193" t="s">
        <v>228</v>
      </c>
      <c r="C25" s="127">
        <f>'2. Forecasting Data Entry'!F65</f>
        <v>0</v>
      </c>
      <c r="D25" s="132">
        <f>'2. Forecasting Data Entry'!H65</f>
        <v>0</v>
      </c>
      <c r="E25" s="127">
        <f>'2. Forecasting Data Entry'!J65</f>
        <v>0</v>
      </c>
    </row>
    <row r="26" spans="2:5" ht="17.25" thickBot="1" x14ac:dyDescent="0.35">
      <c r="D26" s="30"/>
    </row>
    <row r="27" spans="2:5" ht="16.5" x14ac:dyDescent="0.3">
      <c r="B27" s="108" t="s">
        <v>28</v>
      </c>
      <c r="C27" s="109"/>
      <c r="D27" s="30"/>
    </row>
    <row r="28" spans="2:5" ht="16.5" x14ac:dyDescent="0.3">
      <c r="B28" s="103" t="s">
        <v>99</v>
      </c>
      <c r="C28" s="111">
        <f>'2. Forecasting Data Entry'!K65</f>
        <v>0</v>
      </c>
      <c r="D28" s="30"/>
    </row>
    <row r="29" spans="2:5" ht="16.5" x14ac:dyDescent="0.3">
      <c r="B29" s="103" t="s">
        <v>100</v>
      </c>
      <c r="C29" s="111">
        <f>'2. Forecasting Data Entry'!L65</f>
        <v>0</v>
      </c>
      <c r="D29" s="30"/>
    </row>
    <row r="30" spans="2:5" ht="16.5" x14ac:dyDescent="0.3">
      <c r="B30" s="103" t="s">
        <v>101</v>
      </c>
      <c r="C30" s="111">
        <f>'2. Forecasting Data Entry'!M65</f>
        <v>0</v>
      </c>
      <c r="D30" s="30"/>
    </row>
    <row r="31" spans="2:5" ht="16.5" x14ac:dyDescent="0.3">
      <c r="B31" s="110" t="s">
        <v>34</v>
      </c>
      <c r="C31" s="112"/>
      <c r="D31" s="30"/>
    </row>
    <row r="32" spans="2:5" ht="16.5" x14ac:dyDescent="0.3">
      <c r="B32" s="103" t="s">
        <v>99</v>
      </c>
      <c r="C32" s="111">
        <f>'2. Forecasting Data Entry'!N65</f>
        <v>0</v>
      </c>
      <c r="D32" s="30"/>
    </row>
    <row r="33" spans="1:36" ht="16.5" x14ac:dyDescent="0.3">
      <c r="B33" s="103" t="s">
        <v>100</v>
      </c>
      <c r="C33" s="111">
        <f>'2. Forecasting Data Entry'!O65</f>
        <v>0</v>
      </c>
      <c r="D33" s="30"/>
    </row>
    <row r="34" spans="1:36" ht="17.25" thickBot="1" x14ac:dyDescent="0.35">
      <c r="B34" s="106" t="s">
        <v>101</v>
      </c>
      <c r="C34" s="113">
        <f>'2. Forecasting Data Entry'!P65</f>
        <v>0</v>
      </c>
      <c r="D34" s="30"/>
    </row>
    <row r="35" spans="1:36" ht="16.5" x14ac:dyDescent="0.3">
      <c r="D35" s="30"/>
    </row>
    <row r="36" spans="1:36" s="24" customFormat="1" ht="16.5" x14ac:dyDescent="0.3">
      <c r="A36" s="26" t="s">
        <v>127</v>
      </c>
      <c r="B36" s="26"/>
    </row>
    <row r="37" spans="1:36" ht="17.25" thickBot="1" x14ac:dyDescent="0.35">
      <c r="E37" s="27"/>
      <c r="G37" s="28"/>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1'!E$39&lt;$C$14, 0,
  'Site 1'!E$39&gt;=$C$14, $C$28
)</f>
        <v>0</v>
      </c>
      <c r="F40" s="70" cm="1">
        <f t="array" ref="F40">_xlfn.IFS(
  $C$14=0, 0,
  'Site 1'!F$39&lt;$C$14, 0,
  'Site 1'!F$39&gt;=$C$14, $C$28
)</f>
        <v>0</v>
      </c>
      <c r="G40" s="70" cm="1">
        <f t="array" ref="G40">_xlfn.IFS(
  $C$14=0, 0,
  'Site 1'!G$39&lt;$C$14, 0,
  'Site 1'!G$39&gt;=$C$14, $C$28
)</f>
        <v>0</v>
      </c>
      <c r="H40" s="70" cm="1">
        <f t="array" ref="H40">_xlfn.IFS(
  $C$14=0, 0,
  'Site 1'!H$39&lt;$C$14, 0,
  'Site 1'!H$39&gt;=$C$14, $C$28
)</f>
        <v>0</v>
      </c>
      <c r="I40" s="70" cm="1">
        <f t="array" ref="I40">_xlfn.IFS(
  $C$14=0, 0,
  'Site 1'!I$39&lt;$C$14, 0,
  'Site 1'!I$39&gt;=$C$14, $C$28
)</f>
        <v>0</v>
      </c>
      <c r="J40" s="70" cm="1">
        <f t="array" ref="J40">_xlfn.IFS(
  $C$14=0, 0,
  'Site 1'!J$39&lt;$C$14, 0,
  'Site 1'!J$39&gt;=$C$14, $C$28
)</f>
        <v>0</v>
      </c>
      <c r="K40" s="70" cm="1">
        <f t="array" ref="K40">_xlfn.IFS(
  $C$14=0, 0,
  'Site 1'!K$39&lt;$C$14, 0,
  'Site 1'!K$39&gt;=$C$14, $C$28
)</f>
        <v>0</v>
      </c>
      <c r="L40" s="70" cm="1">
        <f t="array" ref="L40">_xlfn.IFS(
  $C$14=0, 0,
  'Site 1'!L$39&lt;$C$14, 0,
  'Site 1'!L$39&gt;=$C$14, $C$28
)</f>
        <v>0</v>
      </c>
      <c r="M40" s="70" cm="1">
        <f t="array" ref="M40">_xlfn.IFS(
  $C$14=0, 0,
  'Site 1'!M$39&lt;$C$14, 0,
  'Site 1'!M$39&gt;=$C$14, $C$28
)</f>
        <v>0</v>
      </c>
      <c r="N40" s="70" cm="1">
        <f t="array" ref="N40">_xlfn.IFS(
  $C$14=0, 0,
  'Site 1'!N$39&lt;$C$14, 0,
  'Site 1'!N$39&gt;=$C$14, $C$28
)</f>
        <v>0</v>
      </c>
      <c r="O40" s="70" cm="1">
        <f t="array" ref="O40">_xlfn.IFS(
  $C$14=0, 0,
  'Site 1'!O$39&lt;$C$14, 0,
  'Site 1'!O$39&gt;=$C$14, $C$28
)</f>
        <v>0</v>
      </c>
      <c r="P40" s="70" cm="1">
        <f t="array" ref="P40">_xlfn.IFS(
  $C$14=0, 0,
  'Site 1'!P$39&lt;$C$14, 0,
  'Site 1'!P$39&gt;=$C$14, $C$28
)</f>
        <v>0</v>
      </c>
      <c r="Q40" s="70" cm="1">
        <f t="array" ref="Q40">_xlfn.IFS(
  $C$14=0, 0,
  'Site 1'!Q$39&lt;$C$14, 0,
  'Site 1'!Q$39&gt;=$C$14, $C$28
)</f>
        <v>0</v>
      </c>
      <c r="R40" s="70" cm="1">
        <f t="array" ref="R40">_xlfn.IFS(
  $C$14=0, 0,
  'Site 1'!R$39&lt;$C$14, 0,
  'Site 1'!R$39&gt;=$C$14, $C$28
)</f>
        <v>0</v>
      </c>
      <c r="S40" s="70" cm="1">
        <f t="array" ref="S40">_xlfn.IFS(
  $C$14=0, 0,
  'Site 1'!S$39&lt;$C$14, 0,
  'Site 1'!S$39&gt;=$C$14, $C$28
)</f>
        <v>0</v>
      </c>
      <c r="T40" s="70" cm="1">
        <f t="array" ref="T40">_xlfn.IFS(
  $C$14=0, 0,
  'Site 1'!T$39&lt;$C$14, 0,
  'Site 1'!T$39&gt;=$C$14, $C$28
)</f>
        <v>0</v>
      </c>
      <c r="U40" s="70" cm="1">
        <f t="array" ref="U40">_xlfn.IFS(
  $C$14=0, 0,
  'Site 1'!U$39&lt;$C$14, 0,
  'Site 1'!U$39&gt;=$C$14, $C$28
)</f>
        <v>0</v>
      </c>
      <c r="V40" s="70" cm="1">
        <f t="array" ref="V40">_xlfn.IFS(
  $C$14=0, 0,
  'Site 1'!V$39&lt;$C$14, 0,
  'Site 1'!V$39&gt;=$C$14, $C$28
)</f>
        <v>0</v>
      </c>
      <c r="W40" s="70" cm="1">
        <f t="array" ref="W40">_xlfn.IFS(
  $C$14=0, 0,
  'Site 1'!W$39&lt;$C$14, 0,
  'Site 1'!W$39&gt;=$C$14, $C$28
)</f>
        <v>0</v>
      </c>
      <c r="X40" s="70" cm="1">
        <f t="array" ref="X40">_xlfn.IFS(
  $C$14=0, 0,
  'Site 1'!X$39&lt;$C$14, 0,
  'Site 1'!X$39&gt;=$C$14, $C$28
)</f>
        <v>0</v>
      </c>
      <c r="Y40" s="70" cm="1">
        <f t="array" ref="Y40">_xlfn.IFS(
  $C$14=0, 0,
  'Site 1'!Y$39&lt;$C$14, 0,
  'Site 1'!Y$39&gt;=$C$14, $C$28
)</f>
        <v>0</v>
      </c>
      <c r="Z40" s="70" cm="1">
        <f t="array" ref="Z40">_xlfn.IFS(
  $C$14=0, 0,
  'Site 1'!Z$39&lt;$C$14, 0,
  'Site 1'!Z$39&gt;=$C$14, $C$28
)</f>
        <v>0</v>
      </c>
      <c r="AA40" s="70" cm="1">
        <f t="array" ref="AA40">_xlfn.IFS(
  $C$14=0, 0,
  'Site 1'!AA$39&lt;$C$14, 0,
  'Site 1'!AA$39&gt;=$C$14, $C$28
)</f>
        <v>0</v>
      </c>
      <c r="AB40" s="70" cm="1">
        <f t="array" ref="AB40">_xlfn.IFS(
  $C$14=0, 0,
  'Site 1'!AB$39&lt;$C$14, 0,
  'Site 1'!AB$39&gt;=$C$14, $C$28
)</f>
        <v>0</v>
      </c>
      <c r="AC40" s="70" cm="1">
        <f t="array" ref="AC40">_xlfn.IFS(
  $C$14=0, 0,
  'Site 1'!AC$39&lt;$C$14, 0,
  'Site 1'!AC$39&gt;=$C$14, $C$28
)</f>
        <v>0</v>
      </c>
      <c r="AD40" s="70" cm="1">
        <f t="array" ref="AD40">_xlfn.IFS(
  $C$14=0, 0,
  'Site 1'!AD$39&lt;$C$14, 0,
  'Site 1'!AD$39&gt;=$C$14, $C$28
)</f>
        <v>0</v>
      </c>
      <c r="AE40" s="70" cm="1">
        <f t="array" ref="AE40">_xlfn.IFS(
  $C$14=0, 0,
  'Site 1'!AE$39&lt;$C$14, 0,
  'Site 1'!AE$39&gt;=$C$14, $C$28
)</f>
        <v>0</v>
      </c>
      <c r="AF40" s="70" cm="1">
        <f t="array" ref="AF40">_xlfn.IFS(
  $C$14=0, 0,
  'Site 1'!AF$39&lt;$C$14, 0,
  'Site 1'!AF$39&gt;=$C$14, $C$28
)</f>
        <v>0</v>
      </c>
      <c r="AG40" s="70" cm="1">
        <f t="array" ref="AG40">_xlfn.IFS(
  $C$14=0, 0,
  'Site 1'!AG$39&lt;$C$14, 0,
  'Site 1'!AG$39&gt;=$C$14, $C$28
)</f>
        <v>0</v>
      </c>
      <c r="AH40" s="70" cm="1">
        <f t="array" ref="AH40">_xlfn.IFS(
  $C$14=0, 0,
  'Site 1'!AH$39&lt;$C$14, 0,
  'Site 1'!AH$39&gt;=$C$14, $C$28
)</f>
        <v>0</v>
      </c>
      <c r="AI40" s="70" cm="1">
        <f t="array" ref="AI40">_xlfn.IFS(
  $C$14=0, 0,
  'Site 1'!AI$39&lt;$C$14, 0,
  'Site 1'!AI$39&gt;=$C$14, $C$28
)</f>
        <v>0</v>
      </c>
      <c r="AJ40" s="71" cm="1">
        <f t="array" ref="AJ40">_xlfn.IFS(
  $C$14=0, 0,
  'Site 1'!AJ$39&lt;$C$14, 0,
  'Site 1'!AJ$39&gt;=$C$14, $C$28
)</f>
        <v>0</v>
      </c>
    </row>
    <row r="41" spans="1:36" ht="16.5" x14ac:dyDescent="0.3">
      <c r="B41" s="74" t="s">
        <v>137</v>
      </c>
      <c r="C41" s="32" t="s">
        <v>38</v>
      </c>
      <c r="D41" s="64">
        <v>0</v>
      </c>
      <c r="E41" s="53">
        <f>E40*$C$24</f>
        <v>0</v>
      </c>
      <c r="F41" s="53">
        <f t="shared" ref="F41:AJ41" si="0">F40*$C$24</f>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E40*$D$24</f>
        <v>0</v>
      </c>
      <c r="F42" s="53">
        <f t="shared" ref="F42:AJ42" si="1">F40*$D$24</f>
        <v>0</v>
      </c>
      <c r="G42" s="53">
        <f>G40*$D$24</f>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E40*$E$24</f>
        <v>0</v>
      </c>
      <c r="F43" s="53">
        <f t="shared" ref="F43:AJ43" si="2">F40*$E$24</f>
        <v>0</v>
      </c>
      <c r="G43" s="53">
        <f>G40*$E$24</f>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1'!E$39&lt;$C$14, 0,
  'Site 1'!E$39&gt;=$C$14, $C$29
)</f>
        <v>0</v>
      </c>
      <c r="F44" s="54" cm="1">
        <f t="array" ref="F44">_xlfn.IFS(
  $C$14=0, 0,
  'Site 1'!F$39&lt;$C$14, 0,
  'Site 1'!F$39&gt;=$C$14, $C$29
)</f>
        <v>0</v>
      </c>
      <c r="G44" s="54" cm="1">
        <f t="array" ref="G44">_xlfn.IFS(
  $C$14=0, 0,
  'Site 1'!G$39&lt;$C$14, 0,
  'Site 1'!G$39&gt;=$C$14, $C$29
)</f>
        <v>0</v>
      </c>
      <c r="H44" s="54" cm="1">
        <f t="array" ref="H44">_xlfn.IFS(
  $C$14=0, 0,
  'Site 1'!H$39&lt;$C$14, 0,
  'Site 1'!H$39&gt;=$C$14, $C$29
)</f>
        <v>0</v>
      </c>
      <c r="I44" s="54" cm="1">
        <f t="array" ref="I44">_xlfn.IFS(
  $C$14=0, 0,
  'Site 1'!I$39&lt;$C$14, 0,
  'Site 1'!I$39&gt;=$C$14, $C$29
)</f>
        <v>0</v>
      </c>
      <c r="J44" s="54" cm="1">
        <f t="array" ref="J44">_xlfn.IFS(
  $C$14=0, 0,
  'Site 1'!J$39&lt;$C$14, 0,
  'Site 1'!J$39&gt;=$C$14, $C$29
)</f>
        <v>0</v>
      </c>
      <c r="K44" s="54" cm="1">
        <f t="array" ref="K44">_xlfn.IFS(
  $C$14=0, 0,
  'Site 1'!K$39&lt;$C$14, 0,
  'Site 1'!K$39&gt;=$C$14, $C$29
)</f>
        <v>0</v>
      </c>
      <c r="L44" s="54" cm="1">
        <f t="array" ref="L44">_xlfn.IFS(
  $C$14=0, 0,
  'Site 1'!L$39&lt;$C$14, 0,
  'Site 1'!L$39&gt;=$C$14, $C$29
)</f>
        <v>0</v>
      </c>
      <c r="M44" s="54" cm="1">
        <f t="array" ref="M44">_xlfn.IFS(
  $C$14=0, 0,
  'Site 1'!M$39&lt;$C$14, 0,
  'Site 1'!M$39&gt;=$C$14, $C$29
)</f>
        <v>0</v>
      </c>
      <c r="N44" s="54" cm="1">
        <f t="array" ref="N44">_xlfn.IFS(
  $C$14=0, 0,
  'Site 1'!N$39&lt;$C$14, 0,
  'Site 1'!N$39&gt;=$C$14, $C$29
)</f>
        <v>0</v>
      </c>
      <c r="O44" s="54" cm="1">
        <f t="array" ref="O44">_xlfn.IFS(
  $C$14=0, 0,
  'Site 1'!O$39&lt;$C$14, 0,
  'Site 1'!O$39&gt;=$C$14, $C$29
)</f>
        <v>0</v>
      </c>
      <c r="P44" s="54" cm="1">
        <f t="array" ref="P44">_xlfn.IFS(
  $C$14=0, 0,
  'Site 1'!P$39&lt;$C$14, 0,
  'Site 1'!P$39&gt;=$C$14, $C$29
)</f>
        <v>0</v>
      </c>
      <c r="Q44" s="54" cm="1">
        <f t="array" ref="Q44">_xlfn.IFS(
  $C$14=0, 0,
  'Site 1'!Q$39&lt;$C$14, 0,
  'Site 1'!Q$39&gt;=$C$14, $C$29
)</f>
        <v>0</v>
      </c>
      <c r="R44" s="54" cm="1">
        <f t="array" ref="R44">_xlfn.IFS(
  $C$14=0, 0,
  'Site 1'!R$39&lt;$C$14, 0,
  'Site 1'!R$39&gt;=$C$14, $C$29
)</f>
        <v>0</v>
      </c>
      <c r="S44" s="54" cm="1">
        <f t="array" ref="S44">_xlfn.IFS(
  $C$14=0, 0,
  'Site 1'!S$39&lt;$C$14, 0,
  'Site 1'!S$39&gt;=$C$14, $C$29
)</f>
        <v>0</v>
      </c>
      <c r="T44" s="54" cm="1">
        <f t="array" ref="T44">_xlfn.IFS(
  $C$14=0, 0,
  'Site 1'!T$39&lt;$C$14, 0,
  'Site 1'!T$39&gt;=$C$14, $C$29
)</f>
        <v>0</v>
      </c>
      <c r="U44" s="54" cm="1">
        <f t="array" ref="U44">_xlfn.IFS(
  $C$14=0, 0,
  'Site 1'!U$39&lt;$C$14, 0,
  'Site 1'!U$39&gt;=$C$14, $C$29
)</f>
        <v>0</v>
      </c>
      <c r="V44" s="54" cm="1">
        <f t="array" ref="V44">_xlfn.IFS(
  $C$14=0, 0,
  'Site 1'!V$39&lt;$C$14, 0,
  'Site 1'!V$39&gt;=$C$14, $C$29
)</f>
        <v>0</v>
      </c>
      <c r="W44" s="54" cm="1">
        <f t="array" ref="W44">_xlfn.IFS(
  $C$14=0, 0,
  'Site 1'!W$39&lt;$C$14, 0,
  'Site 1'!W$39&gt;=$C$14, $C$29
)</f>
        <v>0</v>
      </c>
      <c r="X44" s="54" cm="1">
        <f t="array" ref="X44">_xlfn.IFS(
  $C$14=0, 0,
  'Site 1'!X$39&lt;$C$14, 0,
  'Site 1'!X$39&gt;=$C$14, $C$29
)</f>
        <v>0</v>
      </c>
      <c r="Y44" s="54" cm="1">
        <f t="array" ref="Y44">_xlfn.IFS(
  $C$14=0, 0,
  'Site 1'!Y$39&lt;$C$14, 0,
  'Site 1'!Y$39&gt;=$C$14, $C$29
)</f>
        <v>0</v>
      </c>
      <c r="Z44" s="54" cm="1">
        <f t="array" ref="Z44">_xlfn.IFS(
  $C$14=0, 0,
  'Site 1'!Z$39&lt;$C$14, 0,
  'Site 1'!Z$39&gt;=$C$14, $C$29
)</f>
        <v>0</v>
      </c>
      <c r="AA44" s="54" cm="1">
        <f t="array" ref="AA44">_xlfn.IFS(
  $C$14=0, 0,
  'Site 1'!AA$39&lt;$C$14, 0,
  'Site 1'!AA$39&gt;=$C$14, $C$29
)</f>
        <v>0</v>
      </c>
      <c r="AB44" s="54" cm="1">
        <f t="array" ref="AB44">_xlfn.IFS(
  $C$14=0, 0,
  'Site 1'!AB$39&lt;$C$14, 0,
  'Site 1'!AB$39&gt;=$C$14, $C$29
)</f>
        <v>0</v>
      </c>
      <c r="AC44" s="54" cm="1">
        <f t="array" ref="AC44">_xlfn.IFS(
  $C$14=0, 0,
  'Site 1'!AC$39&lt;$C$14, 0,
  'Site 1'!AC$39&gt;=$C$14, $C$29
)</f>
        <v>0</v>
      </c>
      <c r="AD44" s="54" cm="1">
        <f t="array" ref="AD44">_xlfn.IFS(
  $C$14=0, 0,
  'Site 1'!AD$39&lt;$C$14, 0,
  'Site 1'!AD$39&gt;=$C$14, $C$29
)</f>
        <v>0</v>
      </c>
      <c r="AE44" s="54" cm="1">
        <f t="array" ref="AE44">_xlfn.IFS(
  $C$14=0, 0,
  'Site 1'!AE$39&lt;$C$14, 0,
  'Site 1'!AE$39&gt;=$C$14, $C$29
)</f>
        <v>0</v>
      </c>
      <c r="AF44" s="54" cm="1">
        <f t="array" ref="AF44">_xlfn.IFS(
  $C$14=0, 0,
  'Site 1'!AF$39&lt;$C$14, 0,
  'Site 1'!AF$39&gt;=$C$14, $C$29
)</f>
        <v>0</v>
      </c>
      <c r="AG44" s="54" cm="1">
        <f t="array" ref="AG44">_xlfn.IFS(
  $C$14=0, 0,
  'Site 1'!AG$39&lt;$C$14, 0,
  'Site 1'!AG$39&gt;=$C$14, $C$29
)</f>
        <v>0</v>
      </c>
      <c r="AH44" s="54" cm="1">
        <f t="array" ref="AH44">_xlfn.IFS(
  $C$14=0, 0,
  'Site 1'!AH$39&lt;$C$14, 0,
  'Site 1'!AH$39&gt;=$C$14, $C$29
)</f>
        <v>0</v>
      </c>
      <c r="AI44" s="54" cm="1">
        <f t="array" ref="AI44">_xlfn.IFS(
  $C$14=0, 0,
  'Site 1'!AI$39&lt;$C$14, 0,
  'Site 1'!AI$39&gt;=$C$14, $C$29
)</f>
        <v>0</v>
      </c>
      <c r="AJ44" s="72" cm="1">
        <f t="array" ref="AJ44">_xlfn.IFS(
  $C$14=0, 0,
  'Site 1'!AJ$39&lt;$C$14, 0,
  'Site 1'!AJ$39&gt;=$C$14, $C$29
)</f>
        <v>0</v>
      </c>
    </row>
    <row r="45" spans="1:36" ht="16.5" x14ac:dyDescent="0.3">
      <c r="B45" s="75" t="s">
        <v>128</v>
      </c>
      <c r="C45" s="32" t="s">
        <v>38</v>
      </c>
      <c r="D45" s="65">
        <v>0</v>
      </c>
      <c r="E45" s="54">
        <f>E44*$C$24</f>
        <v>0</v>
      </c>
      <c r="F45" s="54">
        <f t="shared" ref="F45:AJ45" si="3">F44*$C$24</f>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E44*$D$24</f>
        <v>0</v>
      </c>
      <c r="F46" s="54">
        <f t="shared" ref="F46:AJ46" si="4">F44*$D$24</f>
        <v>0</v>
      </c>
      <c r="G46" s="54">
        <f>G44*$D$24</f>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E44*$E$24</f>
        <v>0</v>
      </c>
      <c r="F47" s="54">
        <f t="shared" ref="F47:AJ47" si="5">F44*$E$24</f>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SUM(E40,E44)</f>
        <v>0</v>
      </c>
      <c r="F48" s="55">
        <f t="shared" ref="F48:AJ49" si="6">SUM(F40,F44)</f>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si="6"/>
        <v>0</v>
      </c>
      <c r="G49" s="55">
        <f t="shared" si="6"/>
        <v>0</v>
      </c>
      <c r="H49" s="55">
        <f t="shared" si="6"/>
        <v>0</v>
      </c>
      <c r="I49" s="55">
        <f t="shared" si="6"/>
        <v>0</v>
      </c>
      <c r="J49" s="55">
        <f t="shared" si="6"/>
        <v>0</v>
      </c>
      <c r="K49" s="55">
        <f t="shared" si="6"/>
        <v>0</v>
      </c>
      <c r="L49" s="55">
        <f t="shared" si="6"/>
        <v>0</v>
      </c>
      <c r="M49" s="55">
        <f t="shared" si="6"/>
        <v>0</v>
      </c>
      <c r="N49" s="55">
        <f t="shared" si="6"/>
        <v>0</v>
      </c>
      <c r="O49" s="55">
        <f t="shared" si="6"/>
        <v>0</v>
      </c>
      <c r="P49" s="55">
        <f t="shared" si="6"/>
        <v>0</v>
      </c>
      <c r="Q49" s="55">
        <f t="shared" si="6"/>
        <v>0</v>
      </c>
      <c r="R49" s="55">
        <f t="shared" si="6"/>
        <v>0</v>
      </c>
      <c r="S49" s="55">
        <f t="shared" si="6"/>
        <v>0</v>
      </c>
      <c r="T49" s="55">
        <f t="shared" si="6"/>
        <v>0</v>
      </c>
      <c r="U49" s="55">
        <f t="shared" si="6"/>
        <v>0</v>
      </c>
      <c r="V49" s="55">
        <f t="shared" si="6"/>
        <v>0</v>
      </c>
      <c r="W49" s="55">
        <f t="shared" si="6"/>
        <v>0</v>
      </c>
      <c r="X49" s="55">
        <f t="shared" si="6"/>
        <v>0</v>
      </c>
      <c r="Y49" s="55">
        <f t="shared" si="6"/>
        <v>0</v>
      </c>
      <c r="Z49" s="55">
        <f t="shared" si="6"/>
        <v>0</v>
      </c>
      <c r="AA49" s="55">
        <f t="shared" si="6"/>
        <v>0</v>
      </c>
      <c r="AB49" s="55">
        <f t="shared" si="6"/>
        <v>0</v>
      </c>
      <c r="AC49" s="55">
        <f t="shared" si="6"/>
        <v>0</v>
      </c>
      <c r="AD49" s="55">
        <f t="shared" si="6"/>
        <v>0</v>
      </c>
      <c r="AE49" s="55">
        <f t="shared" si="6"/>
        <v>0</v>
      </c>
      <c r="AF49" s="55">
        <f t="shared" si="6"/>
        <v>0</v>
      </c>
      <c r="AG49" s="55">
        <f t="shared" si="6"/>
        <v>0</v>
      </c>
      <c r="AH49" s="55">
        <f t="shared" si="6"/>
        <v>0</v>
      </c>
      <c r="AI49" s="55">
        <f t="shared" si="6"/>
        <v>0</v>
      </c>
      <c r="AJ49" s="58">
        <f t="shared" si="6"/>
        <v>0</v>
      </c>
    </row>
    <row r="50" spans="2:37" ht="16.5" x14ac:dyDescent="0.3">
      <c r="B50" s="76" t="s">
        <v>132</v>
      </c>
      <c r="C50" s="32" t="s">
        <v>38</v>
      </c>
      <c r="D50" s="66">
        <v>0</v>
      </c>
      <c r="E50" s="55">
        <f>E42+E46</f>
        <v>0</v>
      </c>
      <c r="F50" s="55">
        <f t="shared" ref="F50:AJ51" si="7">F42+F46</f>
        <v>0</v>
      </c>
      <c r="G50" s="55">
        <f t="shared" si="7"/>
        <v>0</v>
      </c>
      <c r="H50" s="55">
        <f t="shared" si="7"/>
        <v>0</v>
      </c>
      <c r="I50" s="55">
        <f t="shared" si="7"/>
        <v>0</v>
      </c>
      <c r="J50" s="55">
        <f t="shared" si="7"/>
        <v>0</v>
      </c>
      <c r="K50" s="55">
        <f t="shared" si="7"/>
        <v>0</v>
      </c>
      <c r="L50" s="55">
        <f t="shared" si="7"/>
        <v>0</v>
      </c>
      <c r="M50" s="55">
        <f t="shared" si="7"/>
        <v>0</v>
      </c>
      <c r="N50" s="55">
        <f t="shared" si="7"/>
        <v>0</v>
      </c>
      <c r="O50" s="55">
        <f t="shared" si="7"/>
        <v>0</v>
      </c>
      <c r="P50" s="55">
        <f t="shared" si="7"/>
        <v>0</v>
      </c>
      <c r="Q50" s="55">
        <f t="shared" si="7"/>
        <v>0</v>
      </c>
      <c r="R50" s="55">
        <f t="shared" si="7"/>
        <v>0</v>
      </c>
      <c r="S50" s="55">
        <f t="shared" si="7"/>
        <v>0</v>
      </c>
      <c r="T50" s="55">
        <f t="shared" si="7"/>
        <v>0</v>
      </c>
      <c r="U50" s="55">
        <f t="shared" si="7"/>
        <v>0</v>
      </c>
      <c r="V50" s="55">
        <f t="shared" si="7"/>
        <v>0</v>
      </c>
      <c r="W50" s="55">
        <f t="shared" si="7"/>
        <v>0</v>
      </c>
      <c r="X50" s="55">
        <f t="shared" si="7"/>
        <v>0</v>
      </c>
      <c r="Y50" s="55">
        <f t="shared" si="7"/>
        <v>0</v>
      </c>
      <c r="Z50" s="55">
        <f t="shared" si="7"/>
        <v>0</v>
      </c>
      <c r="AA50" s="55">
        <f t="shared" si="7"/>
        <v>0</v>
      </c>
      <c r="AB50" s="55">
        <f t="shared" si="7"/>
        <v>0</v>
      </c>
      <c r="AC50" s="55">
        <f t="shared" si="7"/>
        <v>0</v>
      </c>
      <c r="AD50" s="55">
        <f t="shared" si="7"/>
        <v>0</v>
      </c>
      <c r="AE50" s="55">
        <f t="shared" si="7"/>
        <v>0</v>
      </c>
      <c r="AF50" s="55">
        <f t="shared" si="7"/>
        <v>0</v>
      </c>
      <c r="AG50" s="55">
        <f t="shared" si="7"/>
        <v>0</v>
      </c>
      <c r="AH50" s="55">
        <f t="shared" si="7"/>
        <v>0</v>
      </c>
      <c r="AI50" s="55">
        <f t="shared" si="7"/>
        <v>0</v>
      </c>
      <c r="AJ50" s="58">
        <f t="shared" si="7"/>
        <v>0</v>
      </c>
    </row>
    <row r="51" spans="2:37" ht="16.5" x14ac:dyDescent="0.3">
      <c r="B51" s="76" t="s">
        <v>133</v>
      </c>
      <c r="C51" s="32" t="s">
        <v>38</v>
      </c>
      <c r="D51" s="66">
        <v>0</v>
      </c>
      <c r="E51" s="55">
        <f>E43+E47</f>
        <v>0</v>
      </c>
      <c r="F51" s="55">
        <f t="shared" si="7"/>
        <v>0</v>
      </c>
      <c r="G51" s="55">
        <f t="shared" si="7"/>
        <v>0</v>
      </c>
      <c r="H51" s="55">
        <f t="shared" si="7"/>
        <v>0</v>
      </c>
      <c r="I51" s="55">
        <f t="shared" si="7"/>
        <v>0</v>
      </c>
      <c r="J51" s="55">
        <f t="shared" si="7"/>
        <v>0</v>
      </c>
      <c r="K51" s="55">
        <f t="shared" si="7"/>
        <v>0</v>
      </c>
      <c r="L51" s="55">
        <f t="shared" si="7"/>
        <v>0</v>
      </c>
      <c r="M51" s="55">
        <f t="shared" si="7"/>
        <v>0</v>
      </c>
      <c r="N51" s="55">
        <f t="shared" si="7"/>
        <v>0</v>
      </c>
      <c r="O51" s="55">
        <f t="shared" si="7"/>
        <v>0</v>
      </c>
      <c r="P51" s="55">
        <f t="shared" si="7"/>
        <v>0</v>
      </c>
      <c r="Q51" s="55">
        <f t="shared" si="7"/>
        <v>0</v>
      </c>
      <c r="R51" s="55">
        <f t="shared" si="7"/>
        <v>0</v>
      </c>
      <c r="S51" s="55">
        <f t="shared" si="7"/>
        <v>0</v>
      </c>
      <c r="T51" s="55">
        <f t="shared" si="7"/>
        <v>0</v>
      </c>
      <c r="U51" s="55">
        <f t="shared" si="7"/>
        <v>0</v>
      </c>
      <c r="V51" s="55">
        <f t="shared" si="7"/>
        <v>0</v>
      </c>
      <c r="W51" s="55">
        <f t="shared" si="7"/>
        <v>0</v>
      </c>
      <c r="X51" s="55">
        <f t="shared" si="7"/>
        <v>0</v>
      </c>
      <c r="Y51" s="55">
        <f t="shared" si="7"/>
        <v>0</v>
      </c>
      <c r="Z51" s="55">
        <f t="shared" si="7"/>
        <v>0</v>
      </c>
      <c r="AA51" s="55">
        <f t="shared" si="7"/>
        <v>0</v>
      </c>
      <c r="AB51" s="55">
        <f t="shared" si="7"/>
        <v>0</v>
      </c>
      <c r="AC51" s="55">
        <f t="shared" si="7"/>
        <v>0</v>
      </c>
      <c r="AD51" s="55">
        <f t="shared" si="7"/>
        <v>0</v>
      </c>
      <c r="AE51" s="55">
        <f t="shared" si="7"/>
        <v>0</v>
      </c>
      <c r="AF51" s="55">
        <f t="shared" si="7"/>
        <v>0</v>
      </c>
      <c r="AG51" s="55">
        <f t="shared" si="7"/>
        <v>0</v>
      </c>
      <c r="AH51" s="55">
        <f t="shared" si="7"/>
        <v>0</v>
      </c>
      <c r="AI51" s="55">
        <f t="shared" si="7"/>
        <v>0</v>
      </c>
      <c r="AJ51" s="58">
        <f t="shared" si="7"/>
        <v>0</v>
      </c>
    </row>
    <row r="52" spans="2:37" ht="16.5" x14ac:dyDescent="0.3">
      <c r="B52" s="77" t="s">
        <v>63</v>
      </c>
      <c r="C52" s="32" t="s">
        <v>40</v>
      </c>
      <c r="D52" s="67">
        <v>0</v>
      </c>
      <c r="E52" s="56" cm="1">
        <f t="array" ref="E52">_xlfn.IFS(
  $C$14=0, 0,
  'Site 1'!E$39&lt;$C$14, 0,
  'Site 1'!E$39&gt;=$C$14, $C$30
)</f>
        <v>0</v>
      </c>
      <c r="F52" s="56" cm="1">
        <f t="array" ref="F52">_xlfn.IFS(
  $C$14=0, 0,
  'Site 1'!F$39&lt;$C$14, 0,
  'Site 1'!F$39&gt;=$C$14, $C$30
)</f>
        <v>0</v>
      </c>
      <c r="G52" s="56" cm="1">
        <f t="array" ref="G52">_xlfn.IFS(
  $C$14=0, 0,
  'Site 1'!G$39&lt;$C$14, 0,
  'Site 1'!G$39&gt;=$C$14, $C$30
)</f>
        <v>0</v>
      </c>
      <c r="H52" s="56" cm="1">
        <f t="array" ref="H52">_xlfn.IFS(
  $C$14=0, 0,
  'Site 1'!H$39&lt;$C$14, 0,
  'Site 1'!H$39&gt;=$C$14, $C$30
)</f>
        <v>0</v>
      </c>
      <c r="I52" s="56" cm="1">
        <f t="array" ref="I52">_xlfn.IFS(
  $C$14=0, 0,
  'Site 1'!I$39&lt;$C$14, 0,
  'Site 1'!I$39&gt;=$C$14, $C$30
)</f>
        <v>0</v>
      </c>
      <c r="J52" s="56" cm="1">
        <f t="array" ref="J52">_xlfn.IFS(
  $C$14=0, 0,
  'Site 1'!J$39&lt;$C$14, 0,
  'Site 1'!J$39&gt;=$C$14, $C$30
)</f>
        <v>0</v>
      </c>
      <c r="K52" s="56" cm="1">
        <f t="array" ref="K52">_xlfn.IFS(
  $C$14=0, 0,
  'Site 1'!K$39&lt;$C$14, 0,
  'Site 1'!K$39&gt;=$C$14, $C$30
)</f>
        <v>0</v>
      </c>
      <c r="L52" s="56" cm="1">
        <f t="array" ref="L52">_xlfn.IFS(
  $C$14=0, 0,
  'Site 1'!L$39&lt;$C$14, 0,
  'Site 1'!L$39&gt;=$C$14, $C$30
)</f>
        <v>0</v>
      </c>
      <c r="M52" s="56" cm="1">
        <f t="array" ref="M52">_xlfn.IFS(
  $C$14=0, 0,
  'Site 1'!M$39&lt;$C$14, 0,
  'Site 1'!M$39&gt;=$C$14, $C$30
)</f>
        <v>0</v>
      </c>
      <c r="N52" s="56" cm="1">
        <f t="array" ref="N52">_xlfn.IFS(
  $C$14=0, 0,
  'Site 1'!N$39&lt;$C$14, 0,
  'Site 1'!N$39&gt;=$C$14, $C$30
)</f>
        <v>0</v>
      </c>
      <c r="O52" s="56" cm="1">
        <f t="array" ref="O52">_xlfn.IFS(
  $C$14=0, 0,
  'Site 1'!O$39&lt;$C$14, 0,
  'Site 1'!O$39&gt;=$C$14, $C$30
)</f>
        <v>0</v>
      </c>
      <c r="P52" s="56" cm="1">
        <f t="array" ref="P52">_xlfn.IFS(
  $C$14=0, 0,
  'Site 1'!P$39&lt;$C$14, 0,
  'Site 1'!P$39&gt;=$C$14, $C$30
)</f>
        <v>0</v>
      </c>
      <c r="Q52" s="56" cm="1">
        <f t="array" ref="Q52">_xlfn.IFS(
  $C$14=0, 0,
  'Site 1'!Q$39&lt;$C$14, 0,
  'Site 1'!Q$39&gt;=$C$14, $C$30
)</f>
        <v>0</v>
      </c>
      <c r="R52" s="56" cm="1">
        <f t="array" ref="R52">_xlfn.IFS(
  $C$14=0, 0,
  'Site 1'!R$39&lt;$C$14, 0,
  'Site 1'!R$39&gt;=$C$14, $C$30
)</f>
        <v>0</v>
      </c>
      <c r="S52" s="56" cm="1">
        <f t="array" ref="S52">_xlfn.IFS(
  $C$14=0, 0,
  'Site 1'!S$39&lt;$C$14, 0,
  'Site 1'!S$39&gt;=$C$14, $C$30
)</f>
        <v>0</v>
      </c>
      <c r="T52" s="56" cm="1">
        <f t="array" ref="T52">_xlfn.IFS(
  $C$14=0, 0,
  'Site 1'!T$39&lt;$C$14, 0,
  'Site 1'!T$39&gt;=$C$14, $C$30
)</f>
        <v>0</v>
      </c>
      <c r="U52" s="56" cm="1">
        <f t="array" ref="U52">_xlfn.IFS(
  $C$14=0, 0,
  'Site 1'!U$39&lt;$C$14, 0,
  'Site 1'!U$39&gt;=$C$14, $C$30
)</f>
        <v>0</v>
      </c>
      <c r="V52" s="56" cm="1">
        <f t="array" ref="V52">_xlfn.IFS(
  $C$14=0, 0,
  'Site 1'!V$39&lt;$C$14, 0,
  'Site 1'!V$39&gt;=$C$14, $C$30
)</f>
        <v>0</v>
      </c>
      <c r="W52" s="56" cm="1">
        <f t="array" ref="W52">_xlfn.IFS(
  $C$14=0, 0,
  'Site 1'!W$39&lt;$C$14, 0,
  'Site 1'!W$39&gt;=$C$14, $C$30
)</f>
        <v>0</v>
      </c>
      <c r="X52" s="56" cm="1">
        <f t="array" ref="X52">_xlfn.IFS(
  $C$14=0, 0,
  'Site 1'!X$39&lt;$C$14, 0,
  'Site 1'!X$39&gt;=$C$14, $C$30
)</f>
        <v>0</v>
      </c>
      <c r="Y52" s="56" cm="1">
        <f t="array" ref="Y52">_xlfn.IFS(
  $C$14=0, 0,
  'Site 1'!Y$39&lt;$C$14, 0,
  'Site 1'!Y$39&gt;=$C$14, $C$30
)</f>
        <v>0</v>
      </c>
      <c r="Z52" s="56" cm="1">
        <f t="array" ref="Z52">_xlfn.IFS(
  $C$14=0, 0,
  'Site 1'!Z$39&lt;$C$14, 0,
  'Site 1'!Z$39&gt;=$C$14, $C$30
)</f>
        <v>0</v>
      </c>
      <c r="AA52" s="56" cm="1">
        <f t="array" ref="AA52">_xlfn.IFS(
  $C$14=0, 0,
  'Site 1'!AA$39&lt;$C$14, 0,
  'Site 1'!AA$39&gt;=$C$14, $C$30
)</f>
        <v>0</v>
      </c>
      <c r="AB52" s="56" cm="1">
        <f t="array" ref="AB52">_xlfn.IFS(
  $C$14=0, 0,
  'Site 1'!AB$39&lt;$C$14, 0,
  'Site 1'!AB$39&gt;=$C$14, $C$30
)</f>
        <v>0</v>
      </c>
      <c r="AC52" s="56" cm="1">
        <f t="array" ref="AC52">_xlfn.IFS(
  $C$14=0, 0,
  'Site 1'!AC$39&lt;$C$14, 0,
  'Site 1'!AC$39&gt;=$C$14, $C$30
)</f>
        <v>0</v>
      </c>
      <c r="AD52" s="56" cm="1">
        <f t="array" ref="AD52">_xlfn.IFS(
  $C$14=0, 0,
  'Site 1'!AD$39&lt;$C$14, 0,
  'Site 1'!AD$39&gt;=$C$14, $C$30
)</f>
        <v>0</v>
      </c>
      <c r="AE52" s="56" cm="1">
        <f t="array" ref="AE52">_xlfn.IFS(
  $C$14=0, 0,
  'Site 1'!AE$39&lt;$C$14, 0,
  'Site 1'!AE$39&gt;=$C$14, $C$30
)</f>
        <v>0</v>
      </c>
      <c r="AF52" s="56" cm="1">
        <f t="array" ref="AF52">_xlfn.IFS(
  $C$14=0, 0,
  'Site 1'!AF$39&lt;$C$14, 0,
  'Site 1'!AF$39&gt;=$C$14, $C$30
)</f>
        <v>0</v>
      </c>
      <c r="AG52" s="56" cm="1">
        <f t="array" ref="AG52">_xlfn.IFS(
  $C$14=0, 0,
  'Site 1'!AG$39&lt;$C$14, 0,
  'Site 1'!AG$39&gt;=$C$14, $C$30
)</f>
        <v>0</v>
      </c>
      <c r="AH52" s="56" cm="1">
        <f t="array" ref="AH52">_xlfn.IFS(
  $C$14=0, 0,
  'Site 1'!AH$39&lt;$C$14, 0,
  'Site 1'!AH$39&gt;=$C$14, $C$30
)</f>
        <v>0</v>
      </c>
      <c r="AI52" s="56" cm="1">
        <f t="array" ref="AI52">_xlfn.IFS(
  $C$14=0, 0,
  'Site 1'!AI$39&lt;$C$14, 0,
  'Site 1'!AI$39&gt;=$C$14, $C$30
)</f>
        <v>0</v>
      </c>
      <c r="AJ52" s="59" cm="1">
        <f t="array" ref="AJ52">_xlfn.IFS(
  $C$14=0, 0,
  'Site 1'!AJ$39&lt;$C$14, 0,
  'Site 1'!AJ$39&gt;=$C$14, $C$30
)</f>
        <v>0</v>
      </c>
    </row>
    <row r="53" spans="2:37" ht="16.5" x14ac:dyDescent="0.3">
      <c r="B53" s="77" t="s">
        <v>134</v>
      </c>
      <c r="C53" s="32" t="s">
        <v>40</v>
      </c>
      <c r="D53" s="67">
        <v>0</v>
      </c>
      <c r="E53" s="56">
        <f>E52*$C$24</f>
        <v>0</v>
      </c>
      <c r="F53" s="56">
        <f t="shared" ref="F53:AJ53" si="8">F52*$C$24</f>
        <v>0</v>
      </c>
      <c r="G53" s="56">
        <f t="shared" si="8"/>
        <v>0</v>
      </c>
      <c r="H53" s="56">
        <f t="shared" si="8"/>
        <v>0</v>
      </c>
      <c r="I53" s="56">
        <f t="shared" si="8"/>
        <v>0</v>
      </c>
      <c r="J53" s="56">
        <f t="shared" si="8"/>
        <v>0</v>
      </c>
      <c r="K53" s="56">
        <f t="shared" si="8"/>
        <v>0</v>
      </c>
      <c r="L53" s="56">
        <f t="shared" si="8"/>
        <v>0</v>
      </c>
      <c r="M53" s="56">
        <f t="shared" si="8"/>
        <v>0</v>
      </c>
      <c r="N53" s="56">
        <f t="shared" si="8"/>
        <v>0</v>
      </c>
      <c r="O53" s="56">
        <f t="shared" si="8"/>
        <v>0</v>
      </c>
      <c r="P53" s="56">
        <f t="shared" si="8"/>
        <v>0</v>
      </c>
      <c r="Q53" s="56">
        <f t="shared" si="8"/>
        <v>0</v>
      </c>
      <c r="R53" s="56">
        <f t="shared" si="8"/>
        <v>0</v>
      </c>
      <c r="S53" s="56">
        <f t="shared" si="8"/>
        <v>0</v>
      </c>
      <c r="T53" s="56">
        <f t="shared" si="8"/>
        <v>0</v>
      </c>
      <c r="U53" s="56">
        <f t="shared" si="8"/>
        <v>0</v>
      </c>
      <c r="V53" s="56">
        <f t="shared" si="8"/>
        <v>0</v>
      </c>
      <c r="W53" s="56">
        <f t="shared" si="8"/>
        <v>0</v>
      </c>
      <c r="X53" s="56">
        <f t="shared" si="8"/>
        <v>0</v>
      </c>
      <c r="Y53" s="56">
        <f t="shared" si="8"/>
        <v>0</v>
      </c>
      <c r="Z53" s="56">
        <f t="shared" si="8"/>
        <v>0</v>
      </c>
      <c r="AA53" s="56">
        <f t="shared" si="8"/>
        <v>0</v>
      </c>
      <c r="AB53" s="56">
        <f t="shared" si="8"/>
        <v>0</v>
      </c>
      <c r="AC53" s="56">
        <f t="shared" si="8"/>
        <v>0</v>
      </c>
      <c r="AD53" s="56">
        <f t="shared" si="8"/>
        <v>0</v>
      </c>
      <c r="AE53" s="56">
        <f t="shared" si="8"/>
        <v>0</v>
      </c>
      <c r="AF53" s="56">
        <f t="shared" si="8"/>
        <v>0</v>
      </c>
      <c r="AG53" s="56">
        <f t="shared" si="8"/>
        <v>0</v>
      </c>
      <c r="AH53" s="56">
        <f t="shared" si="8"/>
        <v>0</v>
      </c>
      <c r="AI53" s="56">
        <f t="shared" si="8"/>
        <v>0</v>
      </c>
      <c r="AJ53" s="59">
        <f t="shared" si="8"/>
        <v>0</v>
      </c>
    </row>
    <row r="54" spans="2:37" ht="16.5" x14ac:dyDescent="0.3">
      <c r="B54" s="77" t="s">
        <v>135</v>
      </c>
      <c r="C54" s="32" t="s">
        <v>40</v>
      </c>
      <c r="D54" s="67">
        <v>0</v>
      </c>
      <c r="E54" s="56">
        <f>E52*$D$24</f>
        <v>0</v>
      </c>
      <c r="F54" s="56">
        <f t="shared" ref="F54:AJ54" si="9">F52*$D$24</f>
        <v>0</v>
      </c>
      <c r="G54" s="56">
        <f t="shared" si="9"/>
        <v>0</v>
      </c>
      <c r="H54" s="56">
        <f t="shared" si="9"/>
        <v>0</v>
      </c>
      <c r="I54" s="56">
        <f t="shared" si="9"/>
        <v>0</v>
      </c>
      <c r="J54" s="56">
        <f t="shared" si="9"/>
        <v>0</v>
      </c>
      <c r="K54" s="56">
        <f t="shared" si="9"/>
        <v>0</v>
      </c>
      <c r="L54" s="56">
        <f t="shared" si="9"/>
        <v>0</v>
      </c>
      <c r="M54" s="56">
        <f t="shared" si="9"/>
        <v>0</v>
      </c>
      <c r="N54" s="56">
        <f t="shared" si="9"/>
        <v>0</v>
      </c>
      <c r="O54" s="56">
        <f t="shared" si="9"/>
        <v>0</v>
      </c>
      <c r="P54" s="56">
        <f t="shared" si="9"/>
        <v>0</v>
      </c>
      <c r="Q54" s="56">
        <f t="shared" si="9"/>
        <v>0</v>
      </c>
      <c r="R54" s="56">
        <f t="shared" si="9"/>
        <v>0</v>
      </c>
      <c r="S54" s="56">
        <f t="shared" si="9"/>
        <v>0</v>
      </c>
      <c r="T54" s="56">
        <f t="shared" si="9"/>
        <v>0</v>
      </c>
      <c r="U54" s="56">
        <f t="shared" si="9"/>
        <v>0</v>
      </c>
      <c r="V54" s="56">
        <f t="shared" si="9"/>
        <v>0</v>
      </c>
      <c r="W54" s="56">
        <f t="shared" si="9"/>
        <v>0</v>
      </c>
      <c r="X54" s="56">
        <f t="shared" si="9"/>
        <v>0</v>
      </c>
      <c r="Y54" s="56">
        <f t="shared" si="9"/>
        <v>0</v>
      </c>
      <c r="Z54" s="56">
        <f t="shared" si="9"/>
        <v>0</v>
      </c>
      <c r="AA54" s="56">
        <f t="shared" si="9"/>
        <v>0</v>
      </c>
      <c r="AB54" s="56">
        <f t="shared" si="9"/>
        <v>0</v>
      </c>
      <c r="AC54" s="56">
        <f t="shared" si="9"/>
        <v>0</v>
      </c>
      <c r="AD54" s="56">
        <f t="shared" si="9"/>
        <v>0</v>
      </c>
      <c r="AE54" s="56">
        <f t="shared" si="9"/>
        <v>0</v>
      </c>
      <c r="AF54" s="56">
        <f t="shared" si="9"/>
        <v>0</v>
      </c>
      <c r="AG54" s="56">
        <f t="shared" si="9"/>
        <v>0</v>
      </c>
      <c r="AH54" s="56">
        <f t="shared" si="9"/>
        <v>0</v>
      </c>
      <c r="AI54" s="56">
        <f t="shared" si="9"/>
        <v>0</v>
      </c>
      <c r="AJ54" s="59">
        <f t="shared" si="9"/>
        <v>0</v>
      </c>
    </row>
    <row r="55" spans="2:37" ht="17.25" thickBot="1" x14ac:dyDescent="0.35">
      <c r="B55" s="50" t="s">
        <v>136</v>
      </c>
      <c r="C55" s="33" t="s">
        <v>40</v>
      </c>
      <c r="D55" s="68">
        <v>0</v>
      </c>
      <c r="E55" s="60">
        <f>E52*$E$24</f>
        <v>0</v>
      </c>
      <c r="F55" s="60">
        <f t="shared" ref="F55:AJ55" si="10">F52*$E$24</f>
        <v>0</v>
      </c>
      <c r="G55" s="60">
        <f t="shared" si="10"/>
        <v>0</v>
      </c>
      <c r="H55" s="60">
        <f t="shared" si="10"/>
        <v>0</v>
      </c>
      <c r="I55" s="60">
        <f t="shared" si="10"/>
        <v>0</v>
      </c>
      <c r="J55" s="60">
        <f t="shared" si="10"/>
        <v>0</v>
      </c>
      <c r="K55" s="60">
        <f t="shared" si="10"/>
        <v>0</v>
      </c>
      <c r="L55" s="60">
        <f t="shared" si="10"/>
        <v>0</v>
      </c>
      <c r="M55" s="60">
        <f t="shared" si="10"/>
        <v>0</v>
      </c>
      <c r="N55" s="60">
        <f t="shared" si="10"/>
        <v>0</v>
      </c>
      <c r="O55" s="60">
        <f t="shared" si="10"/>
        <v>0</v>
      </c>
      <c r="P55" s="60">
        <f t="shared" si="10"/>
        <v>0</v>
      </c>
      <c r="Q55" s="60">
        <f t="shared" si="10"/>
        <v>0</v>
      </c>
      <c r="R55" s="60">
        <f t="shared" si="10"/>
        <v>0</v>
      </c>
      <c r="S55" s="60">
        <f t="shared" si="10"/>
        <v>0</v>
      </c>
      <c r="T55" s="60">
        <f t="shared" si="10"/>
        <v>0</v>
      </c>
      <c r="U55" s="60">
        <f t="shared" si="10"/>
        <v>0</v>
      </c>
      <c r="V55" s="60">
        <f t="shared" si="10"/>
        <v>0</v>
      </c>
      <c r="W55" s="60">
        <f t="shared" si="10"/>
        <v>0</v>
      </c>
      <c r="X55" s="60">
        <f t="shared" si="10"/>
        <v>0</v>
      </c>
      <c r="Y55" s="60">
        <f t="shared" si="10"/>
        <v>0</v>
      </c>
      <c r="Z55" s="60">
        <f t="shared" si="10"/>
        <v>0</v>
      </c>
      <c r="AA55" s="60">
        <f t="shared" si="10"/>
        <v>0</v>
      </c>
      <c r="AB55" s="60">
        <f t="shared" si="10"/>
        <v>0</v>
      </c>
      <c r="AC55" s="60">
        <f t="shared" si="10"/>
        <v>0</v>
      </c>
      <c r="AD55" s="60">
        <f t="shared" si="10"/>
        <v>0</v>
      </c>
      <c r="AE55" s="60">
        <f t="shared" si="10"/>
        <v>0</v>
      </c>
      <c r="AF55" s="60">
        <f t="shared" si="10"/>
        <v>0</v>
      </c>
      <c r="AG55" s="60">
        <f t="shared" si="10"/>
        <v>0</v>
      </c>
      <c r="AH55" s="60">
        <f t="shared" si="10"/>
        <v>0</v>
      </c>
      <c r="AI55" s="60">
        <f t="shared" si="10"/>
        <v>0</v>
      </c>
      <c r="AJ55" s="61">
        <f t="shared" si="10"/>
        <v>0</v>
      </c>
    </row>
    <row r="56" spans="2:37" ht="17.25" thickBot="1" x14ac:dyDescent="0.35">
      <c r="B56" s="38"/>
      <c r="C56" s="35"/>
      <c r="D56" s="34"/>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1'!E$58&lt;$C$14, 'Site 1'!E$58&lt;'Site 1'!$C$7), 0,
  AND('Site 1'!E$58&gt;=$C$14, 'Site 1'!E$58&lt;$C$7),
    $C$28,
  'Site 1'!E$58&gt;='Site 1'!$C$7,
    $C$32)</f>
        <v>0</v>
      </c>
      <c r="F59" s="70" cm="1">
        <f t="array" ref="F59">_xlfn.IFS(
  AND('Site 1'!F$58&lt;$C$14, 'Site 1'!F$58&lt;'Site 1'!$C$7), 0,
  AND('Site 1'!F$58&gt;=$C$14, 'Site 1'!F$58&lt;$C$7),
    $C$28,
  'Site 1'!F$58&gt;='Site 1'!$C$7,
    $C$32)</f>
        <v>0</v>
      </c>
      <c r="G59" s="70" cm="1">
        <f t="array" ref="G59">_xlfn.IFS(
  AND('Site 1'!G$58&lt;$C$14, 'Site 1'!G$58&lt;'Site 1'!$C$7), 0,
  AND('Site 1'!G$58&gt;=$C$14, 'Site 1'!G$58&lt;$C$7),
    $C$28,
  'Site 1'!G$58&gt;='Site 1'!$C$7,
    $C$32)</f>
        <v>0</v>
      </c>
      <c r="H59" s="70" cm="1">
        <f t="array" ref="H59">_xlfn.IFS(
  AND('Site 1'!H$58&lt;$C$14, 'Site 1'!H$58&lt;'Site 1'!$C$7), 0,
  AND('Site 1'!H$58&gt;=$C$14, 'Site 1'!H$58&lt;$C$7),
    $C$28,
  'Site 1'!H$58&gt;='Site 1'!$C$7,
    $C$32)</f>
        <v>0</v>
      </c>
      <c r="I59" s="70" cm="1">
        <f t="array" ref="I59">_xlfn.IFS(
  AND('Site 1'!I$58&lt;$C$14, 'Site 1'!I$58&lt;'Site 1'!$C$7), 0,
  AND('Site 1'!I$58&gt;=$C$14, 'Site 1'!I$58&lt;$C$7),
    $C$28,
  'Site 1'!I$58&gt;='Site 1'!$C$7,
    $C$32)</f>
        <v>0</v>
      </c>
      <c r="J59" s="70" cm="1">
        <f t="array" ref="J59">_xlfn.IFS(
  AND('Site 1'!J$58&lt;$C$14, 'Site 1'!J$58&lt;'Site 1'!$C$7), 0,
  AND('Site 1'!J$58&gt;=$C$14, 'Site 1'!J$58&lt;$C$7),
    $C$28,
  'Site 1'!J$58&gt;='Site 1'!$C$7,
    $C$32)</f>
        <v>0</v>
      </c>
      <c r="K59" s="70" cm="1">
        <f t="array" ref="K59">_xlfn.IFS(
  AND('Site 1'!K$58&lt;$C$14, 'Site 1'!K$58&lt;'Site 1'!$C$7), 0,
  AND('Site 1'!K$58&gt;=$C$14, 'Site 1'!K$58&lt;$C$7),
    $C$28,
  'Site 1'!K$58&gt;='Site 1'!$C$7,
    $C$32)</f>
        <v>0</v>
      </c>
      <c r="L59" s="70" cm="1">
        <f t="array" ref="L59">_xlfn.IFS(
  AND('Site 1'!L$58&lt;$C$14, 'Site 1'!L$58&lt;'Site 1'!$C$7), 0,
  AND('Site 1'!L$58&gt;=$C$14, 'Site 1'!L$58&lt;$C$7),
    $C$28,
  'Site 1'!L$58&gt;='Site 1'!$C$7,
    $C$32)</f>
        <v>0</v>
      </c>
      <c r="M59" s="70" cm="1">
        <f t="array" ref="M59">_xlfn.IFS(
  AND('Site 1'!M$58&lt;$C$14, 'Site 1'!M$58&lt;'Site 1'!$C$7), 0,
  AND('Site 1'!M$58&gt;=$C$14, 'Site 1'!M$58&lt;$C$7),
    $C$28,
  'Site 1'!M$58&gt;='Site 1'!$C$7,
    $C$32)</f>
        <v>0</v>
      </c>
      <c r="N59" s="70" cm="1">
        <f t="array" ref="N59">_xlfn.IFS(
  AND('Site 1'!N$58&lt;$C$14, 'Site 1'!N$58&lt;'Site 1'!$C$7), 0,
  AND('Site 1'!N$58&gt;=$C$14, 'Site 1'!N$58&lt;$C$7),
    $C$28,
  'Site 1'!N$58&gt;='Site 1'!$C$7,
    $C$32)</f>
        <v>0</v>
      </c>
      <c r="O59" s="70" cm="1">
        <f t="array" ref="O59">_xlfn.IFS(
  AND('Site 1'!O$58&lt;$C$14, 'Site 1'!O$58&lt;'Site 1'!$C$7), 0,
  AND('Site 1'!O$58&gt;=$C$14, 'Site 1'!O$58&lt;$C$7),
    $C$28,
  'Site 1'!O$58&gt;='Site 1'!$C$7,
    $C$32)</f>
        <v>0</v>
      </c>
      <c r="P59" s="70" cm="1">
        <f t="array" ref="P59">_xlfn.IFS(
  AND('Site 1'!P$58&lt;$C$14, 'Site 1'!P$58&lt;'Site 1'!$C$7), 0,
  AND('Site 1'!P$58&gt;=$C$14, 'Site 1'!P$58&lt;$C$7),
    $C$28,
  'Site 1'!P$58&gt;='Site 1'!$C$7,
    $C$32)</f>
        <v>0</v>
      </c>
      <c r="Q59" s="70" cm="1">
        <f t="array" ref="Q59">_xlfn.IFS(
  AND('Site 1'!Q$58&lt;$C$14, 'Site 1'!Q$58&lt;'Site 1'!$C$7), 0,
  AND('Site 1'!Q$58&gt;=$C$14, 'Site 1'!Q$58&lt;$C$7),
    $C$28,
  'Site 1'!Q$58&gt;='Site 1'!$C$7,
    $C$32)</f>
        <v>0</v>
      </c>
      <c r="R59" s="70" cm="1">
        <f t="array" ref="R59">_xlfn.IFS(
  AND('Site 1'!R$58&lt;$C$14, 'Site 1'!R$58&lt;'Site 1'!$C$7), 0,
  AND('Site 1'!R$58&gt;=$C$14, 'Site 1'!R$58&lt;$C$7),
    $C$28,
  'Site 1'!R$58&gt;='Site 1'!$C$7,
    $C$32)</f>
        <v>0</v>
      </c>
      <c r="S59" s="70" cm="1">
        <f t="array" ref="S59">_xlfn.IFS(
  AND('Site 1'!S$58&lt;$C$14, 'Site 1'!S$58&lt;'Site 1'!$C$7), 0,
  AND('Site 1'!S$58&gt;=$C$14, 'Site 1'!S$58&lt;$C$7),
    $C$28,
  'Site 1'!S$58&gt;='Site 1'!$C$7,
    $C$32)</f>
        <v>0</v>
      </c>
      <c r="T59" s="70" cm="1">
        <f t="array" ref="T59">_xlfn.IFS(
  AND('Site 1'!T$58&lt;$C$14, 'Site 1'!T$58&lt;'Site 1'!$C$7), 0,
  AND('Site 1'!T$58&gt;=$C$14, 'Site 1'!T$58&lt;$C$7),
    $C$28,
  'Site 1'!T$58&gt;='Site 1'!$C$7,
    $C$32)</f>
        <v>0</v>
      </c>
      <c r="U59" s="70" cm="1">
        <f t="array" ref="U59">_xlfn.IFS(
  AND('Site 1'!U$58&lt;$C$14, 'Site 1'!U$58&lt;'Site 1'!$C$7), 0,
  AND('Site 1'!U$58&gt;=$C$14, 'Site 1'!U$58&lt;$C$7),
    $C$28,
  'Site 1'!U$58&gt;='Site 1'!$C$7,
    $C$32)</f>
        <v>0</v>
      </c>
      <c r="V59" s="70" cm="1">
        <f t="array" ref="V59">_xlfn.IFS(
  AND('Site 1'!V$58&lt;$C$14, 'Site 1'!V$58&lt;'Site 1'!$C$7), 0,
  AND('Site 1'!V$58&gt;=$C$14, 'Site 1'!V$58&lt;$C$7),
    $C$28,
  'Site 1'!V$58&gt;='Site 1'!$C$7,
    $C$32)</f>
        <v>0</v>
      </c>
      <c r="W59" s="70" cm="1">
        <f t="array" ref="W59">_xlfn.IFS(
  AND('Site 1'!W$58&lt;$C$14, 'Site 1'!W$58&lt;'Site 1'!$C$7), 0,
  AND('Site 1'!W$58&gt;=$C$14, 'Site 1'!W$58&lt;$C$7),
    $C$28,
  'Site 1'!W$58&gt;='Site 1'!$C$7,
    $C$32)</f>
        <v>0</v>
      </c>
      <c r="X59" s="70" cm="1">
        <f t="array" ref="X59">_xlfn.IFS(
  AND('Site 1'!X$58&lt;$C$14, 'Site 1'!X$58&lt;'Site 1'!$C$7), 0,
  AND('Site 1'!X$58&gt;=$C$14, 'Site 1'!X$58&lt;$C$7),
    $C$28,
  'Site 1'!X$58&gt;='Site 1'!$C$7,
    $C$32)</f>
        <v>0</v>
      </c>
      <c r="Y59" s="70" cm="1">
        <f t="array" ref="Y59">_xlfn.IFS(
  AND('Site 1'!Y$58&lt;$C$14, 'Site 1'!Y$58&lt;'Site 1'!$C$7), 0,
  AND('Site 1'!Y$58&gt;=$C$14, 'Site 1'!Y$58&lt;$C$7),
    $C$28,
  'Site 1'!Y$58&gt;='Site 1'!$C$7,
    $C$32)</f>
        <v>0</v>
      </c>
      <c r="Z59" s="70" cm="1">
        <f t="array" ref="Z59">_xlfn.IFS(
  AND('Site 1'!Z$58&lt;$C$14, 'Site 1'!Z$58&lt;'Site 1'!$C$7), 0,
  AND('Site 1'!Z$58&gt;=$C$14, 'Site 1'!Z$58&lt;$C$7),
    $C$28,
  'Site 1'!Z$58&gt;='Site 1'!$C$7,
    $C$32)</f>
        <v>0</v>
      </c>
      <c r="AA59" s="70" cm="1">
        <f t="array" ref="AA59">_xlfn.IFS(
  AND('Site 1'!AA$58&lt;$C$14, 'Site 1'!AA$58&lt;'Site 1'!$C$7), 0,
  AND('Site 1'!AA$58&gt;=$C$14, 'Site 1'!AA$58&lt;$C$7),
    $C$28,
  'Site 1'!AA$58&gt;='Site 1'!$C$7,
    $C$32)</f>
        <v>0</v>
      </c>
      <c r="AB59" s="70" cm="1">
        <f t="array" ref="AB59">_xlfn.IFS(
  AND('Site 1'!AB$58&lt;$C$14, 'Site 1'!AB$58&lt;'Site 1'!$C$7), 0,
  AND('Site 1'!AB$58&gt;=$C$14, 'Site 1'!AB$58&lt;$C$7),
    $C$28,
  'Site 1'!AB$58&gt;='Site 1'!$C$7,
    $C$32)</f>
        <v>0</v>
      </c>
      <c r="AC59" s="70" cm="1">
        <f t="array" ref="AC59">_xlfn.IFS(
  AND('Site 1'!AC$58&lt;$C$14, 'Site 1'!AC$58&lt;'Site 1'!$C$7), 0,
  AND('Site 1'!AC$58&gt;=$C$14, 'Site 1'!AC$58&lt;$C$7),
    $C$28,
  'Site 1'!AC$58&gt;='Site 1'!$C$7,
    $C$32)</f>
        <v>0</v>
      </c>
      <c r="AD59" s="70" cm="1">
        <f t="array" ref="AD59">_xlfn.IFS(
  AND('Site 1'!AD$58&lt;$C$14, 'Site 1'!AD$58&lt;'Site 1'!$C$7), 0,
  AND('Site 1'!AD$58&gt;=$C$14, 'Site 1'!AD$58&lt;$C$7),
    $C$28,
  'Site 1'!AD$58&gt;='Site 1'!$C$7,
    $C$32)</f>
        <v>0</v>
      </c>
      <c r="AE59" s="70" cm="1">
        <f t="array" ref="AE59">_xlfn.IFS(
  AND('Site 1'!AE$58&lt;$C$14, 'Site 1'!AE$58&lt;'Site 1'!$C$7), 0,
  AND('Site 1'!AE$58&gt;=$C$14, 'Site 1'!AE$58&lt;$C$7),
    $C$28,
  'Site 1'!AE$58&gt;='Site 1'!$C$7,
    $C$32)</f>
        <v>0</v>
      </c>
      <c r="AF59" s="70" cm="1">
        <f t="array" ref="AF59">_xlfn.IFS(
  AND('Site 1'!AF$58&lt;$C$14, 'Site 1'!AF$58&lt;'Site 1'!$C$7), 0,
  AND('Site 1'!AF$58&gt;=$C$14, 'Site 1'!AF$58&lt;$C$7),
    $C$28,
  'Site 1'!AF$58&gt;='Site 1'!$C$7,
    $C$32)</f>
        <v>0</v>
      </c>
      <c r="AG59" s="70" cm="1">
        <f t="array" ref="AG59">_xlfn.IFS(
  AND('Site 1'!AG$58&lt;$C$14, 'Site 1'!AG$58&lt;'Site 1'!$C$7), 0,
  AND('Site 1'!AG$58&gt;=$C$14, 'Site 1'!AG$58&lt;$C$7),
    $C$28,
  'Site 1'!AG$58&gt;='Site 1'!$C$7,
    $C$32)</f>
        <v>0</v>
      </c>
      <c r="AH59" s="70" cm="1">
        <f t="array" ref="AH59">_xlfn.IFS(
  AND('Site 1'!AH$58&lt;$C$14, 'Site 1'!AH$58&lt;'Site 1'!$C$7), 0,
  AND('Site 1'!AH$58&gt;=$C$14, 'Site 1'!AH$58&lt;$C$7),
    $C$28,
  'Site 1'!AH$58&gt;='Site 1'!$C$7,
    $C$32)</f>
        <v>0</v>
      </c>
      <c r="AI59" s="70" cm="1">
        <f t="array" ref="AI59">_xlfn.IFS(
  AND('Site 1'!AI$58&lt;$C$14, 'Site 1'!AI$58&lt;'Site 1'!$C$7), 0,
  AND('Site 1'!AI$58&gt;=$C$14, 'Site 1'!AI$58&lt;$C$7),
    $C$28,
  'Site 1'!AI$58&gt;='Site 1'!$C$7,
    $C$32)</f>
        <v>0</v>
      </c>
      <c r="AJ59" s="71" cm="1">
        <f t="array" ref="AJ59">_xlfn.IFS(
  AND('Site 1'!AJ$58&lt;$C$14, 'Site 1'!AJ$58&lt;'Site 1'!$C$7), 0,
  AND('Site 1'!AJ$58&gt;=$C$14, 'Site 1'!AJ$58&lt;$C$7),
    $C$28,
  'Site 1'!AJ$58&gt;='Site 1'!$C$7,
    $C$32)</f>
        <v>0</v>
      </c>
    </row>
    <row r="60" spans="2:37" s="9" customFormat="1" ht="16.5" x14ac:dyDescent="0.3">
      <c r="B60" s="74" t="s">
        <v>202</v>
      </c>
      <c r="C60" s="32" t="s">
        <v>38</v>
      </c>
      <c r="D60" s="64">
        <v>0</v>
      </c>
      <c r="E60" s="53">
        <f>E59*IF(E$58&lt;=$C$14,$C$24,IF(E$58&gt;=$C$12,$C$25,$C$24+(E$58-$C$14)*($C$25-$C$24)/($C$12-$C$14)))</f>
        <v>0</v>
      </c>
      <c r="F60" s="53">
        <f t="shared" ref="F60:AJ60" si="11">F59*IF(F$58&lt;=$C$14,$C$24,IF(F$58&gt;=$C$12,$C$25,$C$24+(F$58-$C$14)*($C$25-$C$24)/($C$12-$C$14)))</f>
        <v>0</v>
      </c>
      <c r="G60" s="53">
        <f t="shared" si="11"/>
        <v>0</v>
      </c>
      <c r="H60" s="53">
        <f t="shared" si="11"/>
        <v>0</v>
      </c>
      <c r="I60" s="53">
        <f t="shared" si="11"/>
        <v>0</v>
      </c>
      <c r="J60" s="53">
        <f t="shared" si="11"/>
        <v>0</v>
      </c>
      <c r="K60" s="53">
        <f t="shared" si="11"/>
        <v>0</v>
      </c>
      <c r="L60" s="53">
        <f t="shared" si="11"/>
        <v>0</v>
      </c>
      <c r="M60" s="53">
        <f t="shared" si="11"/>
        <v>0</v>
      </c>
      <c r="N60" s="53">
        <f t="shared" si="11"/>
        <v>0</v>
      </c>
      <c r="O60" s="53">
        <f t="shared" si="11"/>
        <v>0</v>
      </c>
      <c r="P60" s="53">
        <f t="shared" si="11"/>
        <v>0</v>
      </c>
      <c r="Q60" s="53">
        <f t="shared" si="11"/>
        <v>0</v>
      </c>
      <c r="R60" s="53">
        <f t="shared" si="11"/>
        <v>0</v>
      </c>
      <c r="S60" s="53">
        <f t="shared" si="11"/>
        <v>0</v>
      </c>
      <c r="T60" s="53">
        <f t="shared" si="11"/>
        <v>0</v>
      </c>
      <c r="U60" s="53">
        <f t="shared" si="11"/>
        <v>0</v>
      </c>
      <c r="V60" s="53">
        <f t="shared" si="11"/>
        <v>0</v>
      </c>
      <c r="W60" s="53">
        <f t="shared" si="11"/>
        <v>0</v>
      </c>
      <c r="X60" s="53">
        <f t="shared" si="11"/>
        <v>0</v>
      </c>
      <c r="Y60" s="53">
        <f t="shared" si="11"/>
        <v>0</v>
      </c>
      <c r="Z60" s="53">
        <f t="shared" si="11"/>
        <v>0</v>
      </c>
      <c r="AA60" s="53">
        <f t="shared" si="11"/>
        <v>0</v>
      </c>
      <c r="AB60" s="53">
        <f t="shared" si="11"/>
        <v>0</v>
      </c>
      <c r="AC60" s="53">
        <f t="shared" si="11"/>
        <v>0</v>
      </c>
      <c r="AD60" s="53">
        <f t="shared" si="11"/>
        <v>0</v>
      </c>
      <c r="AE60" s="53">
        <f t="shared" si="11"/>
        <v>0</v>
      </c>
      <c r="AF60" s="53">
        <f t="shared" si="11"/>
        <v>0</v>
      </c>
      <c r="AG60" s="53">
        <f t="shared" si="11"/>
        <v>0</v>
      </c>
      <c r="AH60" s="53">
        <f t="shared" si="11"/>
        <v>0</v>
      </c>
      <c r="AI60" s="53">
        <f t="shared" si="11"/>
        <v>0</v>
      </c>
      <c r="AJ60" s="57">
        <f t="shared" si="11"/>
        <v>0</v>
      </c>
    </row>
    <row r="61" spans="2:37" s="9" customFormat="1" ht="16.5" x14ac:dyDescent="0.3">
      <c r="B61" s="74" t="s">
        <v>203</v>
      </c>
      <c r="C61" s="32" t="s">
        <v>38</v>
      </c>
      <c r="D61" s="64">
        <v>0</v>
      </c>
      <c r="E61" s="53">
        <f>E59*IF(E$58&lt;=$D$14,$D$24,IF(E$58&gt;=$D$12,$D$25,$D$24+(E$58-$D$14)*($D$25-$D$24)/($D$12-$D$14)))</f>
        <v>0</v>
      </c>
      <c r="F61" s="53">
        <f t="shared" ref="F61:AJ61" si="12">F59*IF(F$58&lt;=$D$14,$D$24,IF(F$58&gt;=$D$12,$D$25,$D$24+(F$58-$D$14)*($D$25-$D$24)/($D$12-$D$14)))</f>
        <v>0</v>
      </c>
      <c r="G61" s="53">
        <f t="shared" si="12"/>
        <v>0</v>
      </c>
      <c r="H61" s="53">
        <f t="shared" si="12"/>
        <v>0</v>
      </c>
      <c r="I61" s="53">
        <f t="shared" si="12"/>
        <v>0</v>
      </c>
      <c r="J61" s="53">
        <f t="shared" si="12"/>
        <v>0</v>
      </c>
      <c r="K61" s="53">
        <f t="shared" si="12"/>
        <v>0</v>
      </c>
      <c r="L61" s="53">
        <f t="shared" si="12"/>
        <v>0</v>
      </c>
      <c r="M61" s="53">
        <f t="shared" si="12"/>
        <v>0</v>
      </c>
      <c r="N61" s="53">
        <f t="shared" si="12"/>
        <v>0</v>
      </c>
      <c r="O61" s="53">
        <f t="shared" si="12"/>
        <v>0</v>
      </c>
      <c r="P61" s="53">
        <f t="shared" si="12"/>
        <v>0</v>
      </c>
      <c r="Q61" s="53">
        <f t="shared" si="12"/>
        <v>0</v>
      </c>
      <c r="R61" s="53">
        <f t="shared" si="12"/>
        <v>0</v>
      </c>
      <c r="S61" s="53">
        <f t="shared" si="12"/>
        <v>0</v>
      </c>
      <c r="T61" s="53">
        <f t="shared" si="12"/>
        <v>0</v>
      </c>
      <c r="U61" s="53">
        <f t="shared" si="12"/>
        <v>0</v>
      </c>
      <c r="V61" s="53">
        <f t="shared" si="12"/>
        <v>0</v>
      </c>
      <c r="W61" s="53">
        <f t="shared" si="12"/>
        <v>0</v>
      </c>
      <c r="X61" s="53">
        <f t="shared" si="12"/>
        <v>0</v>
      </c>
      <c r="Y61" s="53">
        <f t="shared" si="12"/>
        <v>0</v>
      </c>
      <c r="Z61" s="53">
        <f t="shared" si="12"/>
        <v>0</v>
      </c>
      <c r="AA61" s="53">
        <f t="shared" si="12"/>
        <v>0</v>
      </c>
      <c r="AB61" s="53">
        <f t="shared" si="12"/>
        <v>0</v>
      </c>
      <c r="AC61" s="53">
        <f t="shared" si="12"/>
        <v>0</v>
      </c>
      <c r="AD61" s="53">
        <f t="shared" si="12"/>
        <v>0</v>
      </c>
      <c r="AE61" s="53">
        <f t="shared" si="12"/>
        <v>0</v>
      </c>
      <c r="AF61" s="53">
        <f t="shared" si="12"/>
        <v>0</v>
      </c>
      <c r="AG61" s="53">
        <f t="shared" si="12"/>
        <v>0</v>
      </c>
      <c r="AH61" s="53">
        <f t="shared" si="12"/>
        <v>0</v>
      </c>
      <c r="AI61" s="53">
        <f t="shared" si="12"/>
        <v>0</v>
      </c>
      <c r="AJ61" s="57">
        <f t="shared" si="12"/>
        <v>0</v>
      </c>
    </row>
    <row r="62" spans="2:37" s="9" customFormat="1" ht="16.5" x14ac:dyDescent="0.3">
      <c r="B62" s="74" t="s">
        <v>204</v>
      </c>
      <c r="C62" s="32" t="s">
        <v>38</v>
      </c>
      <c r="D62" s="64">
        <v>0</v>
      </c>
      <c r="E62" s="53">
        <f>E59*IF(E$58&lt;=$E$14,$E$24,IF(E$58&gt;=$E$12,$E$25,$E$24+(E$58-$E$14)*($E$25-$E$24)/($E$12-$E$14)))</f>
        <v>0</v>
      </c>
      <c r="F62" s="53">
        <f t="shared" ref="F62:AJ62" si="13">F59*IF(F$58&lt;=$E$14,$E$24,IF(F$58&gt;=$E$12,$E$25,$E$24+(F$58-$E$14)*($E$25-$E$24)/($E$12-$E$14)))</f>
        <v>0</v>
      </c>
      <c r="G62" s="53">
        <f t="shared" si="13"/>
        <v>0</v>
      </c>
      <c r="H62" s="53">
        <f t="shared" si="13"/>
        <v>0</v>
      </c>
      <c r="I62" s="53">
        <f t="shared" si="13"/>
        <v>0</v>
      </c>
      <c r="J62" s="53">
        <f t="shared" si="13"/>
        <v>0</v>
      </c>
      <c r="K62" s="53">
        <f t="shared" si="13"/>
        <v>0</v>
      </c>
      <c r="L62" s="53">
        <f t="shared" si="13"/>
        <v>0</v>
      </c>
      <c r="M62" s="53">
        <f t="shared" si="13"/>
        <v>0</v>
      </c>
      <c r="N62" s="53">
        <f t="shared" si="13"/>
        <v>0</v>
      </c>
      <c r="O62" s="53">
        <f t="shared" si="13"/>
        <v>0</v>
      </c>
      <c r="P62" s="53">
        <f t="shared" si="13"/>
        <v>0</v>
      </c>
      <c r="Q62" s="53">
        <f t="shared" si="13"/>
        <v>0</v>
      </c>
      <c r="R62" s="53">
        <f t="shared" si="13"/>
        <v>0</v>
      </c>
      <c r="S62" s="53">
        <f t="shared" si="13"/>
        <v>0</v>
      </c>
      <c r="T62" s="53">
        <f t="shared" si="13"/>
        <v>0</v>
      </c>
      <c r="U62" s="53">
        <f t="shared" si="13"/>
        <v>0</v>
      </c>
      <c r="V62" s="53">
        <f t="shared" si="13"/>
        <v>0</v>
      </c>
      <c r="W62" s="53">
        <f t="shared" si="13"/>
        <v>0</v>
      </c>
      <c r="X62" s="53">
        <f t="shared" si="13"/>
        <v>0</v>
      </c>
      <c r="Y62" s="53">
        <f t="shared" si="13"/>
        <v>0</v>
      </c>
      <c r="Z62" s="53">
        <f t="shared" si="13"/>
        <v>0</v>
      </c>
      <c r="AA62" s="53">
        <f t="shared" si="13"/>
        <v>0</v>
      </c>
      <c r="AB62" s="53">
        <f t="shared" si="13"/>
        <v>0</v>
      </c>
      <c r="AC62" s="53">
        <f t="shared" si="13"/>
        <v>0</v>
      </c>
      <c r="AD62" s="53">
        <f t="shared" si="13"/>
        <v>0</v>
      </c>
      <c r="AE62" s="53">
        <f t="shared" si="13"/>
        <v>0</v>
      </c>
      <c r="AF62" s="53">
        <f t="shared" si="13"/>
        <v>0</v>
      </c>
      <c r="AG62" s="53">
        <f t="shared" si="13"/>
        <v>0</v>
      </c>
      <c r="AH62" s="53">
        <f t="shared" si="13"/>
        <v>0</v>
      </c>
      <c r="AI62" s="53">
        <f t="shared" si="13"/>
        <v>0</v>
      </c>
      <c r="AJ62" s="57">
        <f t="shared" si="13"/>
        <v>0</v>
      </c>
    </row>
    <row r="63" spans="2:37" s="9" customFormat="1" ht="16.5" x14ac:dyDescent="0.3">
      <c r="B63" s="75" t="s">
        <v>205</v>
      </c>
      <c r="C63" s="32" t="s">
        <v>38</v>
      </c>
      <c r="D63" s="65">
        <v>0</v>
      </c>
      <c r="E63" s="54" cm="1">
        <f t="array" ref="E63">_xlfn.IFS(
AND('Site 1'!E$58&lt;$C$14,'Site 1'!E$58&lt;'Site 1'!$C$7),0,
AND('Site 1'!E$58&gt;=$C$14,'Site 1'!E$58&lt;$C$7),
$C$29,
'Site 1'!E$58&gt;='Site 1'!$C$7,
$C$33)</f>
        <v>0</v>
      </c>
      <c r="F63" s="54" cm="1">
        <f t="array" ref="F63">_xlfn.IFS(
AND('Site 1'!F$58&lt;$C$14,'Site 1'!F$58&lt;'Site 1'!$C$7),0,
AND('Site 1'!F$58&gt;=$C$14,'Site 1'!F$58&lt;$C$7),
$C$29,
'Site 1'!F$58&gt;='Site 1'!$C$7,
$C$33)</f>
        <v>0</v>
      </c>
      <c r="G63" s="54" cm="1">
        <f t="array" ref="G63">_xlfn.IFS(
AND('Site 1'!G$58&lt;$C$14,'Site 1'!G$58&lt;'Site 1'!$C$7),0,
AND('Site 1'!G$58&gt;=$C$14,'Site 1'!G$58&lt;$C$7),
$C$29,
'Site 1'!G$58&gt;='Site 1'!$C$7,
$C$33)</f>
        <v>0</v>
      </c>
      <c r="H63" s="54" cm="1">
        <f t="array" ref="H63">_xlfn.IFS(
AND('Site 1'!H$58&lt;$C$14,'Site 1'!H$58&lt;'Site 1'!$C$7),0,
AND('Site 1'!H$58&gt;=$C$14,'Site 1'!H$58&lt;$C$7),
$C$29,
'Site 1'!H$58&gt;='Site 1'!$C$7,
$C$33)</f>
        <v>0</v>
      </c>
      <c r="I63" s="54" cm="1">
        <f t="array" ref="I63">_xlfn.IFS(
AND('Site 1'!I$58&lt;$C$14,'Site 1'!I$58&lt;'Site 1'!$C$7),0,
AND('Site 1'!I$58&gt;=$C$14,'Site 1'!I$58&lt;$C$7),
$C$29,
'Site 1'!I$58&gt;='Site 1'!$C$7,
$C$33)</f>
        <v>0</v>
      </c>
      <c r="J63" s="54" cm="1">
        <f t="array" ref="J63">_xlfn.IFS(
AND('Site 1'!J$58&lt;$C$14,'Site 1'!J$58&lt;'Site 1'!$C$7),0,
AND('Site 1'!J$58&gt;=$C$14,'Site 1'!J$58&lt;$C$7),
$C$29,
'Site 1'!J$58&gt;='Site 1'!$C$7,
$C$33)</f>
        <v>0</v>
      </c>
      <c r="K63" s="54" cm="1">
        <f t="array" ref="K63">_xlfn.IFS(
AND('Site 1'!K$58&lt;$C$14,'Site 1'!K$58&lt;'Site 1'!$C$7),0,
AND('Site 1'!K$58&gt;=$C$14,'Site 1'!K$58&lt;$C$7),
$C$29,
'Site 1'!K$58&gt;='Site 1'!$C$7,
$C$33)</f>
        <v>0</v>
      </c>
      <c r="L63" s="54" cm="1">
        <f t="array" ref="L63">_xlfn.IFS(
AND('Site 1'!L$58&lt;$C$14,'Site 1'!L$58&lt;'Site 1'!$C$7),0,
AND('Site 1'!L$58&gt;=$C$14,'Site 1'!L$58&lt;$C$7),
$C$29,
'Site 1'!L$58&gt;='Site 1'!$C$7,
$C$33)</f>
        <v>0</v>
      </c>
      <c r="M63" s="54" cm="1">
        <f t="array" ref="M63">_xlfn.IFS(
AND('Site 1'!M$58&lt;$C$14,'Site 1'!M$58&lt;'Site 1'!$C$7),0,
AND('Site 1'!M$58&gt;=$C$14,'Site 1'!M$58&lt;$C$7),
$C$29,
'Site 1'!M$58&gt;='Site 1'!$C$7,
$C$33)</f>
        <v>0</v>
      </c>
      <c r="N63" s="54" cm="1">
        <f t="array" ref="N63">_xlfn.IFS(
AND('Site 1'!N$58&lt;$C$14,'Site 1'!N$58&lt;'Site 1'!$C$7),0,
AND('Site 1'!N$58&gt;=$C$14,'Site 1'!N$58&lt;$C$7),
$C$29,
'Site 1'!N$58&gt;='Site 1'!$C$7,
$C$33)</f>
        <v>0</v>
      </c>
      <c r="O63" s="54" cm="1">
        <f t="array" ref="O63">_xlfn.IFS(
AND('Site 1'!O$58&lt;$C$14,'Site 1'!O$58&lt;'Site 1'!$C$7),0,
AND('Site 1'!O$58&gt;=$C$14,'Site 1'!O$58&lt;$C$7),
$C$29,
'Site 1'!O$58&gt;='Site 1'!$C$7,
$C$33)</f>
        <v>0</v>
      </c>
      <c r="P63" s="54" cm="1">
        <f t="array" ref="P63">_xlfn.IFS(
AND('Site 1'!P$58&lt;$C$14,'Site 1'!P$58&lt;'Site 1'!$C$7),0,
AND('Site 1'!P$58&gt;=$C$14,'Site 1'!P$58&lt;$C$7),
$C$29,
'Site 1'!P$58&gt;='Site 1'!$C$7,
$C$33)</f>
        <v>0</v>
      </c>
      <c r="Q63" s="54" cm="1">
        <f t="array" ref="Q63">_xlfn.IFS(
AND('Site 1'!Q$58&lt;$C$14,'Site 1'!Q$58&lt;'Site 1'!$C$7),0,
AND('Site 1'!Q$58&gt;=$C$14,'Site 1'!Q$58&lt;$C$7),
$C$29,
'Site 1'!Q$58&gt;='Site 1'!$C$7,
$C$33)</f>
        <v>0</v>
      </c>
      <c r="R63" s="54" cm="1">
        <f t="array" ref="R63">_xlfn.IFS(
AND('Site 1'!R$58&lt;$C$14,'Site 1'!R$58&lt;'Site 1'!$C$7),0,
AND('Site 1'!R$58&gt;=$C$14,'Site 1'!R$58&lt;$C$7),
$C$29,
'Site 1'!R$58&gt;='Site 1'!$C$7,
$C$33)</f>
        <v>0</v>
      </c>
      <c r="S63" s="54" cm="1">
        <f t="array" ref="S63">_xlfn.IFS(
AND('Site 1'!S$58&lt;$C$14,'Site 1'!S$58&lt;'Site 1'!$C$7),0,
AND('Site 1'!S$58&gt;=$C$14,'Site 1'!S$58&lt;$C$7),
$C$29,
'Site 1'!S$58&gt;='Site 1'!$C$7,
$C$33)</f>
        <v>0</v>
      </c>
      <c r="T63" s="54" cm="1">
        <f t="array" ref="T63">_xlfn.IFS(
AND('Site 1'!T$58&lt;$C$14,'Site 1'!T$58&lt;'Site 1'!$C$7),0,
AND('Site 1'!T$58&gt;=$C$14,'Site 1'!T$58&lt;$C$7),
$C$29,
'Site 1'!T$58&gt;='Site 1'!$C$7,
$C$33)</f>
        <v>0</v>
      </c>
      <c r="U63" s="54" cm="1">
        <f t="array" ref="U63">_xlfn.IFS(
AND('Site 1'!U$58&lt;$C$14,'Site 1'!U$58&lt;'Site 1'!$C$7),0,
AND('Site 1'!U$58&gt;=$C$14,'Site 1'!U$58&lt;$C$7),
$C$29,
'Site 1'!U$58&gt;='Site 1'!$C$7,
$C$33)</f>
        <v>0</v>
      </c>
      <c r="V63" s="54" cm="1">
        <f t="array" ref="V63">_xlfn.IFS(
AND('Site 1'!V$58&lt;$C$14,'Site 1'!V$58&lt;'Site 1'!$C$7),0,
AND('Site 1'!V$58&gt;=$C$14,'Site 1'!V$58&lt;$C$7),
$C$29,
'Site 1'!V$58&gt;='Site 1'!$C$7,
$C$33)</f>
        <v>0</v>
      </c>
      <c r="W63" s="54" cm="1">
        <f t="array" ref="W63">_xlfn.IFS(
AND('Site 1'!W$58&lt;$C$14,'Site 1'!W$58&lt;'Site 1'!$C$7),0,
AND('Site 1'!W$58&gt;=$C$14,'Site 1'!W$58&lt;$C$7),
$C$29,
'Site 1'!W$58&gt;='Site 1'!$C$7,
$C$33)</f>
        <v>0</v>
      </c>
      <c r="X63" s="54" cm="1">
        <f t="array" ref="X63">_xlfn.IFS(
AND('Site 1'!X$58&lt;$C$14,'Site 1'!X$58&lt;'Site 1'!$C$7),0,
AND('Site 1'!X$58&gt;=$C$14,'Site 1'!X$58&lt;$C$7),
$C$29,
'Site 1'!X$58&gt;='Site 1'!$C$7,
$C$33)</f>
        <v>0</v>
      </c>
      <c r="Y63" s="54" cm="1">
        <f t="array" ref="Y63">_xlfn.IFS(
AND('Site 1'!Y$58&lt;$C$14,'Site 1'!Y$58&lt;'Site 1'!$C$7),0,
AND('Site 1'!Y$58&gt;=$C$14,'Site 1'!Y$58&lt;$C$7),
$C$29,
'Site 1'!Y$58&gt;='Site 1'!$C$7,
$C$33)</f>
        <v>0</v>
      </c>
      <c r="Z63" s="54" cm="1">
        <f t="array" ref="Z63">_xlfn.IFS(
AND('Site 1'!Z$58&lt;$C$14,'Site 1'!Z$58&lt;'Site 1'!$C$7),0,
AND('Site 1'!Z$58&gt;=$C$14,'Site 1'!Z$58&lt;$C$7),
$C$29,
'Site 1'!Z$58&gt;='Site 1'!$C$7,
$C$33)</f>
        <v>0</v>
      </c>
      <c r="AA63" s="54" cm="1">
        <f t="array" ref="AA63">_xlfn.IFS(
AND('Site 1'!AA$58&lt;$C$14,'Site 1'!AA$58&lt;'Site 1'!$C$7),0,
AND('Site 1'!AA$58&gt;=$C$14,'Site 1'!AA$58&lt;$C$7),
$C$29,
'Site 1'!AA$58&gt;='Site 1'!$C$7,
$C$33)</f>
        <v>0</v>
      </c>
      <c r="AB63" s="54" cm="1">
        <f t="array" ref="AB63">_xlfn.IFS(
AND('Site 1'!AB$58&lt;$C$14,'Site 1'!AB$58&lt;'Site 1'!$C$7),0,
AND('Site 1'!AB$58&gt;=$C$14,'Site 1'!AB$58&lt;$C$7),
$C$29,
'Site 1'!AB$58&gt;='Site 1'!$C$7,
$C$33)</f>
        <v>0</v>
      </c>
      <c r="AC63" s="54" cm="1">
        <f t="array" ref="AC63">_xlfn.IFS(
AND('Site 1'!AC$58&lt;$C$14,'Site 1'!AC$58&lt;'Site 1'!$C$7),0,
AND('Site 1'!AC$58&gt;=$C$14,'Site 1'!AC$58&lt;$C$7),
$C$29,
'Site 1'!AC$58&gt;='Site 1'!$C$7,
$C$33)</f>
        <v>0</v>
      </c>
      <c r="AD63" s="54" cm="1">
        <f t="array" ref="AD63">_xlfn.IFS(
AND('Site 1'!AD$58&lt;$C$14,'Site 1'!AD$58&lt;'Site 1'!$C$7),0,
AND('Site 1'!AD$58&gt;=$C$14,'Site 1'!AD$58&lt;$C$7),
$C$29,
'Site 1'!AD$58&gt;='Site 1'!$C$7,
$C$33)</f>
        <v>0</v>
      </c>
      <c r="AE63" s="54" cm="1">
        <f t="array" ref="AE63">_xlfn.IFS(
AND('Site 1'!AE$58&lt;$C$14,'Site 1'!AE$58&lt;'Site 1'!$C$7),0,
AND('Site 1'!AE$58&gt;=$C$14,'Site 1'!AE$58&lt;$C$7),
$C$29,
'Site 1'!AE$58&gt;='Site 1'!$C$7,
$C$33)</f>
        <v>0</v>
      </c>
      <c r="AF63" s="54" cm="1">
        <f t="array" ref="AF63">_xlfn.IFS(
AND('Site 1'!AF$58&lt;$C$14,'Site 1'!AF$58&lt;'Site 1'!$C$7),0,
AND('Site 1'!AF$58&gt;=$C$14,'Site 1'!AF$58&lt;$C$7),
$C$29,
'Site 1'!AF$58&gt;='Site 1'!$C$7,
$C$33)</f>
        <v>0</v>
      </c>
      <c r="AG63" s="54" cm="1">
        <f t="array" ref="AG63">_xlfn.IFS(
AND('Site 1'!AG$58&lt;$C$14,'Site 1'!AG$58&lt;'Site 1'!$C$7),0,
AND('Site 1'!AG$58&gt;=$C$14,'Site 1'!AG$58&lt;$C$7),
$C$29,
'Site 1'!AG$58&gt;='Site 1'!$C$7,
$C$33)</f>
        <v>0</v>
      </c>
      <c r="AH63" s="54" cm="1">
        <f t="array" ref="AH63">_xlfn.IFS(
AND('Site 1'!AH$58&lt;$C$14,'Site 1'!AH$58&lt;'Site 1'!$C$7),0,
AND('Site 1'!AH$58&gt;=$C$14,'Site 1'!AH$58&lt;$C$7),
$C$29,
'Site 1'!AH$58&gt;='Site 1'!$C$7,
$C$33)</f>
        <v>0</v>
      </c>
      <c r="AI63" s="54" cm="1">
        <f t="array" ref="AI63">_xlfn.IFS(
AND('Site 1'!AI$58&lt;$C$14,'Site 1'!AI$58&lt;'Site 1'!$C$7),0,
AND('Site 1'!AI$58&gt;=$C$14,'Site 1'!AI$58&lt;$C$7),
$C$29,
'Site 1'!AI$58&gt;='Site 1'!$C$7,
$C$33)</f>
        <v>0</v>
      </c>
      <c r="AJ63" s="72" cm="1">
        <f t="array" ref="AJ63">_xlfn.IFS(
AND('Site 1'!AJ$58&lt;$C$14,'Site 1'!AJ$58&lt;'Site 1'!$C$7),0,
AND('Site 1'!AJ$58&gt;=$C$14,'Site 1'!AJ$58&lt;$C$7),
$C$29,
'Site 1'!AJ$58&gt;='Site 1'!$C$7,
$C$33)</f>
        <v>0</v>
      </c>
    </row>
    <row r="64" spans="2:37" s="9" customFormat="1" ht="16.5" x14ac:dyDescent="0.3">
      <c r="B64" s="75" t="s">
        <v>206</v>
      </c>
      <c r="C64" s="32" t="s">
        <v>38</v>
      </c>
      <c r="D64" s="65">
        <v>0</v>
      </c>
      <c r="E64" s="54">
        <f>E63*IF(E$58&lt;=$C$14,$C$24,IF(E$58&gt;=$C$12,$C$25,$C$24+(E$58-$C$14)*($C$25-$C$24)/($C$12-$C$14)))</f>
        <v>0</v>
      </c>
      <c r="F64" s="54">
        <f t="shared" ref="F64:AJ64" si="14">F63*IF(F$58&lt;=$C$14,$C$24,IF(F$58&gt;=$C$12,$C$25,$C$24+(F$58-$C$14)*($C$25-$C$24)/($C$12-$C$14)))</f>
        <v>0</v>
      </c>
      <c r="G64" s="54">
        <f>G63*IF(G$58&lt;=$C$14,$C$24,IF(G$58&gt;=$C$12,$C$25,$C$24+(G$58-$C$14)*($C$25-$C$24)/($C$12-$C$14)))</f>
        <v>0</v>
      </c>
      <c r="H64" s="54">
        <f t="shared" si="14"/>
        <v>0</v>
      </c>
      <c r="I64" s="54">
        <f t="shared" si="14"/>
        <v>0</v>
      </c>
      <c r="J64" s="54">
        <f t="shared" si="14"/>
        <v>0</v>
      </c>
      <c r="K64" s="54">
        <f t="shared" si="14"/>
        <v>0</v>
      </c>
      <c r="L64" s="54">
        <f t="shared" si="14"/>
        <v>0</v>
      </c>
      <c r="M64" s="54">
        <f t="shared" si="14"/>
        <v>0</v>
      </c>
      <c r="N64" s="54">
        <f t="shared" si="14"/>
        <v>0</v>
      </c>
      <c r="O64" s="54">
        <f t="shared" si="14"/>
        <v>0</v>
      </c>
      <c r="P64" s="54">
        <f t="shared" si="14"/>
        <v>0</v>
      </c>
      <c r="Q64" s="54">
        <f t="shared" si="14"/>
        <v>0</v>
      </c>
      <c r="R64" s="54">
        <f t="shared" si="14"/>
        <v>0</v>
      </c>
      <c r="S64" s="54">
        <f t="shared" si="14"/>
        <v>0</v>
      </c>
      <c r="T64" s="54">
        <f t="shared" si="14"/>
        <v>0</v>
      </c>
      <c r="U64" s="54">
        <f t="shared" si="14"/>
        <v>0</v>
      </c>
      <c r="V64" s="54">
        <f t="shared" si="14"/>
        <v>0</v>
      </c>
      <c r="W64" s="54">
        <f t="shared" si="14"/>
        <v>0</v>
      </c>
      <c r="X64" s="54">
        <f t="shared" si="14"/>
        <v>0</v>
      </c>
      <c r="Y64" s="54">
        <f t="shared" si="14"/>
        <v>0</v>
      </c>
      <c r="Z64" s="54">
        <f t="shared" si="14"/>
        <v>0</v>
      </c>
      <c r="AA64" s="54">
        <f t="shared" si="14"/>
        <v>0</v>
      </c>
      <c r="AB64" s="54">
        <f t="shared" si="14"/>
        <v>0</v>
      </c>
      <c r="AC64" s="54">
        <f t="shared" si="14"/>
        <v>0</v>
      </c>
      <c r="AD64" s="54">
        <f t="shared" si="14"/>
        <v>0</v>
      </c>
      <c r="AE64" s="54">
        <f t="shared" si="14"/>
        <v>0</v>
      </c>
      <c r="AF64" s="54">
        <f t="shared" si="14"/>
        <v>0</v>
      </c>
      <c r="AG64" s="54">
        <f t="shared" si="14"/>
        <v>0</v>
      </c>
      <c r="AH64" s="54">
        <f t="shared" si="14"/>
        <v>0</v>
      </c>
      <c r="AI64" s="54">
        <f t="shared" si="14"/>
        <v>0</v>
      </c>
      <c r="AJ64" s="72">
        <f t="shared" si="14"/>
        <v>0</v>
      </c>
    </row>
    <row r="65" spans="2:37" s="9" customFormat="1" ht="16.5" x14ac:dyDescent="0.3">
      <c r="B65" s="75" t="s">
        <v>207</v>
      </c>
      <c r="C65" s="32" t="s">
        <v>38</v>
      </c>
      <c r="D65" s="65">
        <v>0</v>
      </c>
      <c r="E65" s="54">
        <f>E63*IF(E$58&lt;=$D$14,$D$24,IF(E$58&gt;=$D$12,$D$25,$D$24+(E$58-$D$14)*($D$25-$D$24)/($D$12-$D$14)))</f>
        <v>0</v>
      </c>
      <c r="F65" s="54">
        <f t="shared" ref="F65:AJ65" si="15">F63*IF(F$58&lt;=$D$14,$D$24,IF(F$58&gt;=$D$12,$D$25,$D$24+(F$58-$D$14)*($D$25-$D$24)/($D$12-$D$14)))</f>
        <v>0</v>
      </c>
      <c r="G65" s="54">
        <f t="shared" si="15"/>
        <v>0</v>
      </c>
      <c r="H65" s="54">
        <f t="shared" si="15"/>
        <v>0</v>
      </c>
      <c r="I65" s="54">
        <f t="shared" si="15"/>
        <v>0</v>
      </c>
      <c r="J65" s="54">
        <f t="shared" si="15"/>
        <v>0</v>
      </c>
      <c r="K65" s="54">
        <f t="shared" si="15"/>
        <v>0</v>
      </c>
      <c r="L65" s="54">
        <f t="shared" si="15"/>
        <v>0</v>
      </c>
      <c r="M65" s="54">
        <f t="shared" si="15"/>
        <v>0</v>
      </c>
      <c r="N65" s="54">
        <f t="shared" si="15"/>
        <v>0</v>
      </c>
      <c r="O65" s="54">
        <f t="shared" si="15"/>
        <v>0</v>
      </c>
      <c r="P65" s="54">
        <f t="shared" si="15"/>
        <v>0</v>
      </c>
      <c r="Q65" s="54">
        <f t="shared" si="15"/>
        <v>0</v>
      </c>
      <c r="R65" s="54">
        <f t="shared" si="15"/>
        <v>0</v>
      </c>
      <c r="S65" s="54">
        <f t="shared" si="15"/>
        <v>0</v>
      </c>
      <c r="T65" s="54">
        <f t="shared" si="15"/>
        <v>0</v>
      </c>
      <c r="U65" s="54">
        <f t="shared" si="15"/>
        <v>0</v>
      </c>
      <c r="V65" s="54">
        <f t="shared" si="15"/>
        <v>0</v>
      </c>
      <c r="W65" s="54">
        <f t="shared" si="15"/>
        <v>0</v>
      </c>
      <c r="X65" s="54">
        <f t="shared" si="15"/>
        <v>0</v>
      </c>
      <c r="Y65" s="54">
        <f t="shared" si="15"/>
        <v>0</v>
      </c>
      <c r="Z65" s="54">
        <f t="shared" si="15"/>
        <v>0</v>
      </c>
      <c r="AA65" s="54">
        <f t="shared" si="15"/>
        <v>0</v>
      </c>
      <c r="AB65" s="54">
        <f t="shared" si="15"/>
        <v>0</v>
      </c>
      <c r="AC65" s="54">
        <f t="shared" si="15"/>
        <v>0</v>
      </c>
      <c r="AD65" s="54">
        <f t="shared" si="15"/>
        <v>0</v>
      </c>
      <c r="AE65" s="54">
        <f t="shared" si="15"/>
        <v>0</v>
      </c>
      <c r="AF65" s="54">
        <f t="shared" si="15"/>
        <v>0</v>
      </c>
      <c r="AG65" s="54">
        <f t="shared" si="15"/>
        <v>0</v>
      </c>
      <c r="AH65" s="54">
        <f t="shared" si="15"/>
        <v>0</v>
      </c>
      <c r="AI65" s="54">
        <f t="shared" si="15"/>
        <v>0</v>
      </c>
      <c r="AJ65" s="72">
        <f t="shared" si="15"/>
        <v>0</v>
      </c>
    </row>
    <row r="66" spans="2:37" s="9" customFormat="1" ht="16.5" x14ac:dyDescent="0.3">
      <c r="B66" s="75" t="s">
        <v>208</v>
      </c>
      <c r="C66" s="32" t="s">
        <v>38</v>
      </c>
      <c r="D66" s="65">
        <v>0</v>
      </c>
      <c r="E66" s="54">
        <f>E63*IF(E$58&lt;=$E$14,$E$24,IF(E$58&gt;=$E$12,$E$25,$E$24+(E$58-$E$14)*($E$25-$E$24)/($E$12-$E$14)))</f>
        <v>0</v>
      </c>
      <c r="F66" s="54">
        <f t="shared" ref="F66:AJ66" si="16">F63*IF(F$58&lt;=$E$14,$E$24,IF(F$58&gt;=$E$12,$E$25,$E$24+(F$58-$E$14)*($E$25-$E$24)/($E$12-$E$14)))</f>
        <v>0</v>
      </c>
      <c r="G66" s="54">
        <f t="shared" si="16"/>
        <v>0</v>
      </c>
      <c r="H66" s="54">
        <f t="shared" si="16"/>
        <v>0</v>
      </c>
      <c r="I66" s="54">
        <f t="shared" si="16"/>
        <v>0</v>
      </c>
      <c r="J66" s="54">
        <f t="shared" si="16"/>
        <v>0</v>
      </c>
      <c r="K66" s="54">
        <f t="shared" si="16"/>
        <v>0</v>
      </c>
      <c r="L66" s="54">
        <f t="shared" si="16"/>
        <v>0</v>
      </c>
      <c r="M66" s="54">
        <f t="shared" si="16"/>
        <v>0</v>
      </c>
      <c r="N66" s="54">
        <f t="shared" si="16"/>
        <v>0</v>
      </c>
      <c r="O66" s="54">
        <f t="shared" si="16"/>
        <v>0</v>
      </c>
      <c r="P66" s="54">
        <f t="shared" si="16"/>
        <v>0</v>
      </c>
      <c r="Q66" s="54">
        <f t="shared" si="16"/>
        <v>0</v>
      </c>
      <c r="R66" s="54">
        <f t="shared" si="16"/>
        <v>0</v>
      </c>
      <c r="S66" s="54">
        <f t="shared" si="16"/>
        <v>0</v>
      </c>
      <c r="T66" s="54">
        <f t="shared" si="16"/>
        <v>0</v>
      </c>
      <c r="U66" s="54">
        <f t="shared" si="16"/>
        <v>0</v>
      </c>
      <c r="V66" s="54">
        <f t="shared" si="16"/>
        <v>0</v>
      </c>
      <c r="W66" s="54">
        <f t="shared" si="16"/>
        <v>0</v>
      </c>
      <c r="X66" s="54">
        <f t="shared" si="16"/>
        <v>0</v>
      </c>
      <c r="Y66" s="54">
        <f t="shared" si="16"/>
        <v>0</v>
      </c>
      <c r="Z66" s="54">
        <f t="shared" si="16"/>
        <v>0</v>
      </c>
      <c r="AA66" s="54">
        <f t="shared" si="16"/>
        <v>0</v>
      </c>
      <c r="AB66" s="54">
        <f t="shared" si="16"/>
        <v>0</v>
      </c>
      <c r="AC66" s="54">
        <f t="shared" si="16"/>
        <v>0</v>
      </c>
      <c r="AD66" s="54">
        <f t="shared" si="16"/>
        <v>0</v>
      </c>
      <c r="AE66" s="54">
        <f t="shared" si="16"/>
        <v>0</v>
      </c>
      <c r="AF66" s="54">
        <f t="shared" si="16"/>
        <v>0</v>
      </c>
      <c r="AG66" s="54">
        <f t="shared" si="16"/>
        <v>0</v>
      </c>
      <c r="AH66" s="54">
        <f t="shared" si="16"/>
        <v>0</v>
      </c>
      <c r="AI66" s="54">
        <f t="shared" si="16"/>
        <v>0</v>
      </c>
      <c r="AJ66" s="72">
        <f t="shared" si="16"/>
        <v>0</v>
      </c>
    </row>
    <row r="67" spans="2:37" ht="16.5" x14ac:dyDescent="0.3">
      <c r="B67" s="76" t="s">
        <v>42</v>
      </c>
      <c r="C67" s="32" t="s">
        <v>38</v>
      </c>
      <c r="D67" s="66">
        <v>0</v>
      </c>
      <c r="E67" s="55">
        <f>SUM(E59,E63)</f>
        <v>0</v>
      </c>
      <c r="F67" s="55">
        <f t="shared" ref="F67:AJ70" si="17">SUM(F59,F63)</f>
        <v>0</v>
      </c>
      <c r="G67" s="55">
        <f t="shared" si="17"/>
        <v>0</v>
      </c>
      <c r="H67" s="55">
        <f t="shared" si="17"/>
        <v>0</v>
      </c>
      <c r="I67" s="55">
        <f t="shared" si="17"/>
        <v>0</v>
      </c>
      <c r="J67" s="55">
        <f t="shared" si="17"/>
        <v>0</v>
      </c>
      <c r="K67" s="55">
        <f t="shared" si="17"/>
        <v>0</v>
      </c>
      <c r="L67" s="55">
        <f t="shared" si="17"/>
        <v>0</v>
      </c>
      <c r="M67" s="55">
        <f t="shared" si="17"/>
        <v>0</v>
      </c>
      <c r="N67" s="55">
        <f t="shared" si="17"/>
        <v>0</v>
      </c>
      <c r="O67" s="55">
        <f t="shared" si="17"/>
        <v>0</v>
      </c>
      <c r="P67" s="55">
        <f t="shared" si="17"/>
        <v>0</v>
      </c>
      <c r="Q67" s="55">
        <f t="shared" si="17"/>
        <v>0</v>
      </c>
      <c r="R67" s="55">
        <f t="shared" si="17"/>
        <v>0</v>
      </c>
      <c r="S67" s="55">
        <f t="shared" si="17"/>
        <v>0</v>
      </c>
      <c r="T67" s="55">
        <f t="shared" si="17"/>
        <v>0</v>
      </c>
      <c r="U67" s="55">
        <f t="shared" si="17"/>
        <v>0</v>
      </c>
      <c r="V67" s="55">
        <f t="shared" si="17"/>
        <v>0</v>
      </c>
      <c r="W67" s="55">
        <f t="shared" si="17"/>
        <v>0</v>
      </c>
      <c r="X67" s="55">
        <f t="shared" si="17"/>
        <v>0</v>
      </c>
      <c r="Y67" s="55">
        <f t="shared" si="17"/>
        <v>0</v>
      </c>
      <c r="Z67" s="55">
        <f t="shared" si="17"/>
        <v>0</v>
      </c>
      <c r="AA67" s="55">
        <f t="shared" si="17"/>
        <v>0</v>
      </c>
      <c r="AB67" s="55">
        <f t="shared" si="17"/>
        <v>0</v>
      </c>
      <c r="AC67" s="55">
        <f t="shared" si="17"/>
        <v>0</v>
      </c>
      <c r="AD67" s="55">
        <f t="shared" si="17"/>
        <v>0</v>
      </c>
      <c r="AE67" s="55">
        <f t="shared" si="17"/>
        <v>0</v>
      </c>
      <c r="AF67" s="55">
        <f t="shared" si="17"/>
        <v>0</v>
      </c>
      <c r="AG67" s="55">
        <f t="shared" si="17"/>
        <v>0</v>
      </c>
      <c r="AH67" s="55">
        <f t="shared" si="17"/>
        <v>0</v>
      </c>
      <c r="AI67" s="55">
        <f t="shared" si="17"/>
        <v>0</v>
      </c>
      <c r="AJ67" s="58">
        <f t="shared" si="17"/>
        <v>0</v>
      </c>
    </row>
    <row r="68" spans="2:37" ht="16.5" x14ac:dyDescent="0.3">
      <c r="B68" s="76" t="s">
        <v>209</v>
      </c>
      <c r="C68" s="32" t="s">
        <v>38</v>
      </c>
      <c r="D68" s="66">
        <v>0</v>
      </c>
      <c r="E68" s="55">
        <f>SUM(E60,E64)</f>
        <v>0</v>
      </c>
      <c r="F68" s="55">
        <f t="shared" si="17"/>
        <v>0</v>
      </c>
      <c r="G68" s="55">
        <f t="shared" si="17"/>
        <v>0</v>
      </c>
      <c r="H68" s="55">
        <f t="shared" si="17"/>
        <v>0</v>
      </c>
      <c r="I68" s="55">
        <f t="shared" si="17"/>
        <v>0</v>
      </c>
      <c r="J68" s="55">
        <f t="shared" si="17"/>
        <v>0</v>
      </c>
      <c r="K68" s="55">
        <f t="shared" si="17"/>
        <v>0</v>
      </c>
      <c r="L68" s="55">
        <f t="shared" si="17"/>
        <v>0</v>
      </c>
      <c r="M68" s="55">
        <f t="shared" si="17"/>
        <v>0</v>
      </c>
      <c r="N68" s="55">
        <f t="shared" si="17"/>
        <v>0</v>
      </c>
      <c r="O68" s="55">
        <f t="shared" si="17"/>
        <v>0</v>
      </c>
      <c r="P68" s="55">
        <f t="shared" si="17"/>
        <v>0</v>
      </c>
      <c r="Q68" s="55">
        <f t="shared" si="17"/>
        <v>0</v>
      </c>
      <c r="R68" s="55">
        <f t="shared" si="17"/>
        <v>0</v>
      </c>
      <c r="S68" s="55">
        <f t="shared" si="17"/>
        <v>0</v>
      </c>
      <c r="T68" s="55">
        <f t="shared" si="17"/>
        <v>0</v>
      </c>
      <c r="U68" s="55">
        <f t="shared" si="17"/>
        <v>0</v>
      </c>
      <c r="V68" s="55">
        <f t="shared" si="17"/>
        <v>0</v>
      </c>
      <c r="W68" s="55">
        <f t="shared" si="17"/>
        <v>0</v>
      </c>
      <c r="X68" s="55">
        <f t="shared" si="17"/>
        <v>0</v>
      </c>
      <c r="Y68" s="55">
        <f t="shared" si="17"/>
        <v>0</v>
      </c>
      <c r="Z68" s="55">
        <f t="shared" si="17"/>
        <v>0</v>
      </c>
      <c r="AA68" s="55">
        <f t="shared" si="17"/>
        <v>0</v>
      </c>
      <c r="AB68" s="55">
        <f t="shared" si="17"/>
        <v>0</v>
      </c>
      <c r="AC68" s="55">
        <f t="shared" si="17"/>
        <v>0</v>
      </c>
      <c r="AD68" s="55">
        <f t="shared" si="17"/>
        <v>0</v>
      </c>
      <c r="AE68" s="55">
        <f t="shared" si="17"/>
        <v>0</v>
      </c>
      <c r="AF68" s="55">
        <f t="shared" si="17"/>
        <v>0</v>
      </c>
      <c r="AG68" s="55">
        <f t="shared" si="17"/>
        <v>0</v>
      </c>
      <c r="AH68" s="55">
        <f t="shared" si="17"/>
        <v>0</v>
      </c>
      <c r="AI68" s="55">
        <f t="shared" si="17"/>
        <v>0</v>
      </c>
      <c r="AJ68" s="58">
        <f t="shared" si="17"/>
        <v>0</v>
      </c>
    </row>
    <row r="69" spans="2:37" ht="16.5" x14ac:dyDescent="0.3">
      <c r="B69" s="76" t="s">
        <v>210</v>
      </c>
      <c r="C69" s="32" t="s">
        <v>38</v>
      </c>
      <c r="D69" s="66">
        <v>0</v>
      </c>
      <c r="E69" s="55">
        <f>SUM(E61,E65)</f>
        <v>0</v>
      </c>
      <c r="F69" s="55">
        <f t="shared" si="17"/>
        <v>0</v>
      </c>
      <c r="G69" s="55">
        <f t="shared" si="17"/>
        <v>0</v>
      </c>
      <c r="H69" s="55">
        <f t="shared" si="17"/>
        <v>0</v>
      </c>
      <c r="I69" s="55">
        <f t="shared" si="17"/>
        <v>0</v>
      </c>
      <c r="J69" s="55">
        <f t="shared" si="17"/>
        <v>0</v>
      </c>
      <c r="K69" s="55">
        <f t="shared" si="17"/>
        <v>0</v>
      </c>
      <c r="L69" s="55">
        <f t="shared" si="17"/>
        <v>0</v>
      </c>
      <c r="M69" s="55">
        <f t="shared" si="17"/>
        <v>0</v>
      </c>
      <c r="N69" s="55">
        <f t="shared" si="17"/>
        <v>0</v>
      </c>
      <c r="O69" s="55">
        <f t="shared" si="17"/>
        <v>0</v>
      </c>
      <c r="P69" s="55">
        <f t="shared" si="17"/>
        <v>0</v>
      </c>
      <c r="Q69" s="55">
        <f t="shared" si="17"/>
        <v>0</v>
      </c>
      <c r="R69" s="55">
        <f t="shared" si="17"/>
        <v>0</v>
      </c>
      <c r="S69" s="55">
        <f t="shared" si="17"/>
        <v>0</v>
      </c>
      <c r="T69" s="55">
        <f t="shared" si="17"/>
        <v>0</v>
      </c>
      <c r="U69" s="55">
        <f t="shared" si="17"/>
        <v>0</v>
      </c>
      <c r="V69" s="55">
        <f t="shared" si="17"/>
        <v>0</v>
      </c>
      <c r="W69" s="55">
        <f t="shared" si="17"/>
        <v>0</v>
      </c>
      <c r="X69" s="55">
        <f t="shared" si="17"/>
        <v>0</v>
      </c>
      <c r="Y69" s="55">
        <f t="shared" si="17"/>
        <v>0</v>
      </c>
      <c r="Z69" s="55">
        <f t="shared" si="17"/>
        <v>0</v>
      </c>
      <c r="AA69" s="55">
        <f t="shared" si="17"/>
        <v>0</v>
      </c>
      <c r="AB69" s="55">
        <f t="shared" si="17"/>
        <v>0</v>
      </c>
      <c r="AC69" s="55">
        <f t="shared" si="17"/>
        <v>0</v>
      </c>
      <c r="AD69" s="55">
        <f t="shared" si="17"/>
        <v>0</v>
      </c>
      <c r="AE69" s="55">
        <f t="shared" si="17"/>
        <v>0</v>
      </c>
      <c r="AF69" s="55">
        <f t="shared" si="17"/>
        <v>0</v>
      </c>
      <c r="AG69" s="55">
        <f t="shared" si="17"/>
        <v>0</v>
      </c>
      <c r="AH69" s="55">
        <f t="shared" si="17"/>
        <v>0</v>
      </c>
      <c r="AI69" s="55">
        <f t="shared" si="17"/>
        <v>0</v>
      </c>
      <c r="AJ69" s="58">
        <f t="shared" si="17"/>
        <v>0</v>
      </c>
    </row>
    <row r="70" spans="2:37" x14ac:dyDescent="0.3">
      <c r="B70" s="76" t="s">
        <v>211</v>
      </c>
      <c r="C70" s="32" t="s">
        <v>38</v>
      </c>
      <c r="D70" s="66">
        <v>0</v>
      </c>
      <c r="E70" s="55">
        <f>SUM(E62,E66)</f>
        <v>0</v>
      </c>
      <c r="F70" s="55">
        <f t="shared" si="17"/>
        <v>0</v>
      </c>
      <c r="G70" s="55">
        <f t="shared" si="17"/>
        <v>0</v>
      </c>
      <c r="H70" s="55">
        <f t="shared" si="17"/>
        <v>0</v>
      </c>
      <c r="I70" s="55">
        <f t="shared" si="17"/>
        <v>0</v>
      </c>
      <c r="J70" s="55">
        <f t="shared" si="17"/>
        <v>0</v>
      </c>
      <c r="K70" s="55">
        <f t="shared" si="17"/>
        <v>0</v>
      </c>
      <c r="L70" s="55">
        <f t="shared" si="17"/>
        <v>0</v>
      </c>
      <c r="M70" s="55">
        <f t="shared" si="17"/>
        <v>0</v>
      </c>
      <c r="N70" s="55">
        <f t="shared" si="17"/>
        <v>0</v>
      </c>
      <c r="O70" s="55">
        <f t="shared" si="17"/>
        <v>0</v>
      </c>
      <c r="P70" s="55">
        <f t="shared" si="17"/>
        <v>0</v>
      </c>
      <c r="Q70" s="55">
        <f t="shared" si="17"/>
        <v>0</v>
      </c>
      <c r="R70" s="55">
        <f t="shared" si="17"/>
        <v>0</v>
      </c>
      <c r="S70" s="55">
        <f t="shared" si="17"/>
        <v>0</v>
      </c>
      <c r="T70" s="55">
        <f t="shared" si="17"/>
        <v>0</v>
      </c>
      <c r="U70" s="55">
        <f t="shared" si="17"/>
        <v>0</v>
      </c>
      <c r="V70" s="55">
        <f t="shared" si="17"/>
        <v>0</v>
      </c>
      <c r="W70" s="55">
        <f t="shared" si="17"/>
        <v>0</v>
      </c>
      <c r="X70" s="55">
        <f t="shared" si="17"/>
        <v>0</v>
      </c>
      <c r="Y70" s="55">
        <f t="shared" si="17"/>
        <v>0</v>
      </c>
      <c r="Z70" s="55">
        <f t="shared" si="17"/>
        <v>0</v>
      </c>
      <c r="AA70" s="55">
        <f t="shared" si="17"/>
        <v>0</v>
      </c>
      <c r="AB70" s="55">
        <f t="shared" si="17"/>
        <v>0</v>
      </c>
      <c r="AC70" s="55">
        <f t="shared" si="17"/>
        <v>0</v>
      </c>
      <c r="AD70" s="55">
        <f t="shared" si="17"/>
        <v>0</v>
      </c>
      <c r="AE70" s="55">
        <f t="shared" si="17"/>
        <v>0</v>
      </c>
      <c r="AF70" s="55">
        <f t="shared" si="17"/>
        <v>0</v>
      </c>
      <c r="AG70" s="55">
        <f t="shared" si="17"/>
        <v>0</v>
      </c>
      <c r="AH70" s="55">
        <f t="shared" si="17"/>
        <v>0</v>
      </c>
      <c r="AI70" s="55">
        <f t="shared" si="17"/>
        <v>0</v>
      </c>
      <c r="AJ70" s="58">
        <f t="shared" si="17"/>
        <v>0</v>
      </c>
    </row>
    <row r="71" spans="2:37" x14ac:dyDescent="0.3">
      <c r="B71" s="77" t="s">
        <v>65</v>
      </c>
      <c r="C71" s="32" t="s">
        <v>40</v>
      </c>
      <c r="D71" s="67">
        <v>0</v>
      </c>
      <c r="E71" s="56" cm="1">
        <f t="array" ref="E71">_xlfn.IFS(
AND('Site 1'!E$58&lt;$C$14,'Site 1'!E$58&lt;'Site 1'!$C$7),0,
AND('Site 1'!E$58&gt;=$C$14,'Site 1'!E$58&lt;$C$7),
$C$30,
'Site 1'!E$58&gt;='Site 1'!$C$7,
$C$34)</f>
        <v>0</v>
      </c>
      <c r="F71" s="56" cm="1">
        <f t="array" ref="F71">_xlfn.IFS(
AND('Site 1'!F$58&lt;$C$14,'Site 1'!F$58&lt;'Site 1'!$C$7),0,
AND('Site 1'!F$58&gt;=$C$14,'Site 1'!F$58&lt;$C$7),
$C$30,
'Site 1'!F$58&gt;='Site 1'!$C$7,
$C$34)</f>
        <v>0</v>
      </c>
      <c r="G71" s="56" cm="1">
        <f t="array" ref="G71">_xlfn.IFS(
AND('Site 1'!G$58&lt;$C$14,'Site 1'!G$58&lt;'Site 1'!$C$7),0,
AND('Site 1'!G$58&gt;=$C$14,'Site 1'!G$58&lt;$C$7),
$C$30,
'Site 1'!G$58&gt;='Site 1'!$C$7,
$C$34)</f>
        <v>0</v>
      </c>
      <c r="H71" s="56" cm="1">
        <f t="array" ref="H71">_xlfn.IFS(
AND('Site 1'!H$58&lt;$C$14,'Site 1'!H$58&lt;'Site 1'!$C$7),0,
AND('Site 1'!H$58&gt;=$C$14,'Site 1'!H$58&lt;$C$7),
$C$30,
'Site 1'!H$58&gt;='Site 1'!$C$7,
$C$34)</f>
        <v>0</v>
      </c>
      <c r="I71" s="56" cm="1">
        <f t="array" ref="I71">_xlfn.IFS(
AND('Site 1'!I$58&lt;$C$14,'Site 1'!I$58&lt;'Site 1'!$C$7),0,
AND('Site 1'!I$58&gt;=$C$14,'Site 1'!I$58&lt;$C$7),
$C$30,
'Site 1'!I$58&gt;='Site 1'!$C$7,
$C$34)</f>
        <v>0</v>
      </c>
      <c r="J71" s="56" cm="1">
        <f t="array" ref="J71">_xlfn.IFS(
AND('Site 1'!J$58&lt;$C$14,'Site 1'!J$58&lt;'Site 1'!$C$7),0,
AND('Site 1'!J$58&gt;=$C$14,'Site 1'!J$58&lt;$C$7),
$C$30,
'Site 1'!J$58&gt;='Site 1'!$C$7,
$C$34)</f>
        <v>0</v>
      </c>
      <c r="K71" s="56" cm="1">
        <f t="array" ref="K71">_xlfn.IFS(
AND('Site 1'!K$58&lt;$C$14,'Site 1'!K$58&lt;'Site 1'!$C$7),0,
AND('Site 1'!K$58&gt;=$C$14,'Site 1'!K$58&lt;$C$7),
$C$30,
'Site 1'!K$58&gt;='Site 1'!$C$7,
$C$34)</f>
        <v>0</v>
      </c>
      <c r="L71" s="56" cm="1">
        <f t="array" ref="L71">_xlfn.IFS(
AND('Site 1'!L$58&lt;$C$14,'Site 1'!L$58&lt;'Site 1'!$C$7),0,
AND('Site 1'!L$58&gt;=$C$14,'Site 1'!L$58&lt;$C$7),
$C$30,
'Site 1'!L$58&gt;='Site 1'!$C$7,
$C$34)</f>
        <v>0</v>
      </c>
      <c r="M71" s="56" cm="1">
        <f t="array" ref="M71">_xlfn.IFS(
AND('Site 1'!M$58&lt;$C$14,'Site 1'!M$58&lt;'Site 1'!$C$7),0,
AND('Site 1'!M$58&gt;=$C$14,'Site 1'!M$58&lt;$C$7),
$C$30,
'Site 1'!M$58&gt;='Site 1'!$C$7,
$C$34)</f>
        <v>0</v>
      </c>
      <c r="N71" s="56" cm="1">
        <f t="array" ref="N71">_xlfn.IFS(
AND('Site 1'!N$58&lt;$C$14,'Site 1'!N$58&lt;'Site 1'!$C$7),0,
AND('Site 1'!N$58&gt;=$C$14,'Site 1'!N$58&lt;$C$7),
$C$30,
'Site 1'!N$58&gt;='Site 1'!$C$7,
$C$34)</f>
        <v>0</v>
      </c>
      <c r="O71" s="56" cm="1">
        <f t="array" ref="O71">_xlfn.IFS(
AND('Site 1'!O$58&lt;$C$14,'Site 1'!O$58&lt;'Site 1'!$C$7),0,
AND('Site 1'!O$58&gt;=$C$14,'Site 1'!O$58&lt;$C$7),
$C$30,
'Site 1'!O$58&gt;='Site 1'!$C$7,
$C$34)</f>
        <v>0</v>
      </c>
      <c r="P71" s="56" cm="1">
        <f t="array" ref="P71">_xlfn.IFS(
AND('Site 1'!P$58&lt;$C$14,'Site 1'!P$58&lt;'Site 1'!$C$7),0,
AND('Site 1'!P$58&gt;=$C$14,'Site 1'!P$58&lt;$C$7),
$C$30,
'Site 1'!P$58&gt;='Site 1'!$C$7,
$C$34)</f>
        <v>0</v>
      </c>
      <c r="Q71" s="56" cm="1">
        <f t="array" ref="Q71">_xlfn.IFS(
AND('Site 1'!Q$58&lt;$C$14,'Site 1'!Q$58&lt;'Site 1'!$C$7),0,
AND('Site 1'!Q$58&gt;=$C$14,'Site 1'!Q$58&lt;$C$7),
$C$30,
'Site 1'!Q$58&gt;='Site 1'!$C$7,
$C$34)</f>
        <v>0</v>
      </c>
      <c r="R71" s="56" cm="1">
        <f t="array" ref="R71">_xlfn.IFS(
AND('Site 1'!R$58&lt;$C$14,'Site 1'!R$58&lt;'Site 1'!$C$7),0,
AND('Site 1'!R$58&gt;=$C$14,'Site 1'!R$58&lt;$C$7),
$C$30,
'Site 1'!R$58&gt;='Site 1'!$C$7,
$C$34)</f>
        <v>0</v>
      </c>
      <c r="S71" s="56" cm="1">
        <f t="array" ref="S71">_xlfn.IFS(
AND('Site 1'!S$58&lt;$C$14,'Site 1'!S$58&lt;'Site 1'!$C$7),0,
AND('Site 1'!S$58&gt;=$C$14,'Site 1'!S$58&lt;$C$7),
$C$30,
'Site 1'!S$58&gt;='Site 1'!$C$7,
$C$34)</f>
        <v>0</v>
      </c>
      <c r="T71" s="56" cm="1">
        <f t="array" ref="T71">_xlfn.IFS(
AND('Site 1'!T$58&lt;$C$14,'Site 1'!T$58&lt;'Site 1'!$C$7),0,
AND('Site 1'!T$58&gt;=$C$14,'Site 1'!T$58&lt;$C$7),
$C$30,
'Site 1'!T$58&gt;='Site 1'!$C$7,
$C$34)</f>
        <v>0</v>
      </c>
      <c r="U71" s="56" cm="1">
        <f t="array" ref="U71">_xlfn.IFS(
AND('Site 1'!U$58&lt;$C$14,'Site 1'!U$58&lt;'Site 1'!$C$7),0,
AND('Site 1'!U$58&gt;=$C$14,'Site 1'!U$58&lt;$C$7),
$C$30,
'Site 1'!U$58&gt;='Site 1'!$C$7,
$C$34)</f>
        <v>0</v>
      </c>
      <c r="V71" s="56" cm="1">
        <f t="array" ref="V71">_xlfn.IFS(
AND('Site 1'!V$58&lt;$C$14,'Site 1'!V$58&lt;'Site 1'!$C$7),0,
AND('Site 1'!V$58&gt;=$C$14,'Site 1'!V$58&lt;$C$7),
$C$30,
'Site 1'!V$58&gt;='Site 1'!$C$7,
$C$34)</f>
        <v>0</v>
      </c>
      <c r="W71" s="56" cm="1">
        <f t="array" ref="W71">_xlfn.IFS(
AND('Site 1'!W$58&lt;$C$14,'Site 1'!W$58&lt;'Site 1'!$C$7),0,
AND('Site 1'!W$58&gt;=$C$14,'Site 1'!W$58&lt;$C$7),
$C$30,
'Site 1'!W$58&gt;='Site 1'!$C$7,
$C$34)</f>
        <v>0</v>
      </c>
      <c r="X71" s="56" cm="1">
        <f t="array" ref="X71">_xlfn.IFS(
AND('Site 1'!X$58&lt;$C$14,'Site 1'!X$58&lt;'Site 1'!$C$7),0,
AND('Site 1'!X$58&gt;=$C$14,'Site 1'!X$58&lt;$C$7),
$C$30,
'Site 1'!X$58&gt;='Site 1'!$C$7,
$C$34)</f>
        <v>0</v>
      </c>
      <c r="Y71" s="56" cm="1">
        <f t="array" ref="Y71">_xlfn.IFS(
AND('Site 1'!Y$58&lt;$C$14,'Site 1'!Y$58&lt;'Site 1'!$C$7),0,
AND('Site 1'!Y$58&gt;=$C$14,'Site 1'!Y$58&lt;$C$7),
$C$30,
'Site 1'!Y$58&gt;='Site 1'!$C$7,
$C$34)</f>
        <v>0</v>
      </c>
      <c r="Z71" s="56" cm="1">
        <f t="array" ref="Z71">_xlfn.IFS(
AND('Site 1'!Z$58&lt;$C$14,'Site 1'!Z$58&lt;'Site 1'!$C$7),0,
AND('Site 1'!Z$58&gt;=$C$14,'Site 1'!Z$58&lt;$C$7),
$C$30,
'Site 1'!Z$58&gt;='Site 1'!$C$7,
$C$34)</f>
        <v>0</v>
      </c>
      <c r="AA71" s="56" cm="1">
        <f t="array" ref="AA71">_xlfn.IFS(
AND('Site 1'!AA$58&lt;$C$14,'Site 1'!AA$58&lt;'Site 1'!$C$7),0,
AND('Site 1'!AA$58&gt;=$C$14,'Site 1'!AA$58&lt;$C$7),
$C$30,
'Site 1'!AA$58&gt;='Site 1'!$C$7,
$C$34)</f>
        <v>0</v>
      </c>
      <c r="AB71" s="56" cm="1">
        <f t="array" ref="AB71">_xlfn.IFS(
AND('Site 1'!AB$58&lt;$C$14,'Site 1'!AB$58&lt;'Site 1'!$C$7),0,
AND('Site 1'!AB$58&gt;=$C$14,'Site 1'!AB$58&lt;$C$7),
$C$30,
'Site 1'!AB$58&gt;='Site 1'!$C$7,
$C$34)</f>
        <v>0</v>
      </c>
      <c r="AC71" s="56" cm="1">
        <f t="array" ref="AC71">_xlfn.IFS(
AND('Site 1'!AC$58&lt;$C$14,'Site 1'!AC$58&lt;'Site 1'!$C$7),0,
AND('Site 1'!AC$58&gt;=$C$14,'Site 1'!AC$58&lt;$C$7),
$C$30,
'Site 1'!AC$58&gt;='Site 1'!$C$7,
$C$34)</f>
        <v>0</v>
      </c>
      <c r="AD71" s="56" cm="1">
        <f t="array" ref="AD71">_xlfn.IFS(
AND('Site 1'!AD$58&lt;$C$14,'Site 1'!AD$58&lt;'Site 1'!$C$7),0,
AND('Site 1'!AD$58&gt;=$C$14,'Site 1'!AD$58&lt;$C$7),
$C$30,
'Site 1'!AD$58&gt;='Site 1'!$C$7,
$C$34)</f>
        <v>0</v>
      </c>
      <c r="AE71" s="56" cm="1">
        <f t="array" ref="AE71">_xlfn.IFS(
AND('Site 1'!AE$58&lt;$C$14,'Site 1'!AE$58&lt;'Site 1'!$C$7),0,
AND('Site 1'!AE$58&gt;=$C$14,'Site 1'!AE$58&lt;$C$7),
$C$30,
'Site 1'!AE$58&gt;='Site 1'!$C$7,
$C$34)</f>
        <v>0</v>
      </c>
      <c r="AF71" s="56" cm="1">
        <f t="array" ref="AF71">_xlfn.IFS(
AND('Site 1'!AF$58&lt;$C$14,'Site 1'!AF$58&lt;'Site 1'!$C$7),0,
AND('Site 1'!AF$58&gt;=$C$14,'Site 1'!AF$58&lt;$C$7),
$C$30,
'Site 1'!AF$58&gt;='Site 1'!$C$7,
$C$34)</f>
        <v>0</v>
      </c>
      <c r="AG71" s="56" cm="1">
        <f t="array" ref="AG71">_xlfn.IFS(
AND('Site 1'!AG$58&lt;$C$14,'Site 1'!AG$58&lt;'Site 1'!$C$7),0,
AND('Site 1'!AG$58&gt;=$C$14,'Site 1'!AG$58&lt;$C$7),
$C$30,
'Site 1'!AG$58&gt;='Site 1'!$C$7,
$C$34)</f>
        <v>0</v>
      </c>
      <c r="AH71" s="56" cm="1">
        <f t="array" ref="AH71">_xlfn.IFS(
AND('Site 1'!AH$58&lt;$C$14,'Site 1'!AH$58&lt;'Site 1'!$C$7),0,
AND('Site 1'!AH$58&gt;=$C$14,'Site 1'!AH$58&lt;$C$7),
$C$30,
'Site 1'!AH$58&gt;='Site 1'!$C$7,
$C$34)</f>
        <v>0</v>
      </c>
      <c r="AI71" s="56" cm="1">
        <f t="array" ref="AI71">_xlfn.IFS(
AND('Site 1'!AI$58&lt;$C$14,'Site 1'!AI$58&lt;'Site 1'!$C$7),0,
AND('Site 1'!AI$58&gt;=$C$14,'Site 1'!AI$58&lt;$C$7),
$C$30,
'Site 1'!AI$58&gt;='Site 1'!$C$7,
$C$34)</f>
        <v>0</v>
      </c>
      <c r="AJ71" s="59" cm="1">
        <f t="array" ref="AJ71">_xlfn.IFS(
AND('Site 1'!AJ$58&lt;$C$14,'Site 1'!AJ$58&lt;'Site 1'!$C$7),0,
AND('Site 1'!AJ$58&gt;=$C$14,'Site 1'!AJ$58&lt;$C$7),
$C$30,
'Site 1'!AJ$58&gt;='Site 1'!$C$7,
$C$34)</f>
        <v>0</v>
      </c>
    </row>
    <row r="72" spans="2:37" x14ac:dyDescent="0.3">
      <c r="B72" s="77" t="s">
        <v>212</v>
      </c>
      <c r="C72" s="32" t="s">
        <v>40</v>
      </c>
      <c r="D72" s="67">
        <v>0</v>
      </c>
      <c r="E72" s="56">
        <f>E71*IF(E$58&lt;=$C$14,$C$24,IF(E$58&gt;=$C$12,$C$25,$C$24+(E$58-$C$14)*($C$25-$C$24)/($C$12-$C$14)))</f>
        <v>0</v>
      </c>
      <c r="F72" s="56">
        <f t="shared" ref="F72:AJ72" si="18">F71*IF(F$58&lt;=$C$14,$C$24,IF(F$58&gt;=$C$12,$C$25,$C$24+(F$58-$C$14)*($C$25-$C$24)/($C$12-$C$14)))</f>
        <v>0</v>
      </c>
      <c r="G72" s="56">
        <f t="shared" si="18"/>
        <v>0</v>
      </c>
      <c r="H72" s="56">
        <f t="shared" si="18"/>
        <v>0</v>
      </c>
      <c r="I72" s="56">
        <f t="shared" si="18"/>
        <v>0</v>
      </c>
      <c r="J72" s="56">
        <f t="shared" si="18"/>
        <v>0</v>
      </c>
      <c r="K72" s="56">
        <f t="shared" si="18"/>
        <v>0</v>
      </c>
      <c r="L72" s="56">
        <f t="shared" si="18"/>
        <v>0</v>
      </c>
      <c r="M72" s="56">
        <f t="shared" si="18"/>
        <v>0</v>
      </c>
      <c r="N72" s="56">
        <f t="shared" si="18"/>
        <v>0</v>
      </c>
      <c r="O72" s="56">
        <f t="shared" si="18"/>
        <v>0</v>
      </c>
      <c r="P72" s="56">
        <f t="shared" si="18"/>
        <v>0</v>
      </c>
      <c r="Q72" s="56">
        <f t="shared" si="18"/>
        <v>0</v>
      </c>
      <c r="R72" s="56">
        <f t="shared" si="18"/>
        <v>0</v>
      </c>
      <c r="S72" s="56">
        <f t="shared" si="18"/>
        <v>0</v>
      </c>
      <c r="T72" s="56">
        <f t="shared" si="18"/>
        <v>0</v>
      </c>
      <c r="U72" s="56">
        <f t="shared" si="18"/>
        <v>0</v>
      </c>
      <c r="V72" s="56">
        <f t="shared" si="18"/>
        <v>0</v>
      </c>
      <c r="W72" s="56">
        <f t="shared" si="18"/>
        <v>0</v>
      </c>
      <c r="X72" s="56">
        <f t="shared" si="18"/>
        <v>0</v>
      </c>
      <c r="Y72" s="56">
        <f t="shared" si="18"/>
        <v>0</v>
      </c>
      <c r="Z72" s="56">
        <f t="shared" si="18"/>
        <v>0</v>
      </c>
      <c r="AA72" s="56">
        <f t="shared" si="18"/>
        <v>0</v>
      </c>
      <c r="AB72" s="56">
        <f t="shared" si="18"/>
        <v>0</v>
      </c>
      <c r="AC72" s="56">
        <f t="shared" si="18"/>
        <v>0</v>
      </c>
      <c r="AD72" s="56">
        <f t="shared" si="18"/>
        <v>0</v>
      </c>
      <c r="AE72" s="56">
        <f t="shared" si="18"/>
        <v>0</v>
      </c>
      <c r="AF72" s="56">
        <f t="shared" si="18"/>
        <v>0</v>
      </c>
      <c r="AG72" s="56">
        <f t="shared" si="18"/>
        <v>0</v>
      </c>
      <c r="AH72" s="56">
        <f t="shared" si="18"/>
        <v>0</v>
      </c>
      <c r="AI72" s="56">
        <f t="shared" si="18"/>
        <v>0</v>
      </c>
      <c r="AJ72" s="59">
        <f t="shared" si="18"/>
        <v>0</v>
      </c>
    </row>
    <row r="73" spans="2:37" x14ac:dyDescent="0.3">
      <c r="B73" s="77" t="s">
        <v>213</v>
      </c>
      <c r="C73" s="32" t="s">
        <v>40</v>
      </c>
      <c r="D73" s="67">
        <v>0</v>
      </c>
      <c r="E73" s="56">
        <f>E71*IF(E$58&lt;=$D$14,$D$24,IF(E$58&gt;=$D$12,$D$25,$D$24+(E$58-$D$14)*($D$25-$D$24)/($D$12-$D$14)))</f>
        <v>0</v>
      </c>
      <c r="F73" s="56">
        <f t="shared" ref="F73:AJ73" si="19">F71*IF(F$58&lt;=$D$14,$D$24,IF(F$58&gt;=$D$12,$D$25,$D$24+(F$58-$D$14)*($D$25-$D$24)/($D$12-$D$14)))</f>
        <v>0</v>
      </c>
      <c r="G73" s="56">
        <f t="shared" si="19"/>
        <v>0</v>
      </c>
      <c r="H73" s="56">
        <f t="shared" si="19"/>
        <v>0</v>
      </c>
      <c r="I73" s="56">
        <f t="shared" si="19"/>
        <v>0</v>
      </c>
      <c r="J73" s="56">
        <f t="shared" si="19"/>
        <v>0</v>
      </c>
      <c r="K73" s="56">
        <f t="shared" si="19"/>
        <v>0</v>
      </c>
      <c r="L73" s="56">
        <f t="shared" si="19"/>
        <v>0</v>
      </c>
      <c r="M73" s="56">
        <f t="shared" si="19"/>
        <v>0</v>
      </c>
      <c r="N73" s="56">
        <f t="shared" si="19"/>
        <v>0</v>
      </c>
      <c r="O73" s="56">
        <f t="shared" si="19"/>
        <v>0</v>
      </c>
      <c r="P73" s="56">
        <f t="shared" si="19"/>
        <v>0</v>
      </c>
      <c r="Q73" s="56">
        <f t="shared" si="19"/>
        <v>0</v>
      </c>
      <c r="R73" s="56">
        <f t="shared" si="19"/>
        <v>0</v>
      </c>
      <c r="S73" s="56">
        <f t="shared" si="19"/>
        <v>0</v>
      </c>
      <c r="T73" s="56">
        <f t="shared" si="19"/>
        <v>0</v>
      </c>
      <c r="U73" s="56">
        <f t="shared" si="19"/>
        <v>0</v>
      </c>
      <c r="V73" s="56">
        <f t="shared" si="19"/>
        <v>0</v>
      </c>
      <c r="W73" s="56">
        <f t="shared" si="19"/>
        <v>0</v>
      </c>
      <c r="X73" s="56">
        <f t="shared" si="19"/>
        <v>0</v>
      </c>
      <c r="Y73" s="56">
        <f t="shared" si="19"/>
        <v>0</v>
      </c>
      <c r="Z73" s="56">
        <f t="shared" si="19"/>
        <v>0</v>
      </c>
      <c r="AA73" s="56">
        <f t="shared" si="19"/>
        <v>0</v>
      </c>
      <c r="AB73" s="56">
        <f t="shared" si="19"/>
        <v>0</v>
      </c>
      <c r="AC73" s="56">
        <f t="shared" si="19"/>
        <v>0</v>
      </c>
      <c r="AD73" s="56">
        <f t="shared" si="19"/>
        <v>0</v>
      </c>
      <c r="AE73" s="56">
        <f t="shared" si="19"/>
        <v>0</v>
      </c>
      <c r="AF73" s="56">
        <f t="shared" si="19"/>
        <v>0</v>
      </c>
      <c r="AG73" s="56">
        <f t="shared" si="19"/>
        <v>0</v>
      </c>
      <c r="AH73" s="56">
        <f t="shared" si="19"/>
        <v>0</v>
      </c>
      <c r="AI73" s="56">
        <f t="shared" si="19"/>
        <v>0</v>
      </c>
      <c r="AJ73" s="59">
        <f t="shared" si="19"/>
        <v>0</v>
      </c>
    </row>
    <row r="74" spans="2:37" ht="14.5" thickBot="1" x14ac:dyDescent="0.35">
      <c r="B74" s="50" t="s">
        <v>214</v>
      </c>
      <c r="C74" s="33" t="s">
        <v>40</v>
      </c>
      <c r="D74" s="68">
        <v>0</v>
      </c>
      <c r="E74" s="60">
        <f>E71*IF(E$58&lt;=$E$14,$E$24,IF(E$58&gt;=$E$12,$E$25,$E$24+(E$58-$E$14)*($E$25-$E$24)/($E$12-$E$14)))</f>
        <v>0</v>
      </c>
      <c r="F74" s="60">
        <f t="shared" ref="F74:AJ74" si="20">F71*IF(F$58&lt;=$E$14,$E$24,IF(F$58&gt;=$E$12,$E$25,$E$24+(F$58-$E$14)*($E$25-$E$24)/($E$12-$E$14)))</f>
        <v>0</v>
      </c>
      <c r="G74" s="60">
        <f t="shared" si="20"/>
        <v>0</v>
      </c>
      <c r="H74" s="60">
        <f t="shared" si="20"/>
        <v>0</v>
      </c>
      <c r="I74" s="60">
        <f t="shared" si="20"/>
        <v>0</v>
      </c>
      <c r="J74" s="60">
        <f t="shared" si="20"/>
        <v>0</v>
      </c>
      <c r="K74" s="60">
        <f t="shared" si="20"/>
        <v>0</v>
      </c>
      <c r="L74" s="60">
        <f t="shared" si="20"/>
        <v>0</v>
      </c>
      <c r="M74" s="60">
        <f t="shared" si="20"/>
        <v>0</v>
      </c>
      <c r="N74" s="60">
        <f t="shared" si="20"/>
        <v>0</v>
      </c>
      <c r="O74" s="60">
        <f t="shared" si="20"/>
        <v>0</v>
      </c>
      <c r="P74" s="60">
        <f t="shared" si="20"/>
        <v>0</v>
      </c>
      <c r="Q74" s="60">
        <f t="shared" si="20"/>
        <v>0</v>
      </c>
      <c r="R74" s="60">
        <f t="shared" si="20"/>
        <v>0</v>
      </c>
      <c r="S74" s="60">
        <f t="shared" si="20"/>
        <v>0</v>
      </c>
      <c r="T74" s="60">
        <f t="shared" si="20"/>
        <v>0</v>
      </c>
      <c r="U74" s="60">
        <f t="shared" si="20"/>
        <v>0</v>
      </c>
      <c r="V74" s="60">
        <f t="shared" si="20"/>
        <v>0</v>
      </c>
      <c r="W74" s="60">
        <f t="shared" si="20"/>
        <v>0</v>
      </c>
      <c r="X74" s="60">
        <f t="shared" si="20"/>
        <v>0</v>
      </c>
      <c r="Y74" s="60">
        <f t="shared" si="20"/>
        <v>0</v>
      </c>
      <c r="Z74" s="60">
        <f t="shared" si="20"/>
        <v>0</v>
      </c>
      <c r="AA74" s="60">
        <f t="shared" si="20"/>
        <v>0</v>
      </c>
      <c r="AB74" s="60">
        <f t="shared" si="20"/>
        <v>0</v>
      </c>
      <c r="AC74" s="60">
        <f t="shared" si="20"/>
        <v>0</v>
      </c>
      <c r="AD74" s="60">
        <f t="shared" si="20"/>
        <v>0</v>
      </c>
      <c r="AE74" s="60">
        <f t="shared" si="20"/>
        <v>0</v>
      </c>
      <c r="AF74" s="60">
        <f t="shared" si="20"/>
        <v>0</v>
      </c>
      <c r="AG74" s="60">
        <f t="shared" si="20"/>
        <v>0</v>
      </c>
      <c r="AH74" s="60">
        <f t="shared" si="20"/>
        <v>0</v>
      </c>
      <c r="AI74" s="60">
        <f t="shared" si="20"/>
        <v>0</v>
      </c>
      <c r="AJ74" s="61">
        <f t="shared" si="20"/>
        <v>0</v>
      </c>
    </row>
    <row r="75" spans="2:37" ht="14.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4.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4.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x14ac:dyDescent="0.3">
      <c r="B78" s="73" t="s">
        <v>66</v>
      </c>
      <c r="C78" s="31" t="s">
        <v>38</v>
      </c>
      <c r="D78" s="78">
        <v>0</v>
      </c>
      <c r="E78" s="70" cm="1">
        <f t="array" ref="E78">_xlfn.IFS(
  'Site 1'!E$77&lt;$C$14, 0,
  'Site 1'!E$77=$C$14, E59,
  AND('Site 1'!E$77&gt;$C$14, 'Site 1'!E$77&lt;'Site 1'!$C$7), E59 * (1 + $C$8)^('Site 1'!E$77 - $C$14),
  'Site 1'!E$77='Site 1'!$C$7, E59,
  'Site 1'!E$77&gt;'Site 1'!$C$7, E59 * (1 + $C$8)^('Site 1'!E$77 - 'Site 1'!$C$7)
)</f>
        <v>0</v>
      </c>
      <c r="F78" s="70" cm="1">
        <f t="array" ref="F78">_xlfn.IFS(
  'Site 1'!F$77&lt;$C$14, 0,
  'Site 1'!F$77=$C$14, F59,
  AND('Site 1'!F$77&gt;$C$14, 'Site 1'!F$77&lt;'Site 1'!$C$7), F59 * (1 + $C$8)^('Site 1'!F$77 - $C$14),
  'Site 1'!F$77='Site 1'!$C$7, F59,
  'Site 1'!F$77&gt;'Site 1'!$C$7, F59 * (1 + $C$8)^('Site 1'!F$77 - 'Site 1'!$C$7)
)</f>
        <v>0</v>
      </c>
      <c r="G78" s="70" cm="1">
        <f t="array" ref="G78">_xlfn.IFS(
  'Site 1'!G$77&lt;$C$14, 0,
  'Site 1'!G$77=$C$14, G59,
  AND('Site 1'!G$77&gt;$C$14, 'Site 1'!G$77&lt;'Site 1'!$C$7), G59 * (1 + $C$8)^('Site 1'!G$77 - $C$14),
  'Site 1'!G$77='Site 1'!$C$7, G59,
  'Site 1'!G$77&gt;'Site 1'!$C$7, G59 * (1 + $C$8)^('Site 1'!G$77 - 'Site 1'!$C$7)
)</f>
        <v>0</v>
      </c>
      <c r="H78" s="70" cm="1">
        <f t="array" ref="H78">_xlfn.IFS(
  'Site 1'!H$77&lt;$C$14, 0,
  'Site 1'!H$77=$C$14, H59,
  AND('Site 1'!H$77&gt;$C$14, 'Site 1'!H$77&lt;'Site 1'!$C$7), H59 * (1 + $C$8)^('Site 1'!H$77 - $C$14),
  'Site 1'!H$77='Site 1'!$C$7, H59,
  'Site 1'!H$77&gt;'Site 1'!$C$7, H59 * (1 + $C$8)^('Site 1'!H$77 - 'Site 1'!$C$7)
)</f>
        <v>0</v>
      </c>
      <c r="I78" s="70" cm="1">
        <f t="array" ref="I78">_xlfn.IFS(
  'Site 1'!I$77&lt;$C$14, 0,
  'Site 1'!I$77=$C$14, I59,
  AND('Site 1'!I$77&gt;$C$14, 'Site 1'!I$77&lt;'Site 1'!$C$7), I59 * (1 + $C$8)^('Site 1'!I$77 - $C$14),
  'Site 1'!I$77='Site 1'!$C$7, I59,
  'Site 1'!I$77&gt;'Site 1'!$C$7, I59 * (1 + $C$8)^('Site 1'!I$77 - 'Site 1'!$C$7)
)</f>
        <v>0</v>
      </c>
      <c r="J78" s="70" cm="1">
        <f t="array" ref="J78">_xlfn.IFS(
  'Site 1'!J$77&lt;$C$14, 0,
  'Site 1'!J$77=$C$14, J59,
  AND('Site 1'!J$77&gt;$C$14, 'Site 1'!J$77&lt;'Site 1'!$C$7), J59 * (1 + $C$8)^('Site 1'!J$77 - $C$14),
  'Site 1'!J$77='Site 1'!$C$7, J59,
  'Site 1'!J$77&gt;'Site 1'!$C$7, J59 * (1 + $C$8)^('Site 1'!J$77 - 'Site 1'!$C$7)
)</f>
        <v>0</v>
      </c>
      <c r="K78" s="70" cm="1">
        <f t="array" ref="K78">_xlfn.IFS(
  'Site 1'!K$77&lt;$C$14, 0,
  'Site 1'!K$77=$C$14, K59,
  AND('Site 1'!K$77&gt;$C$14, 'Site 1'!K$77&lt;'Site 1'!$C$7), K59 * (1 + $C$8)^('Site 1'!K$77 - $C$14),
  'Site 1'!K$77='Site 1'!$C$7, K59,
  'Site 1'!K$77&gt;'Site 1'!$C$7, K59 * (1 + $C$8)^('Site 1'!K$77 - 'Site 1'!$C$7)
)</f>
        <v>0</v>
      </c>
      <c r="L78" s="70" cm="1">
        <f t="array" ref="L78">_xlfn.IFS(
  'Site 1'!L$77&lt;$C$14, 0,
  'Site 1'!L$77=$C$14, L59,
  AND('Site 1'!L$77&gt;$C$14, 'Site 1'!L$77&lt;'Site 1'!$C$7), L59 * (1 + $C$8)^('Site 1'!L$77 - $C$14),
  'Site 1'!L$77='Site 1'!$C$7, L59,
  'Site 1'!L$77&gt;'Site 1'!$C$7, L59 * (1 + $C$8)^('Site 1'!L$77 - 'Site 1'!$C$7)
)</f>
        <v>0</v>
      </c>
      <c r="M78" s="70" cm="1">
        <f t="array" ref="M78">_xlfn.IFS(
  'Site 1'!M$77&lt;$C$14, 0,
  'Site 1'!M$77=$C$14, M59,
  AND('Site 1'!M$77&gt;$C$14, 'Site 1'!M$77&lt;'Site 1'!$C$7), M59 * (1 + $C$8)^('Site 1'!M$77 - $C$14),
  'Site 1'!M$77='Site 1'!$C$7, M59,
  'Site 1'!M$77&gt;'Site 1'!$C$7, M59 * (1 + $C$8)^('Site 1'!M$77 - 'Site 1'!$C$7)
)</f>
        <v>0</v>
      </c>
      <c r="N78" s="70" cm="1">
        <f t="array" ref="N78">_xlfn.IFS(
  'Site 1'!N$77&lt;$C$14, 0,
  'Site 1'!N$77=$C$14, N59,
  AND('Site 1'!N$77&gt;$C$14, 'Site 1'!N$77&lt;'Site 1'!$C$7), N59 * (1 + $C$8)^('Site 1'!N$77 - $C$14),
  'Site 1'!N$77='Site 1'!$C$7, N59,
  'Site 1'!N$77&gt;'Site 1'!$C$7, N59 * (1 + $C$8)^('Site 1'!N$77 - 'Site 1'!$C$7)
)</f>
        <v>0</v>
      </c>
      <c r="O78" s="70" cm="1">
        <f t="array" ref="O78">_xlfn.IFS(
  'Site 1'!O$77&lt;$C$14, 0,
  'Site 1'!O$77=$C$14, O59,
  AND('Site 1'!O$77&gt;$C$14, 'Site 1'!O$77&lt;'Site 1'!$C$7), O59 * (1 + $C$8)^('Site 1'!O$77 - $C$14),
  'Site 1'!O$77='Site 1'!$C$7, O59,
  'Site 1'!O$77&gt;'Site 1'!$C$7, O59 * (1 + $C$8)^('Site 1'!O$77 - 'Site 1'!$C$7)
)</f>
        <v>0</v>
      </c>
      <c r="P78" s="70" cm="1">
        <f t="array" ref="P78">_xlfn.IFS(
  'Site 1'!P$77&lt;$C$14, 0,
  'Site 1'!P$77=$C$14, P59,
  AND('Site 1'!P$77&gt;$C$14, 'Site 1'!P$77&lt;'Site 1'!$C$7), P59 * (1 + $C$8)^('Site 1'!P$77 - $C$14),
  'Site 1'!P$77='Site 1'!$C$7, P59,
  'Site 1'!P$77&gt;'Site 1'!$C$7, P59 * (1 + $C$8)^('Site 1'!P$77 - 'Site 1'!$C$7)
)</f>
        <v>0</v>
      </c>
      <c r="Q78" s="70" cm="1">
        <f t="array" ref="Q78">_xlfn.IFS(
  'Site 1'!Q$77&lt;$C$14, 0,
  'Site 1'!Q$77=$C$14, Q59,
  AND('Site 1'!Q$77&gt;$C$14, 'Site 1'!Q$77&lt;'Site 1'!$C$7), Q59 * (1 + $C$8)^('Site 1'!Q$77 - $C$14),
  'Site 1'!Q$77='Site 1'!$C$7, Q59,
  'Site 1'!Q$77&gt;'Site 1'!$C$7, Q59 * (1 + $C$8)^('Site 1'!Q$77 - 'Site 1'!$C$7)
)</f>
        <v>0</v>
      </c>
      <c r="R78" s="70" cm="1">
        <f t="array" ref="R78">_xlfn.IFS(
  'Site 1'!R$77&lt;$C$14, 0,
  'Site 1'!R$77=$C$14, R59,
  AND('Site 1'!R$77&gt;$C$14, 'Site 1'!R$77&lt;'Site 1'!$C$7), R59 * (1 + $C$8)^('Site 1'!R$77 - $C$14),
  'Site 1'!R$77='Site 1'!$C$7, R59,
  'Site 1'!R$77&gt;'Site 1'!$C$7, R59 * (1 + $C$8)^('Site 1'!R$77 - 'Site 1'!$C$7)
)</f>
        <v>0</v>
      </c>
      <c r="S78" s="70" cm="1">
        <f t="array" ref="S78">_xlfn.IFS(
  'Site 1'!S$77&lt;$C$14, 0,
  'Site 1'!S$77=$C$14, S59,
  AND('Site 1'!S$77&gt;$C$14, 'Site 1'!S$77&lt;'Site 1'!$C$7), S59 * (1 + $C$8)^('Site 1'!S$77 - $C$14),
  'Site 1'!S$77='Site 1'!$C$7, S59,
  'Site 1'!S$77&gt;'Site 1'!$C$7, S59 * (1 + $C$8)^('Site 1'!S$77 - 'Site 1'!$C$7)
)</f>
        <v>0</v>
      </c>
      <c r="T78" s="70" cm="1">
        <f t="array" ref="T78">_xlfn.IFS(
  'Site 1'!T$77&lt;$C$14, 0,
  'Site 1'!T$77=$C$14, T59,
  AND('Site 1'!T$77&gt;$C$14, 'Site 1'!T$77&lt;'Site 1'!$C$7), T59 * (1 + $C$8)^('Site 1'!T$77 - $C$14),
  'Site 1'!T$77='Site 1'!$C$7, T59,
  'Site 1'!T$77&gt;'Site 1'!$C$7, T59 * (1 + $C$8)^('Site 1'!T$77 - 'Site 1'!$C$7)
)</f>
        <v>0</v>
      </c>
      <c r="U78" s="70" cm="1">
        <f t="array" ref="U78">_xlfn.IFS(
  'Site 1'!U$77&lt;$C$14, 0,
  'Site 1'!U$77=$C$14, U59,
  AND('Site 1'!U$77&gt;$C$14, 'Site 1'!U$77&lt;'Site 1'!$C$7), U59 * (1 + $C$8)^('Site 1'!U$77 - $C$14),
  'Site 1'!U$77='Site 1'!$C$7, U59,
  'Site 1'!U$77&gt;'Site 1'!$C$7, U59 * (1 + $C$8)^('Site 1'!U$77 - 'Site 1'!$C$7)
)</f>
        <v>0</v>
      </c>
      <c r="V78" s="70" cm="1">
        <f t="array" ref="V78">_xlfn.IFS(
  'Site 1'!V$77&lt;$C$14, 0,
  'Site 1'!V$77=$C$14, V59,
  AND('Site 1'!V$77&gt;$C$14, 'Site 1'!V$77&lt;'Site 1'!$C$7), V59 * (1 + $C$8)^('Site 1'!V$77 - $C$14),
  'Site 1'!V$77='Site 1'!$C$7, V59,
  'Site 1'!V$77&gt;'Site 1'!$C$7, V59 * (1 + $C$8)^('Site 1'!V$77 - 'Site 1'!$C$7)
)</f>
        <v>0</v>
      </c>
      <c r="W78" s="70" cm="1">
        <f t="array" ref="W78">_xlfn.IFS(
  'Site 1'!W$77&lt;$C$14, 0,
  'Site 1'!W$77=$C$14, W59,
  AND('Site 1'!W$77&gt;$C$14, 'Site 1'!W$77&lt;'Site 1'!$C$7), W59 * (1 + $C$8)^('Site 1'!W$77 - $C$14),
  'Site 1'!W$77='Site 1'!$C$7, W59,
  'Site 1'!W$77&gt;'Site 1'!$C$7, W59 * (1 + $C$8)^('Site 1'!W$77 - 'Site 1'!$C$7)
)</f>
        <v>0</v>
      </c>
      <c r="X78" s="70" cm="1">
        <f t="array" ref="X78">_xlfn.IFS(
  'Site 1'!X$77&lt;$C$14, 0,
  'Site 1'!X$77=$C$14, X59,
  AND('Site 1'!X$77&gt;$C$14, 'Site 1'!X$77&lt;'Site 1'!$C$7), X59 * (1 + $C$8)^('Site 1'!X$77 - $C$14),
  'Site 1'!X$77='Site 1'!$C$7, X59,
  'Site 1'!X$77&gt;'Site 1'!$C$7, X59 * (1 + $C$8)^('Site 1'!X$77 - 'Site 1'!$C$7)
)</f>
        <v>0</v>
      </c>
      <c r="Y78" s="70" cm="1">
        <f t="array" ref="Y78">_xlfn.IFS(
  'Site 1'!Y$77&lt;$C$14, 0,
  'Site 1'!Y$77=$C$14, Y59,
  AND('Site 1'!Y$77&gt;$C$14, 'Site 1'!Y$77&lt;'Site 1'!$C$7), Y59 * (1 + $C$8)^('Site 1'!Y$77 - $C$14),
  'Site 1'!Y$77='Site 1'!$C$7, Y59,
  'Site 1'!Y$77&gt;'Site 1'!$C$7, Y59 * (1 + $C$8)^('Site 1'!Y$77 - 'Site 1'!$C$7)
)</f>
        <v>0</v>
      </c>
      <c r="Z78" s="70" cm="1">
        <f t="array" ref="Z78">_xlfn.IFS(
  'Site 1'!Z$77&lt;$C$14, 0,
  'Site 1'!Z$77=$C$14, Z59,
  AND('Site 1'!Z$77&gt;$C$14, 'Site 1'!Z$77&lt;'Site 1'!$C$7), Z59 * (1 + $C$8)^('Site 1'!Z$77 - $C$14),
  'Site 1'!Z$77='Site 1'!$C$7, Z59,
  'Site 1'!Z$77&gt;'Site 1'!$C$7, Z59 * (1 + $C$8)^('Site 1'!Z$77 - 'Site 1'!$C$7)
)</f>
        <v>0</v>
      </c>
      <c r="AA78" s="70" cm="1">
        <f t="array" ref="AA78">_xlfn.IFS(
  'Site 1'!AA$77&lt;$C$14, 0,
  'Site 1'!AA$77=$C$14, AA59,
  AND('Site 1'!AA$77&gt;$C$14, 'Site 1'!AA$77&lt;'Site 1'!$C$7), AA59 * (1 + $C$8)^('Site 1'!AA$77 - $C$14),
  'Site 1'!AA$77='Site 1'!$C$7, AA59,
  'Site 1'!AA$77&gt;'Site 1'!$C$7, AA59 * (1 + $C$8)^('Site 1'!AA$77 - 'Site 1'!$C$7)
)</f>
        <v>0</v>
      </c>
      <c r="AB78" s="70" cm="1">
        <f t="array" ref="AB78">_xlfn.IFS(
  'Site 1'!AB$77&lt;$C$14, 0,
  'Site 1'!AB$77=$C$14, AB59,
  AND('Site 1'!AB$77&gt;$C$14, 'Site 1'!AB$77&lt;'Site 1'!$C$7), AB59 * (1 + $C$8)^('Site 1'!AB$77 - $C$14),
  'Site 1'!AB$77='Site 1'!$C$7, AB59,
  'Site 1'!AB$77&gt;'Site 1'!$C$7, AB59 * (1 + $C$8)^('Site 1'!AB$77 - 'Site 1'!$C$7)
)</f>
        <v>0</v>
      </c>
      <c r="AC78" s="70" cm="1">
        <f t="array" ref="AC78">_xlfn.IFS(
  'Site 1'!AC$77&lt;$C$14, 0,
  'Site 1'!AC$77=$C$14, AC59,
  AND('Site 1'!AC$77&gt;$C$14, 'Site 1'!AC$77&lt;'Site 1'!$C$7), AC59 * (1 + $C$8)^('Site 1'!AC$77 - $C$14),
  'Site 1'!AC$77='Site 1'!$C$7, AC59,
  'Site 1'!AC$77&gt;'Site 1'!$C$7, AC59 * (1 + $C$8)^('Site 1'!AC$77 - 'Site 1'!$C$7)
)</f>
        <v>0</v>
      </c>
      <c r="AD78" s="70" cm="1">
        <f t="array" ref="AD78">_xlfn.IFS(
  'Site 1'!AD$77&lt;$C$14, 0,
  'Site 1'!AD$77=$C$14, AD59,
  AND('Site 1'!AD$77&gt;$C$14, 'Site 1'!AD$77&lt;'Site 1'!$C$7), AD59 * (1 + $C$8)^('Site 1'!AD$77 - $C$14),
  'Site 1'!AD$77='Site 1'!$C$7, AD59,
  'Site 1'!AD$77&gt;'Site 1'!$C$7, AD59 * (1 + $C$8)^('Site 1'!AD$77 - 'Site 1'!$C$7)
)</f>
        <v>0</v>
      </c>
      <c r="AE78" s="70" cm="1">
        <f t="array" ref="AE78">_xlfn.IFS(
  'Site 1'!AE$77&lt;$C$14, 0,
  'Site 1'!AE$77=$C$14, AE59,
  AND('Site 1'!AE$77&gt;$C$14, 'Site 1'!AE$77&lt;'Site 1'!$C$7), AE59 * (1 + $C$8)^('Site 1'!AE$77 - $C$14),
  'Site 1'!AE$77='Site 1'!$C$7, AE59,
  'Site 1'!AE$77&gt;'Site 1'!$C$7, AE59 * (1 + $C$8)^('Site 1'!AE$77 - 'Site 1'!$C$7)
)</f>
        <v>0</v>
      </c>
      <c r="AF78" s="70" cm="1">
        <f t="array" ref="AF78">_xlfn.IFS(
  'Site 1'!AF$77&lt;$C$14, 0,
  'Site 1'!AF$77=$C$14, AF59,
  AND('Site 1'!AF$77&gt;$C$14, 'Site 1'!AF$77&lt;'Site 1'!$C$7), AF59 * (1 + $C$8)^('Site 1'!AF$77 - $C$14),
  'Site 1'!AF$77='Site 1'!$C$7, AF59,
  'Site 1'!AF$77&gt;'Site 1'!$C$7, AF59 * (1 + $C$8)^('Site 1'!AF$77 - 'Site 1'!$C$7)
)</f>
        <v>0</v>
      </c>
      <c r="AG78" s="70" cm="1">
        <f t="array" ref="AG78">_xlfn.IFS(
  'Site 1'!AG$77&lt;$C$14, 0,
  'Site 1'!AG$77=$C$14, AG59,
  AND('Site 1'!AG$77&gt;$C$14, 'Site 1'!AG$77&lt;'Site 1'!$C$7), AG59 * (1 + $C$8)^('Site 1'!AG$77 - $C$14),
  'Site 1'!AG$77='Site 1'!$C$7, AG59,
  'Site 1'!AG$77&gt;'Site 1'!$C$7, AG59 * (1 + $C$8)^('Site 1'!AG$77 - 'Site 1'!$C$7)
)</f>
        <v>0</v>
      </c>
      <c r="AH78" s="70" cm="1">
        <f t="array" ref="AH78">_xlfn.IFS(
  'Site 1'!AH$77&lt;$C$14, 0,
  'Site 1'!AH$77=$C$14, AH59,
  AND('Site 1'!AH$77&gt;$C$14, 'Site 1'!AH$77&lt;'Site 1'!$C$7), AH59 * (1 + $C$8)^('Site 1'!AH$77 - $C$14),
  'Site 1'!AH$77='Site 1'!$C$7, AH59,
  'Site 1'!AH$77&gt;'Site 1'!$C$7, AH59 * (1 + $C$8)^('Site 1'!AH$77 - 'Site 1'!$C$7)
)</f>
        <v>0</v>
      </c>
      <c r="AI78" s="70" cm="1">
        <f t="array" ref="AI78">_xlfn.IFS(
  'Site 1'!AI$77&lt;$C$14, 0,
  'Site 1'!AI$77=$C$14, AI59,
  AND('Site 1'!AI$77&gt;$C$14, 'Site 1'!AI$77&lt;'Site 1'!$C$7), AI59 * (1 + $C$8)^('Site 1'!AI$77 - $C$14),
  'Site 1'!AI$77='Site 1'!$C$7, AI59,
  'Site 1'!AI$77&gt;'Site 1'!$C$7, AI59 * (1 + $C$8)^('Site 1'!AI$77 - 'Site 1'!$C$7)
)</f>
        <v>0</v>
      </c>
      <c r="AJ78" s="71" cm="1">
        <f t="array" ref="AJ78">_xlfn.IFS(
  'Site 1'!AJ$77&lt;$C$14, 0,
  'Site 1'!AJ$77=$C$14, AJ59,
  AND('Site 1'!AJ$77&gt;$C$14, 'Site 1'!AJ$77&lt;'Site 1'!$C$7), AJ59 * (1 + $C$8)^('Site 1'!AJ$77 - $C$14),
  'Site 1'!AJ$77='Site 1'!$C$7, AJ59,
  'Site 1'!AJ$77&gt;'Site 1'!$C$7, AJ59 * (1 + $C$8)^('Site 1'!AJ$77 - 'Site 1'!$C$7)
)</f>
        <v>0</v>
      </c>
    </row>
    <row r="79" spans="2:37" s="9" customFormat="1" x14ac:dyDescent="0.3">
      <c r="B79" s="74" t="s">
        <v>215</v>
      </c>
      <c r="C79" s="32" t="s">
        <v>38</v>
      </c>
      <c r="D79" s="64">
        <v>0</v>
      </c>
      <c r="E79" s="53">
        <f>E78*IF(E$77&lt;=$C$14,$C$24,IF(E$77&gt;=$C$12,$C$25,$C$24+(E$77-$C$14)*($C$25-$C$24)/($C$12-$C$14)))</f>
        <v>0</v>
      </c>
      <c r="F79" s="53">
        <f t="shared" ref="F79:AJ79" si="21">F78*IF(F$77&lt;=$C$14,$C$24,IF(F$77&gt;=$C$12,$C$25,$C$24+(F$77-$C$14)*($C$25-$C$24)/($C$12-$C$14)))</f>
        <v>0</v>
      </c>
      <c r="G79" s="53">
        <f t="shared" si="21"/>
        <v>0</v>
      </c>
      <c r="H79" s="53">
        <f t="shared" si="21"/>
        <v>0</v>
      </c>
      <c r="I79" s="53">
        <f t="shared" si="21"/>
        <v>0</v>
      </c>
      <c r="J79" s="53">
        <f t="shared" si="21"/>
        <v>0</v>
      </c>
      <c r="K79" s="53">
        <f t="shared" si="21"/>
        <v>0</v>
      </c>
      <c r="L79" s="53">
        <f t="shared" si="21"/>
        <v>0</v>
      </c>
      <c r="M79" s="53">
        <f t="shared" si="21"/>
        <v>0</v>
      </c>
      <c r="N79" s="53">
        <f t="shared" si="21"/>
        <v>0</v>
      </c>
      <c r="O79" s="53">
        <f t="shared" si="21"/>
        <v>0</v>
      </c>
      <c r="P79" s="53">
        <f t="shared" si="21"/>
        <v>0</v>
      </c>
      <c r="Q79" s="53">
        <f t="shared" si="21"/>
        <v>0</v>
      </c>
      <c r="R79" s="53">
        <f t="shared" si="21"/>
        <v>0</v>
      </c>
      <c r="S79" s="53">
        <f t="shared" si="21"/>
        <v>0</v>
      </c>
      <c r="T79" s="53">
        <f t="shared" si="21"/>
        <v>0</v>
      </c>
      <c r="U79" s="53">
        <f t="shared" si="21"/>
        <v>0</v>
      </c>
      <c r="V79" s="53">
        <f t="shared" si="21"/>
        <v>0</v>
      </c>
      <c r="W79" s="53">
        <f t="shared" si="21"/>
        <v>0</v>
      </c>
      <c r="X79" s="53">
        <f t="shared" si="21"/>
        <v>0</v>
      </c>
      <c r="Y79" s="53">
        <f t="shared" si="21"/>
        <v>0</v>
      </c>
      <c r="Z79" s="53">
        <f t="shared" si="21"/>
        <v>0</v>
      </c>
      <c r="AA79" s="53">
        <f t="shared" si="21"/>
        <v>0</v>
      </c>
      <c r="AB79" s="53">
        <f t="shared" si="21"/>
        <v>0</v>
      </c>
      <c r="AC79" s="53">
        <f t="shared" si="21"/>
        <v>0</v>
      </c>
      <c r="AD79" s="53">
        <f t="shared" si="21"/>
        <v>0</v>
      </c>
      <c r="AE79" s="53">
        <f t="shared" si="21"/>
        <v>0</v>
      </c>
      <c r="AF79" s="53">
        <f t="shared" si="21"/>
        <v>0</v>
      </c>
      <c r="AG79" s="53">
        <f t="shared" si="21"/>
        <v>0</v>
      </c>
      <c r="AH79" s="53">
        <f t="shared" si="21"/>
        <v>0</v>
      </c>
      <c r="AI79" s="53">
        <f t="shared" si="21"/>
        <v>0</v>
      </c>
      <c r="AJ79" s="57">
        <f t="shared" si="21"/>
        <v>0</v>
      </c>
    </row>
    <row r="80" spans="2:37" s="9" customFormat="1" x14ac:dyDescent="0.3">
      <c r="B80" s="74" t="s">
        <v>216</v>
      </c>
      <c r="C80" s="32" t="s">
        <v>38</v>
      </c>
      <c r="D80" s="64">
        <v>0</v>
      </c>
      <c r="E80" s="53">
        <f>E78*IF(E$77&lt;=$D$14,$D$24,IF(E$77&gt;=$D$12,$D$25,$D$24+(E$77-$D$14)*($D$25-$D$24)/($D$12-$D$14)))</f>
        <v>0</v>
      </c>
      <c r="F80" s="53">
        <f t="shared" ref="F80:AJ80" si="22">F78*IF(F$77&lt;=$D$14,$D$24,IF(F$77&gt;=$D$12,$D$25,$D$24+(F$77-$D$14)*($D$25-$D$24)/($D$12-$D$14)))</f>
        <v>0</v>
      </c>
      <c r="G80" s="53">
        <f t="shared" si="22"/>
        <v>0</v>
      </c>
      <c r="H80" s="53">
        <f t="shared" si="22"/>
        <v>0</v>
      </c>
      <c r="I80" s="53">
        <f t="shared" si="22"/>
        <v>0</v>
      </c>
      <c r="J80" s="53">
        <f t="shared" si="22"/>
        <v>0</v>
      </c>
      <c r="K80" s="53">
        <f t="shared" si="22"/>
        <v>0</v>
      </c>
      <c r="L80" s="53">
        <f t="shared" si="22"/>
        <v>0</v>
      </c>
      <c r="M80" s="53">
        <f t="shared" si="22"/>
        <v>0</v>
      </c>
      <c r="N80" s="53">
        <f t="shared" si="22"/>
        <v>0</v>
      </c>
      <c r="O80" s="53">
        <f t="shared" si="22"/>
        <v>0</v>
      </c>
      <c r="P80" s="53">
        <f t="shared" si="22"/>
        <v>0</v>
      </c>
      <c r="Q80" s="53">
        <f t="shared" si="22"/>
        <v>0</v>
      </c>
      <c r="R80" s="53">
        <f t="shared" si="22"/>
        <v>0</v>
      </c>
      <c r="S80" s="53">
        <f t="shared" si="22"/>
        <v>0</v>
      </c>
      <c r="T80" s="53">
        <f t="shared" si="22"/>
        <v>0</v>
      </c>
      <c r="U80" s="53">
        <f t="shared" si="22"/>
        <v>0</v>
      </c>
      <c r="V80" s="53">
        <f t="shared" si="22"/>
        <v>0</v>
      </c>
      <c r="W80" s="53">
        <f t="shared" si="22"/>
        <v>0</v>
      </c>
      <c r="X80" s="53">
        <f t="shared" si="22"/>
        <v>0</v>
      </c>
      <c r="Y80" s="53">
        <f t="shared" si="22"/>
        <v>0</v>
      </c>
      <c r="Z80" s="53">
        <f t="shared" si="22"/>
        <v>0</v>
      </c>
      <c r="AA80" s="53">
        <f t="shared" si="22"/>
        <v>0</v>
      </c>
      <c r="AB80" s="53">
        <f t="shared" si="22"/>
        <v>0</v>
      </c>
      <c r="AC80" s="53">
        <f t="shared" si="22"/>
        <v>0</v>
      </c>
      <c r="AD80" s="53">
        <f t="shared" si="22"/>
        <v>0</v>
      </c>
      <c r="AE80" s="53">
        <f t="shared" si="22"/>
        <v>0</v>
      </c>
      <c r="AF80" s="53">
        <f t="shared" si="22"/>
        <v>0</v>
      </c>
      <c r="AG80" s="53">
        <f t="shared" si="22"/>
        <v>0</v>
      </c>
      <c r="AH80" s="53">
        <f t="shared" si="22"/>
        <v>0</v>
      </c>
      <c r="AI80" s="53">
        <f t="shared" si="22"/>
        <v>0</v>
      </c>
      <c r="AJ80" s="57">
        <f t="shared" si="22"/>
        <v>0</v>
      </c>
    </row>
    <row r="81" spans="2:37" s="9" customFormat="1" x14ac:dyDescent="0.3">
      <c r="B81" s="74" t="s">
        <v>217</v>
      </c>
      <c r="C81" s="32" t="s">
        <v>38</v>
      </c>
      <c r="D81" s="64">
        <v>0</v>
      </c>
      <c r="E81" s="53">
        <f>E78*IF(E$77&lt;=$E$14,$E$24,IF(E$77&gt;=$E$12,$E$25,$E$24+(E$77-$E$14)*($E$25-$E$24)/($E$12-$E$14)))</f>
        <v>0</v>
      </c>
      <c r="F81" s="53">
        <f t="shared" ref="F81:AJ81" si="23">F78*IF(F$77&lt;=$E$14,$E$24,IF(F$77&gt;=$E$12,$E$25,$E$24+(F$77-$E$14)*($E$25-$E$24)/($E$12-$E$14)))</f>
        <v>0</v>
      </c>
      <c r="G81" s="53">
        <f t="shared" si="23"/>
        <v>0</v>
      </c>
      <c r="H81" s="53">
        <f t="shared" si="23"/>
        <v>0</v>
      </c>
      <c r="I81" s="53">
        <f t="shared" si="23"/>
        <v>0</v>
      </c>
      <c r="J81" s="53">
        <f t="shared" si="23"/>
        <v>0</v>
      </c>
      <c r="K81" s="53">
        <f t="shared" si="23"/>
        <v>0</v>
      </c>
      <c r="L81" s="53">
        <f t="shared" si="23"/>
        <v>0</v>
      </c>
      <c r="M81" s="53">
        <f t="shared" si="23"/>
        <v>0</v>
      </c>
      <c r="N81" s="53">
        <f t="shared" si="23"/>
        <v>0</v>
      </c>
      <c r="O81" s="53">
        <f t="shared" si="23"/>
        <v>0</v>
      </c>
      <c r="P81" s="53">
        <f t="shared" si="23"/>
        <v>0</v>
      </c>
      <c r="Q81" s="53">
        <f t="shared" si="23"/>
        <v>0</v>
      </c>
      <c r="R81" s="53">
        <f t="shared" si="23"/>
        <v>0</v>
      </c>
      <c r="S81" s="53">
        <f t="shared" si="23"/>
        <v>0</v>
      </c>
      <c r="T81" s="53">
        <f t="shared" si="23"/>
        <v>0</v>
      </c>
      <c r="U81" s="53">
        <f t="shared" si="23"/>
        <v>0</v>
      </c>
      <c r="V81" s="53">
        <f t="shared" si="23"/>
        <v>0</v>
      </c>
      <c r="W81" s="53">
        <f t="shared" si="23"/>
        <v>0</v>
      </c>
      <c r="X81" s="53">
        <f t="shared" si="23"/>
        <v>0</v>
      </c>
      <c r="Y81" s="53">
        <f t="shared" si="23"/>
        <v>0</v>
      </c>
      <c r="Z81" s="53">
        <f t="shared" si="23"/>
        <v>0</v>
      </c>
      <c r="AA81" s="53">
        <f t="shared" si="23"/>
        <v>0</v>
      </c>
      <c r="AB81" s="53">
        <f t="shared" si="23"/>
        <v>0</v>
      </c>
      <c r="AC81" s="53">
        <f t="shared" si="23"/>
        <v>0</v>
      </c>
      <c r="AD81" s="53">
        <f t="shared" si="23"/>
        <v>0</v>
      </c>
      <c r="AE81" s="53">
        <f t="shared" si="23"/>
        <v>0</v>
      </c>
      <c r="AF81" s="53">
        <f t="shared" si="23"/>
        <v>0</v>
      </c>
      <c r="AG81" s="53">
        <f t="shared" si="23"/>
        <v>0</v>
      </c>
      <c r="AH81" s="53">
        <f t="shared" si="23"/>
        <v>0</v>
      </c>
      <c r="AI81" s="53">
        <f t="shared" si="23"/>
        <v>0</v>
      </c>
      <c r="AJ81" s="57">
        <f t="shared" si="23"/>
        <v>0</v>
      </c>
    </row>
    <row r="82" spans="2:37" s="9" customFormat="1" x14ac:dyDescent="0.3">
      <c r="B82" s="75" t="s">
        <v>67</v>
      </c>
      <c r="C82" s="32" t="s">
        <v>38</v>
      </c>
      <c r="D82" s="65">
        <v>0</v>
      </c>
      <c r="E82" s="54" cm="1">
        <f t="array" ref="E82">_xlfn.IFS(
  'Site 1'!E$77&lt;$C$14, 0,
  'Site 1'!E$77=$C$14, E63,
  AND('Site 1'!E$77&gt;$C$14, 'Site 1'!E$77&lt;'Site 1'!$C$7), E63 * (1 + $C$8)^('Site 1'!E$77 - $C$14),
  'Site 1'!E$77='Site 1'!$C$7, E63,
  'Site 1'!E$77&gt;'Site 1'!$C$7, E63 * (1 + $C$8)^('Site 1'!E$77 - 'Site 1'!$C$7)
)</f>
        <v>0</v>
      </c>
      <c r="F82" s="54" cm="1">
        <f t="array" ref="F82">_xlfn.IFS(
  'Site 1'!F$77&lt;$C$14, 0,
  'Site 1'!F$77=$C$14, F63,
  AND('Site 1'!F$77&gt;$C$14, 'Site 1'!F$77&lt;'Site 1'!$C$7), F63 * (1 + $C$8)^('Site 1'!F$77 - $C$14),
  'Site 1'!F$77='Site 1'!$C$7, F63,
  'Site 1'!F$77&gt;'Site 1'!$C$7, F63 * (1 + $C$8)^('Site 1'!F$77 - 'Site 1'!$C$7)
)</f>
        <v>0</v>
      </c>
      <c r="G82" s="54" cm="1">
        <f t="array" ref="G82">_xlfn.IFS(
  'Site 1'!G$77&lt;$C$14, 0,
  'Site 1'!G$77=$C$14, G63,
  AND('Site 1'!G$77&gt;$C$14, 'Site 1'!G$77&lt;'Site 1'!$C$7), G63 * (1 + $C$8)^('Site 1'!G$77 - $C$14),
  'Site 1'!G$77='Site 1'!$C$7, G63,
  'Site 1'!G$77&gt;'Site 1'!$C$7, G63 * (1 + $C$8)^('Site 1'!G$77 - 'Site 1'!$C$7)
)</f>
        <v>0</v>
      </c>
      <c r="H82" s="54" cm="1">
        <f t="array" ref="H82">_xlfn.IFS(
  'Site 1'!H$77&lt;$C$14, 0,
  'Site 1'!H$77=$C$14, H63,
  AND('Site 1'!H$77&gt;$C$14, 'Site 1'!H$77&lt;'Site 1'!$C$7), H63 * (1 + $C$8)^('Site 1'!H$77 - $C$14),
  'Site 1'!H$77='Site 1'!$C$7, H63,
  'Site 1'!H$77&gt;'Site 1'!$C$7, H63 * (1 + $C$8)^('Site 1'!H$77 - 'Site 1'!$C$7)
)</f>
        <v>0</v>
      </c>
      <c r="I82" s="54" cm="1">
        <f t="array" ref="I82">_xlfn.IFS(
  'Site 1'!I$77&lt;$C$14, 0,
  'Site 1'!I$77=$C$14, I63,
  AND('Site 1'!I$77&gt;$C$14, 'Site 1'!I$77&lt;'Site 1'!$C$7), I63 * (1 + $C$8)^('Site 1'!I$77 - $C$14),
  'Site 1'!I$77='Site 1'!$C$7, I63,
  'Site 1'!I$77&gt;'Site 1'!$C$7, I63 * (1 + $C$8)^('Site 1'!I$77 - 'Site 1'!$C$7)
)</f>
        <v>0</v>
      </c>
      <c r="J82" s="54" cm="1">
        <f t="array" ref="J82">_xlfn.IFS(
  'Site 1'!J$77&lt;$C$14, 0,
  'Site 1'!J$77=$C$14, J63,
  AND('Site 1'!J$77&gt;$C$14, 'Site 1'!J$77&lt;'Site 1'!$C$7), J63 * (1 + $C$8)^('Site 1'!J$77 - $C$14),
  'Site 1'!J$77='Site 1'!$C$7, J63,
  'Site 1'!J$77&gt;'Site 1'!$C$7, J63 * (1 + $C$8)^('Site 1'!J$77 - 'Site 1'!$C$7)
)</f>
        <v>0</v>
      </c>
      <c r="K82" s="54" cm="1">
        <f t="array" ref="K82">_xlfn.IFS(
  'Site 1'!K$77&lt;$C$14, 0,
  'Site 1'!K$77=$C$14, K63,
  AND('Site 1'!K$77&gt;$C$14, 'Site 1'!K$77&lt;'Site 1'!$C$7), K63 * (1 + $C$8)^('Site 1'!K$77 - $C$14),
  'Site 1'!K$77='Site 1'!$C$7, K63,
  'Site 1'!K$77&gt;'Site 1'!$C$7, K63 * (1 + $C$8)^('Site 1'!K$77 - 'Site 1'!$C$7)
)</f>
        <v>0</v>
      </c>
      <c r="L82" s="54" cm="1">
        <f t="array" ref="L82">_xlfn.IFS(
  'Site 1'!L$77&lt;$C$14, 0,
  'Site 1'!L$77=$C$14, L63,
  AND('Site 1'!L$77&gt;$C$14, 'Site 1'!L$77&lt;'Site 1'!$C$7), L63 * (1 + $C$8)^('Site 1'!L$77 - $C$14),
  'Site 1'!L$77='Site 1'!$C$7, L63,
  'Site 1'!L$77&gt;'Site 1'!$C$7, L63 * (1 + $C$8)^('Site 1'!L$77 - 'Site 1'!$C$7)
)</f>
        <v>0</v>
      </c>
      <c r="M82" s="54" cm="1">
        <f t="array" ref="M82">_xlfn.IFS(
  'Site 1'!M$77&lt;$C$14, 0,
  'Site 1'!M$77=$C$14, M63,
  AND('Site 1'!M$77&gt;$C$14, 'Site 1'!M$77&lt;'Site 1'!$C$7), M63 * (1 + $C$8)^('Site 1'!M$77 - $C$14),
  'Site 1'!M$77='Site 1'!$C$7, M63,
  'Site 1'!M$77&gt;'Site 1'!$C$7, M63 * (1 + $C$8)^('Site 1'!M$77 - 'Site 1'!$C$7)
)</f>
        <v>0</v>
      </c>
      <c r="N82" s="54" cm="1">
        <f t="array" ref="N82">_xlfn.IFS(
  'Site 1'!N$77&lt;$C$14, 0,
  'Site 1'!N$77=$C$14, N63,
  AND('Site 1'!N$77&gt;$C$14, 'Site 1'!N$77&lt;'Site 1'!$C$7), N63 * (1 + $C$8)^('Site 1'!N$77 - $C$14),
  'Site 1'!N$77='Site 1'!$C$7, N63,
  'Site 1'!N$77&gt;'Site 1'!$C$7, N63 * (1 + $C$8)^('Site 1'!N$77 - 'Site 1'!$C$7)
)</f>
        <v>0</v>
      </c>
      <c r="O82" s="54" cm="1">
        <f t="array" ref="O82">_xlfn.IFS(
  'Site 1'!O$77&lt;$C$14, 0,
  'Site 1'!O$77=$C$14, O63,
  AND('Site 1'!O$77&gt;$C$14, 'Site 1'!O$77&lt;'Site 1'!$C$7), O63 * (1 + $C$8)^('Site 1'!O$77 - $C$14),
  'Site 1'!O$77='Site 1'!$C$7, O63,
  'Site 1'!O$77&gt;'Site 1'!$C$7, O63 * (1 + $C$8)^('Site 1'!O$77 - 'Site 1'!$C$7)
)</f>
        <v>0</v>
      </c>
      <c r="P82" s="54" cm="1">
        <f t="array" ref="P82">_xlfn.IFS(
  'Site 1'!P$77&lt;$C$14, 0,
  'Site 1'!P$77=$C$14, P63,
  AND('Site 1'!P$77&gt;$C$14, 'Site 1'!P$77&lt;'Site 1'!$C$7), P63 * (1 + $C$8)^('Site 1'!P$77 - $C$14),
  'Site 1'!P$77='Site 1'!$C$7, P63,
  'Site 1'!P$77&gt;'Site 1'!$C$7, P63 * (1 + $C$8)^('Site 1'!P$77 - 'Site 1'!$C$7)
)</f>
        <v>0</v>
      </c>
      <c r="Q82" s="54" cm="1">
        <f t="array" ref="Q82">_xlfn.IFS(
  'Site 1'!Q$77&lt;$C$14, 0,
  'Site 1'!Q$77=$C$14, Q63,
  AND('Site 1'!Q$77&gt;$C$14, 'Site 1'!Q$77&lt;'Site 1'!$C$7), Q63 * (1 + $C$8)^('Site 1'!Q$77 - $C$14),
  'Site 1'!Q$77='Site 1'!$C$7, Q63,
  'Site 1'!Q$77&gt;'Site 1'!$C$7, Q63 * (1 + $C$8)^('Site 1'!Q$77 - 'Site 1'!$C$7)
)</f>
        <v>0</v>
      </c>
      <c r="R82" s="54" cm="1">
        <f t="array" ref="R82">_xlfn.IFS(
  'Site 1'!R$77&lt;$C$14, 0,
  'Site 1'!R$77=$C$14, R63,
  AND('Site 1'!R$77&gt;$C$14, 'Site 1'!R$77&lt;'Site 1'!$C$7), R63 * (1 + $C$8)^('Site 1'!R$77 - $C$14),
  'Site 1'!R$77='Site 1'!$C$7, R63,
  'Site 1'!R$77&gt;'Site 1'!$C$7, R63 * (1 + $C$8)^('Site 1'!R$77 - 'Site 1'!$C$7)
)</f>
        <v>0</v>
      </c>
      <c r="S82" s="54" cm="1">
        <f t="array" ref="S82">_xlfn.IFS(
  'Site 1'!S$77&lt;$C$14, 0,
  'Site 1'!S$77=$C$14, S63,
  AND('Site 1'!S$77&gt;$C$14, 'Site 1'!S$77&lt;'Site 1'!$C$7), S63 * (1 + $C$8)^('Site 1'!S$77 - $C$14),
  'Site 1'!S$77='Site 1'!$C$7, S63,
  'Site 1'!S$77&gt;'Site 1'!$C$7, S63 * (1 + $C$8)^('Site 1'!S$77 - 'Site 1'!$C$7)
)</f>
        <v>0</v>
      </c>
      <c r="T82" s="54" cm="1">
        <f t="array" ref="T82">_xlfn.IFS(
  'Site 1'!T$77&lt;$C$14, 0,
  'Site 1'!T$77=$C$14, T63,
  AND('Site 1'!T$77&gt;$C$14, 'Site 1'!T$77&lt;'Site 1'!$C$7), T63 * (1 + $C$8)^('Site 1'!T$77 - $C$14),
  'Site 1'!T$77='Site 1'!$C$7, T63,
  'Site 1'!T$77&gt;'Site 1'!$C$7, T63 * (1 + $C$8)^('Site 1'!T$77 - 'Site 1'!$C$7)
)</f>
        <v>0</v>
      </c>
      <c r="U82" s="54" cm="1">
        <f t="array" ref="U82">_xlfn.IFS(
  'Site 1'!U$77&lt;$C$14, 0,
  'Site 1'!U$77=$C$14, U63,
  AND('Site 1'!U$77&gt;$C$14, 'Site 1'!U$77&lt;'Site 1'!$C$7), U63 * (1 + $C$8)^('Site 1'!U$77 - $C$14),
  'Site 1'!U$77='Site 1'!$C$7, U63,
  'Site 1'!U$77&gt;'Site 1'!$C$7, U63 * (1 + $C$8)^('Site 1'!U$77 - 'Site 1'!$C$7)
)</f>
        <v>0</v>
      </c>
      <c r="V82" s="54" cm="1">
        <f t="array" ref="V82">_xlfn.IFS(
  'Site 1'!V$77&lt;$C$14, 0,
  'Site 1'!V$77=$C$14, V63,
  AND('Site 1'!V$77&gt;$C$14, 'Site 1'!V$77&lt;'Site 1'!$C$7), V63 * (1 + $C$8)^('Site 1'!V$77 - $C$14),
  'Site 1'!V$77='Site 1'!$C$7, V63,
  'Site 1'!V$77&gt;'Site 1'!$C$7, V63 * (1 + $C$8)^('Site 1'!V$77 - 'Site 1'!$C$7)
)</f>
        <v>0</v>
      </c>
      <c r="W82" s="54" cm="1">
        <f t="array" ref="W82">_xlfn.IFS(
  'Site 1'!W$77&lt;$C$14, 0,
  'Site 1'!W$77=$C$14, W63,
  AND('Site 1'!W$77&gt;$C$14, 'Site 1'!W$77&lt;'Site 1'!$C$7), W63 * (1 + $C$8)^('Site 1'!W$77 - $C$14),
  'Site 1'!W$77='Site 1'!$C$7, W63,
  'Site 1'!W$77&gt;'Site 1'!$C$7, W63 * (1 + $C$8)^('Site 1'!W$77 - 'Site 1'!$C$7)
)</f>
        <v>0</v>
      </c>
      <c r="X82" s="54" cm="1">
        <f t="array" ref="X82">_xlfn.IFS(
  'Site 1'!X$77&lt;$C$14, 0,
  'Site 1'!X$77=$C$14, X63,
  AND('Site 1'!X$77&gt;$C$14, 'Site 1'!X$77&lt;'Site 1'!$C$7), X63 * (1 + $C$8)^('Site 1'!X$77 - $C$14),
  'Site 1'!X$77='Site 1'!$C$7, X63,
  'Site 1'!X$77&gt;'Site 1'!$C$7, X63 * (1 + $C$8)^('Site 1'!X$77 - 'Site 1'!$C$7)
)</f>
        <v>0</v>
      </c>
      <c r="Y82" s="54" cm="1">
        <f t="array" ref="Y82">_xlfn.IFS(
  'Site 1'!Y$77&lt;$C$14, 0,
  'Site 1'!Y$77=$C$14, Y63,
  AND('Site 1'!Y$77&gt;$C$14, 'Site 1'!Y$77&lt;'Site 1'!$C$7), Y63 * (1 + $C$8)^('Site 1'!Y$77 - $C$14),
  'Site 1'!Y$77='Site 1'!$C$7, Y63,
  'Site 1'!Y$77&gt;'Site 1'!$C$7, Y63 * (1 + $C$8)^('Site 1'!Y$77 - 'Site 1'!$C$7)
)</f>
        <v>0</v>
      </c>
      <c r="Z82" s="54" cm="1">
        <f t="array" ref="Z82">_xlfn.IFS(
  'Site 1'!Z$77&lt;$C$14, 0,
  'Site 1'!Z$77=$C$14, Z63,
  AND('Site 1'!Z$77&gt;$C$14, 'Site 1'!Z$77&lt;'Site 1'!$C$7), Z63 * (1 + $C$8)^('Site 1'!Z$77 - $C$14),
  'Site 1'!Z$77='Site 1'!$C$7, Z63,
  'Site 1'!Z$77&gt;'Site 1'!$C$7, Z63 * (1 + $C$8)^('Site 1'!Z$77 - 'Site 1'!$C$7)
)</f>
        <v>0</v>
      </c>
      <c r="AA82" s="54" cm="1">
        <f t="array" ref="AA82">_xlfn.IFS(
  'Site 1'!AA$77&lt;$C$14, 0,
  'Site 1'!AA$77=$C$14, AA63,
  AND('Site 1'!AA$77&gt;$C$14, 'Site 1'!AA$77&lt;'Site 1'!$C$7), AA63 * (1 + $C$8)^('Site 1'!AA$77 - $C$14),
  'Site 1'!AA$77='Site 1'!$C$7, AA63,
  'Site 1'!AA$77&gt;'Site 1'!$C$7, AA63 * (1 + $C$8)^('Site 1'!AA$77 - 'Site 1'!$C$7)
)</f>
        <v>0</v>
      </c>
      <c r="AB82" s="54" cm="1">
        <f t="array" ref="AB82">_xlfn.IFS(
  'Site 1'!AB$77&lt;$C$14, 0,
  'Site 1'!AB$77=$C$14, AB63,
  AND('Site 1'!AB$77&gt;$C$14, 'Site 1'!AB$77&lt;'Site 1'!$C$7), AB63 * (1 + $C$8)^('Site 1'!AB$77 - $C$14),
  'Site 1'!AB$77='Site 1'!$C$7, AB63,
  'Site 1'!AB$77&gt;'Site 1'!$C$7, AB63 * (1 + $C$8)^('Site 1'!AB$77 - 'Site 1'!$C$7)
)</f>
        <v>0</v>
      </c>
      <c r="AC82" s="54" cm="1">
        <f t="array" ref="AC82">_xlfn.IFS(
  'Site 1'!AC$77&lt;$C$14, 0,
  'Site 1'!AC$77=$C$14, AC63,
  AND('Site 1'!AC$77&gt;$C$14, 'Site 1'!AC$77&lt;'Site 1'!$C$7), AC63 * (1 + $C$8)^('Site 1'!AC$77 - $C$14),
  'Site 1'!AC$77='Site 1'!$C$7, AC63,
  'Site 1'!AC$77&gt;'Site 1'!$C$7, AC63 * (1 + $C$8)^('Site 1'!AC$77 - 'Site 1'!$C$7)
)</f>
        <v>0</v>
      </c>
      <c r="AD82" s="54" cm="1">
        <f t="array" ref="AD82">_xlfn.IFS(
  'Site 1'!AD$77&lt;$C$14, 0,
  'Site 1'!AD$77=$C$14, AD63,
  AND('Site 1'!AD$77&gt;$C$14, 'Site 1'!AD$77&lt;'Site 1'!$C$7), AD63 * (1 + $C$8)^('Site 1'!AD$77 - $C$14),
  'Site 1'!AD$77='Site 1'!$C$7, AD63,
  'Site 1'!AD$77&gt;'Site 1'!$C$7, AD63 * (1 + $C$8)^('Site 1'!AD$77 - 'Site 1'!$C$7)
)</f>
        <v>0</v>
      </c>
      <c r="AE82" s="54" cm="1">
        <f t="array" ref="AE82">_xlfn.IFS(
  'Site 1'!AE$77&lt;$C$14, 0,
  'Site 1'!AE$77=$C$14, AE63,
  AND('Site 1'!AE$77&gt;$C$14, 'Site 1'!AE$77&lt;'Site 1'!$C$7), AE63 * (1 + $C$8)^('Site 1'!AE$77 - $C$14),
  'Site 1'!AE$77='Site 1'!$C$7, AE63,
  'Site 1'!AE$77&gt;'Site 1'!$C$7, AE63 * (1 + $C$8)^('Site 1'!AE$77 - 'Site 1'!$C$7)
)</f>
        <v>0</v>
      </c>
      <c r="AF82" s="54" cm="1">
        <f t="array" ref="AF82">_xlfn.IFS(
  'Site 1'!AF$77&lt;$C$14, 0,
  'Site 1'!AF$77=$C$14, AF63,
  AND('Site 1'!AF$77&gt;$C$14, 'Site 1'!AF$77&lt;'Site 1'!$C$7), AF63 * (1 + $C$8)^('Site 1'!AF$77 - $C$14),
  'Site 1'!AF$77='Site 1'!$C$7, AF63,
  'Site 1'!AF$77&gt;'Site 1'!$C$7, AF63 * (1 + $C$8)^('Site 1'!AF$77 - 'Site 1'!$C$7)
)</f>
        <v>0</v>
      </c>
      <c r="AG82" s="54" cm="1">
        <f t="array" ref="AG82">_xlfn.IFS(
  'Site 1'!AG$77&lt;$C$14, 0,
  'Site 1'!AG$77=$C$14, AG63,
  AND('Site 1'!AG$77&gt;$C$14, 'Site 1'!AG$77&lt;'Site 1'!$C$7), AG63 * (1 + $C$8)^('Site 1'!AG$77 - $C$14),
  'Site 1'!AG$77='Site 1'!$C$7, AG63,
  'Site 1'!AG$77&gt;'Site 1'!$C$7, AG63 * (1 + $C$8)^('Site 1'!AG$77 - 'Site 1'!$C$7)
)</f>
        <v>0</v>
      </c>
      <c r="AH82" s="54" cm="1">
        <f t="array" ref="AH82">_xlfn.IFS(
  'Site 1'!AH$77&lt;$C$14, 0,
  'Site 1'!AH$77=$C$14, AH63,
  AND('Site 1'!AH$77&gt;$C$14, 'Site 1'!AH$77&lt;'Site 1'!$C$7), AH63 * (1 + $C$8)^('Site 1'!AH$77 - $C$14),
  'Site 1'!AH$77='Site 1'!$C$7, AH63,
  'Site 1'!AH$77&gt;'Site 1'!$C$7, AH63 * (1 + $C$8)^('Site 1'!AH$77 - 'Site 1'!$C$7)
)</f>
        <v>0</v>
      </c>
      <c r="AI82" s="54" cm="1">
        <f t="array" ref="AI82">_xlfn.IFS(
  'Site 1'!AI$77&lt;$C$14, 0,
  'Site 1'!AI$77=$C$14, AI63,
  AND('Site 1'!AI$77&gt;$C$14, 'Site 1'!AI$77&lt;'Site 1'!$C$7), AI63 * (1 + $C$8)^('Site 1'!AI$77 - $C$14),
  'Site 1'!AI$77='Site 1'!$C$7, AI63,
  'Site 1'!AI$77&gt;'Site 1'!$C$7, AI63 * (1 + $C$8)^('Site 1'!AI$77 - 'Site 1'!$C$7)
)</f>
        <v>0</v>
      </c>
      <c r="AJ82" s="72" cm="1">
        <f t="array" ref="AJ82">_xlfn.IFS(
  'Site 1'!AJ$77&lt;$C$14, 0,
  'Site 1'!AJ$77=$C$14, AJ63,
  AND('Site 1'!AJ$77&gt;$C$14, 'Site 1'!AJ$77&lt;'Site 1'!$C$7), AJ63 * (1 + $C$8)^('Site 1'!AJ$77 - $C$14),
  'Site 1'!AJ$77='Site 1'!$C$7, AJ63,
  'Site 1'!AJ$77&gt;'Site 1'!$C$7, AJ63 * (1 + $C$8)^('Site 1'!AJ$77 - 'Site 1'!$C$7)
)</f>
        <v>0</v>
      </c>
    </row>
    <row r="83" spans="2:37" s="9" customFormat="1" x14ac:dyDescent="0.3">
      <c r="B83" s="75" t="s">
        <v>218</v>
      </c>
      <c r="C83" s="32" t="s">
        <v>38</v>
      </c>
      <c r="D83" s="65">
        <v>0</v>
      </c>
      <c r="E83" s="54">
        <f>E82*IF(E$77&lt;=$C$14,$C$24,IF(E$77&gt;=$C$12,$C$25,$C$24+(E$77-$C$14)*($C$25-$C$24)/($C$12-$C$14)))</f>
        <v>0</v>
      </c>
      <c r="F83" s="54">
        <f t="shared" ref="F83:AJ83" si="24">F82*IF(F$77&lt;=$C$14,$C$24,IF(F$77&gt;=$C$12,$C$25,$C$24+(F$77-$C$14)*($C$25-$C$24)/($C$12-$C$14)))</f>
        <v>0</v>
      </c>
      <c r="G83" s="54">
        <f t="shared" si="24"/>
        <v>0</v>
      </c>
      <c r="H83" s="54">
        <f t="shared" si="24"/>
        <v>0</v>
      </c>
      <c r="I83" s="54">
        <f t="shared" si="24"/>
        <v>0</v>
      </c>
      <c r="J83" s="54">
        <f t="shared" si="24"/>
        <v>0</v>
      </c>
      <c r="K83" s="54">
        <f t="shared" si="24"/>
        <v>0</v>
      </c>
      <c r="L83" s="54">
        <f t="shared" si="24"/>
        <v>0</v>
      </c>
      <c r="M83" s="54">
        <f t="shared" si="24"/>
        <v>0</v>
      </c>
      <c r="N83" s="54">
        <f t="shared" si="24"/>
        <v>0</v>
      </c>
      <c r="O83" s="54">
        <f t="shared" si="24"/>
        <v>0</v>
      </c>
      <c r="P83" s="54">
        <f t="shared" si="24"/>
        <v>0</v>
      </c>
      <c r="Q83" s="54">
        <f t="shared" si="24"/>
        <v>0</v>
      </c>
      <c r="R83" s="54">
        <f t="shared" si="24"/>
        <v>0</v>
      </c>
      <c r="S83" s="54">
        <f t="shared" si="24"/>
        <v>0</v>
      </c>
      <c r="T83" s="54">
        <f t="shared" si="24"/>
        <v>0</v>
      </c>
      <c r="U83" s="54">
        <f t="shared" si="24"/>
        <v>0</v>
      </c>
      <c r="V83" s="54">
        <f t="shared" si="24"/>
        <v>0</v>
      </c>
      <c r="W83" s="54">
        <f t="shared" si="24"/>
        <v>0</v>
      </c>
      <c r="X83" s="54">
        <f t="shared" si="24"/>
        <v>0</v>
      </c>
      <c r="Y83" s="54">
        <f t="shared" si="24"/>
        <v>0</v>
      </c>
      <c r="Z83" s="54">
        <f t="shared" si="24"/>
        <v>0</v>
      </c>
      <c r="AA83" s="54">
        <f t="shared" si="24"/>
        <v>0</v>
      </c>
      <c r="AB83" s="54">
        <f t="shared" si="24"/>
        <v>0</v>
      </c>
      <c r="AC83" s="54">
        <f t="shared" si="24"/>
        <v>0</v>
      </c>
      <c r="AD83" s="54">
        <f t="shared" si="24"/>
        <v>0</v>
      </c>
      <c r="AE83" s="54">
        <f t="shared" si="24"/>
        <v>0</v>
      </c>
      <c r="AF83" s="54">
        <f t="shared" si="24"/>
        <v>0</v>
      </c>
      <c r="AG83" s="54">
        <f t="shared" si="24"/>
        <v>0</v>
      </c>
      <c r="AH83" s="54">
        <f t="shared" si="24"/>
        <v>0</v>
      </c>
      <c r="AI83" s="54">
        <f t="shared" si="24"/>
        <v>0</v>
      </c>
      <c r="AJ83" s="72">
        <f t="shared" si="24"/>
        <v>0</v>
      </c>
    </row>
    <row r="84" spans="2:37" s="9" customFormat="1" x14ac:dyDescent="0.3">
      <c r="B84" s="75" t="s">
        <v>219</v>
      </c>
      <c r="C84" s="32" t="s">
        <v>38</v>
      </c>
      <c r="D84" s="65">
        <v>0</v>
      </c>
      <c r="E84" s="54">
        <f>E82*IF(E$77&lt;=$D$14,$D$24,IF(E$77&gt;=$D$12,$D$25,$D$24+(E$77-$D$14)*($D$25-$D$24)/($D$12-$D$14)))</f>
        <v>0</v>
      </c>
      <c r="F84" s="54">
        <f t="shared" ref="F84:AJ84" si="25">F82*IF(F$77&lt;=$D$14,$D$24,IF(F$77&gt;=$D$12,$D$25,$D$24+(F$77-$D$14)*($D$25-$D$24)/($D$12-$D$14)))</f>
        <v>0</v>
      </c>
      <c r="G84" s="54">
        <f t="shared" si="25"/>
        <v>0</v>
      </c>
      <c r="H84" s="54">
        <f t="shared" si="25"/>
        <v>0</v>
      </c>
      <c r="I84" s="54">
        <f t="shared" si="25"/>
        <v>0</v>
      </c>
      <c r="J84" s="54">
        <f t="shared" si="25"/>
        <v>0</v>
      </c>
      <c r="K84" s="54">
        <f t="shared" si="25"/>
        <v>0</v>
      </c>
      <c r="L84" s="54">
        <f t="shared" si="25"/>
        <v>0</v>
      </c>
      <c r="M84" s="54">
        <f t="shared" si="25"/>
        <v>0</v>
      </c>
      <c r="N84" s="54">
        <f t="shared" si="25"/>
        <v>0</v>
      </c>
      <c r="O84" s="54">
        <f t="shared" si="25"/>
        <v>0</v>
      </c>
      <c r="P84" s="54">
        <f t="shared" si="25"/>
        <v>0</v>
      </c>
      <c r="Q84" s="54">
        <f t="shared" si="25"/>
        <v>0</v>
      </c>
      <c r="R84" s="54">
        <f t="shared" si="25"/>
        <v>0</v>
      </c>
      <c r="S84" s="54">
        <f t="shared" si="25"/>
        <v>0</v>
      </c>
      <c r="T84" s="54">
        <f t="shared" si="25"/>
        <v>0</v>
      </c>
      <c r="U84" s="54">
        <f t="shared" si="25"/>
        <v>0</v>
      </c>
      <c r="V84" s="54">
        <f t="shared" si="25"/>
        <v>0</v>
      </c>
      <c r="W84" s="54">
        <f t="shared" si="25"/>
        <v>0</v>
      </c>
      <c r="X84" s="54">
        <f t="shared" si="25"/>
        <v>0</v>
      </c>
      <c r="Y84" s="54">
        <f t="shared" si="25"/>
        <v>0</v>
      </c>
      <c r="Z84" s="54">
        <f t="shared" si="25"/>
        <v>0</v>
      </c>
      <c r="AA84" s="54">
        <f t="shared" si="25"/>
        <v>0</v>
      </c>
      <c r="AB84" s="54">
        <f t="shared" si="25"/>
        <v>0</v>
      </c>
      <c r="AC84" s="54">
        <f t="shared" si="25"/>
        <v>0</v>
      </c>
      <c r="AD84" s="54">
        <f t="shared" si="25"/>
        <v>0</v>
      </c>
      <c r="AE84" s="54">
        <f t="shared" si="25"/>
        <v>0</v>
      </c>
      <c r="AF84" s="54">
        <f t="shared" si="25"/>
        <v>0</v>
      </c>
      <c r="AG84" s="54">
        <f t="shared" si="25"/>
        <v>0</v>
      </c>
      <c r="AH84" s="54">
        <f t="shared" si="25"/>
        <v>0</v>
      </c>
      <c r="AI84" s="54">
        <f t="shared" si="25"/>
        <v>0</v>
      </c>
      <c r="AJ84" s="72">
        <f t="shared" si="25"/>
        <v>0</v>
      </c>
    </row>
    <row r="85" spans="2:37" s="9" customFormat="1" x14ac:dyDescent="0.3">
      <c r="B85" s="75" t="s">
        <v>220</v>
      </c>
      <c r="C85" s="32" t="s">
        <v>38</v>
      </c>
      <c r="D85" s="65">
        <v>0</v>
      </c>
      <c r="E85" s="54">
        <f>E82*IF(E$77&lt;=$E$14,$E$24,IF(E$77&gt;=$E$12,$E$25,$E$24+(E$77-$E$14)*($E$25-$E$24)/($E$12-$E$14)))</f>
        <v>0</v>
      </c>
      <c r="F85" s="54">
        <f t="shared" ref="F85:AJ85" si="26">F82*IF(F$77&lt;=$E$14,$E$24,IF(F$77&gt;=$E$12,$E$25,$E$24+(F$77-$E$14)*($E$25-$E$24)/($E$12-$E$14)))</f>
        <v>0</v>
      </c>
      <c r="G85" s="54">
        <f t="shared" si="26"/>
        <v>0</v>
      </c>
      <c r="H85" s="54">
        <f t="shared" si="26"/>
        <v>0</v>
      </c>
      <c r="I85" s="54">
        <f t="shared" si="26"/>
        <v>0</v>
      </c>
      <c r="J85" s="54">
        <f t="shared" si="26"/>
        <v>0</v>
      </c>
      <c r="K85" s="54">
        <f t="shared" si="26"/>
        <v>0</v>
      </c>
      <c r="L85" s="54">
        <f t="shared" si="26"/>
        <v>0</v>
      </c>
      <c r="M85" s="54">
        <f t="shared" si="26"/>
        <v>0</v>
      </c>
      <c r="N85" s="54">
        <f t="shared" si="26"/>
        <v>0</v>
      </c>
      <c r="O85" s="54">
        <f t="shared" si="26"/>
        <v>0</v>
      </c>
      <c r="P85" s="54">
        <f t="shared" si="26"/>
        <v>0</v>
      </c>
      <c r="Q85" s="54">
        <f t="shared" si="26"/>
        <v>0</v>
      </c>
      <c r="R85" s="54">
        <f t="shared" si="26"/>
        <v>0</v>
      </c>
      <c r="S85" s="54">
        <f t="shared" si="26"/>
        <v>0</v>
      </c>
      <c r="T85" s="54">
        <f t="shared" si="26"/>
        <v>0</v>
      </c>
      <c r="U85" s="54">
        <f t="shared" si="26"/>
        <v>0</v>
      </c>
      <c r="V85" s="54">
        <f t="shared" si="26"/>
        <v>0</v>
      </c>
      <c r="W85" s="54">
        <f t="shared" si="26"/>
        <v>0</v>
      </c>
      <c r="X85" s="54">
        <f t="shared" si="26"/>
        <v>0</v>
      </c>
      <c r="Y85" s="54">
        <f t="shared" si="26"/>
        <v>0</v>
      </c>
      <c r="Z85" s="54">
        <f t="shared" si="26"/>
        <v>0</v>
      </c>
      <c r="AA85" s="54">
        <f t="shared" si="26"/>
        <v>0</v>
      </c>
      <c r="AB85" s="54">
        <f t="shared" si="26"/>
        <v>0</v>
      </c>
      <c r="AC85" s="54">
        <f t="shared" si="26"/>
        <v>0</v>
      </c>
      <c r="AD85" s="54">
        <f t="shared" si="26"/>
        <v>0</v>
      </c>
      <c r="AE85" s="54">
        <f t="shared" si="26"/>
        <v>0</v>
      </c>
      <c r="AF85" s="54">
        <f t="shared" si="26"/>
        <v>0</v>
      </c>
      <c r="AG85" s="54">
        <f t="shared" si="26"/>
        <v>0</v>
      </c>
      <c r="AH85" s="54">
        <f t="shared" si="26"/>
        <v>0</v>
      </c>
      <c r="AI85" s="54">
        <f t="shared" si="26"/>
        <v>0</v>
      </c>
      <c r="AJ85" s="72">
        <f t="shared" si="26"/>
        <v>0</v>
      </c>
    </row>
    <row r="86" spans="2:37" s="9" customFormat="1" x14ac:dyDescent="0.3">
      <c r="B86" s="76" t="s">
        <v>44</v>
      </c>
      <c r="C86" s="32" t="s">
        <v>38</v>
      </c>
      <c r="D86" s="66">
        <v>0</v>
      </c>
      <c r="E86" s="55">
        <f>SUM(E78,E82)</f>
        <v>0</v>
      </c>
      <c r="F86" s="55">
        <f t="shared" ref="F86:AJ89" si="27">SUM(F78,F82)</f>
        <v>0</v>
      </c>
      <c r="G86" s="55">
        <f t="shared" si="27"/>
        <v>0</v>
      </c>
      <c r="H86" s="55">
        <f t="shared" si="27"/>
        <v>0</v>
      </c>
      <c r="I86" s="55">
        <f t="shared" si="27"/>
        <v>0</v>
      </c>
      <c r="J86" s="55">
        <f t="shared" si="27"/>
        <v>0</v>
      </c>
      <c r="K86" s="55">
        <f t="shared" si="27"/>
        <v>0</v>
      </c>
      <c r="L86" s="55">
        <f t="shared" si="27"/>
        <v>0</v>
      </c>
      <c r="M86" s="55">
        <f t="shared" si="27"/>
        <v>0</v>
      </c>
      <c r="N86" s="55">
        <f t="shared" si="27"/>
        <v>0</v>
      </c>
      <c r="O86" s="55">
        <f t="shared" si="27"/>
        <v>0</v>
      </c>
      <c r="P86" s="55">
        <f t="shared" si="27"/>
        <v>0</v>
      </c>
      <c r="Q86" s="55">
        <f t="shared" si="27"/>
        <v>0</v>
      </c>
      <c r="R86" s="55">
        <f t="shared" si="27"/>
        <v>0</v>
      </c>
      <c r="S86" s="55">
        <f t="shared" si="27"/>
        <v>0</v>
      </c>
      <c r="T86" s="55">
        <f t="shared" si="27"/>
        <v>0</v>
      </c>
      <c r="U86" s="55">
        <f t="shared" si="27"/>
        <v>0</v>
      </c>
      <c r="V86" s="55">
        <f t="shared" si="27"/>
        <v>0</v>
      </c>
      <c r="W86" s="55">
        <f t="shared" si="27"/>
        <v>0</v>
      </c>
      <c r="X86" s="55">
        <f t="shared" si="27"/>
        <v>0</v>
      </c>
      <c r="Y86" s="55">
        <f t="shared" si="27"/>
        <v>0</v>
      </c>
      <c r="Z86" s="55">
        <f t="shared" si="27"/>
        <v>0</v>
      </c>
      <c r="AA86" s="55">
        <f t="shared" si="27"/>
        <v>0</v>
      </c>
      <c r="AB86" s="55">
        <f t="shared" si="27"/>
        <v>0</v>
      </c>
      <c r="AC86" s="55">
        <f t="shared" si="27"/>
        <v>0</v>
      </c>
      <c r="AD86" s="55">
        <f t="shared" si="27"/>
        <v>0</v>
      </c>
      <c r="AE86" s="55">
        <f t="shared" si="27"/>
        <v>0</v>
      </c>
      <c r="AF86" s="55">
        <f t="shared" si="27"/>
        <v>0</v>
      </c>
      <c r="AG86" s="55">
        <f t="shared" si="27"/>
        <v>0</v>
      </c>
      <c r="AH86" s="55">
        <f t="shared" si="27"/>
        <v>0</v>
      </c>
      <c r="AI86" s="55">
        <f t="shared" si="27"/>
        <v>0</v>
      </c>
      <c r="AJ86" s="58">
        <f t="shared" si="27"/>
        <v>0</v>
      </c>
    </row>
    <row r="87" spans="2:37" s="9" customFormat="1" x14ac:dyDescent="0.3">
      <c r="B87" s="76" t="s">
        <v>221</v>
      </c>
      <c r="C87" s="32" t="s">
        <v>38</v>
      </c>
      <c r="D87" s="66">
        <v>0</v>
      </c>
      <c r="E87" s="55">
        <f>SUM(E79,E83)</f>
        <v>0</v>
      </c>
      <c r="F87" s="55">
        <f t="shared" si="27"/>
        <v>0</v>
      </c>
      <c r="G87" s="55">
        <f t="shared" si="27"/>
        <v>0</v>
      </c>
      <c r="H87" s="55">
        <f t="shared" si="27"/>
        <v>0</v>
      </c>
      <c r="I87" s="55">
        <f t="shared" si="27"/>
        <v>0</v>
      </c>
      <c r="J87" s="55">
        <f t="shared" si="27"/>
        <v>0</v>
      </c>
      <c r="K87" s="55">
        <f t="shared" si="27"/>
        <v>0</v>
      </c>
      <c r="L87" s="55">
        <f t="shared" si="27"/>
        <v>0</v>
      </c>
      <c r="M87" s="55">
        <f t="shared" si="27"/>
        <v>0</v>
      </c>
      <c r="N87" s="55">
        <f t="shared" si="27"/>
        <v>0</v>
      </c>
      <c r="O87" s="55">
        <f t="shared" si="27"/>
        <v>0</v>
      </c>
      <c r="P87" s="55">
        <f t="shared" si="27"/>
        <v>0</v>
      </c>
      <c r="Q87" s="55">
        <f t="shared" si="27"/>
        <v>0</v>
      </c>
      <c r="R87" s="55">
        <f t="shared" si="27"/>
        <v>0</v>
      </c>
      <c r="S87" s="55">
        <f t="shared" si="27"/>
        <v>0</v>
      </c>
      <c r="T87" s="55">
        <f t="shared" si="27"/>
        <v>0</v>
      </c>
      <c r="U87" s="55">
        <f t="shared" si="27"/>
        <v>0</v>
      </c>
      <c r="V87" s="55">
        <f t="shared" si="27"/>
        <v>0</v>
      </c>
      <c r="W87" s="55">
        <f t="shared" si="27"/>
        <v>0</v>
      </c>
      <c r="X87" s="55">
        <f t="shared" si="27"/>
        <v>0</v>
      </c>
      <c r="Y87" s="55">
        <f t="shared" si="27"/>
        <v>0</v>
      </c>
      <c r="Z87" s="55">
        <f t="shared" si="27"/>
        <v>0</v>
      </c>
      <c r="AA87" s="55">
        <f t="shared" si="27"/>
        <v>0</v>
      </c>
      <c r="AB87" s="55">
        <f t="shared" si="27"/>
        <v>0</v>
      </c>
      <c r="AC87" s="55">
        <f t="shared" si="27"/>
        <v>0</v>
      </c>
      <c r="AD87" s="55">
        <f t="shared" si="27"/>
        <v>0</v>
      </c>
      <c r="AE87" s="55">
        <f t="shared" si="27"/>
        <v>0</v>
      </c>
      <c r="AF87" s="55">
        <f t="shared" si="27"/>
        <v>0</v>
      </c>
      <c r="AG87" s="55">
        <f t="shared" si="27"/>
        <v>0</v>
      </c>
      <c r="AH87" s="55">
        <f t="shared" si="27"/>
        <v>0</v>
      </c>
      <c r="AI87" s="55">
        <f t="shared" si="27"/>
        <v>0</v>
      </c>
      <c r="AJ87" s="58">
        <f t="shared" si="27"/>
        <v>0</v>
      </c>
    </row>
    <row r="88" spans="2:37" s="9" customFormat="1" x14ac:dyDescent="0.3">
      <c r="B88" s="76" t="s">
        <v>222</v>
      </c>
      <c r="C88" s="32" t="s">
        <v>38</v>
      </c>
      <c r="D88" s="66">
        <v>0</v>
      </c>
      <c r="E88" s="55">
        <f>SUM(E80,E84)</f>
        <v>0</v>
      </c>
      <c r="F88" s="55">
        <f t="shared" si="27"/>
        <v>0</v>
      </c>
      <c r="G88" s="55">
        <f t="shared" si="27"/>
        <v>0</v>
      </c>
      <c r="H88" s="55">
        <f t="shared" si="27"/>
        <v>0</v>
      </c>
      <c r="I88" s="55">
        <f t="shared" si="27"/>
        <v>0</v>
      </c>
      <c r="J88" s="55">
        <f t="shared" si="27"/>
        <v>0</v>
      </c>
      <c r="K88" s="55">
        <f t="shared" si="27"/>
        <v>0</v>
      </c>
      <c r="L88" s="55">
        <f t="shared" si="27"/>
        <v>0</v>
      </c>
      <c r="M88" s="55">
        <f t="shared" si="27"/>
        <v>0</v>
      </c>
      <c r="N88" s="55">
        <f t="shared" si="27"/>
        <v>0</v>
      </c>
      <c r="O88" s="55">
        <f t="shared" si="27"/>
        <v>0</v>
      </c>
      <c r="P88" s="55">
        <f t="shared" si="27"/>
        <v>0</v>
      </c>
      <c r="Q88" s="55">
        <f t="shared" si="27"/>
        <v>0</v>
      </c>
      <c r="R88" s="55">
        <f t="shared" si="27"/>
        <v>0</v>
      </c>
      <c r="S88" s="55">
        <f t="shared" si="27"/>
        <v>0</v>
      </c>
      <c r="T88" s="55">
        <f t="shared" si="27"/>
        <v>0</v>
      </c>
      <c r="U88" s="55">
        <f t="shared" si="27"/>
        <v>0</v>
      </c>
      <c r="V88" s="55">
        <f t="shared" si="27"/>
        <v>0</v>
      </c>
      <c r="W88" s="55">
        <f t="shared" si="27"/>
        <v>0</v>
      </c>
      <c r="X88" s="55">
        <f t="shared" si="27"/>
        <v>0</v>
      </c>
      <c r="Y88" s="55">
        <f t="shared" si="27"/>
        <v>0</v>
      </c>
      <c r="Z88" s="55">
        <f t="shared" si="27"/>
        <v>0</v>
      </c>
      <c r="AA88" s="55">
        <f t="shared" si="27"/>
        <v>0</v>
      </c>
      <c r="AB88" s="55">
        <f t="shared" si="27"/>
        <v>0</v>
      </c>
      <c r="AC88" s="55">
        <f t="shared" si="27"/>
        <v>0</v>
      </c>
      <c r="AD88" s="55">
        <f t="shared" si="27"/>
        <v>0</v>
      </c>
      <c r="AE88" s="55">
        <f t="shared" si="27"/>
        <v>0</v>
      </c>
      <c r="AF88" s="55">
        <f t="shared" si="27"/>
        <v>0</v>
      </c>
      <c r="AG88" s="55">
        <f t="shared" si="27"/>
        <v>0</v>
      </c>
      <c r="AH88" s="55">
        <f t="shared" si="27"/>
        <v>0</v>
      </c>
      <c r="AI88" s="55">
        <f t="shared" si="27"/>
        <v>0</v>
      </c>
      <c r="AJ88" s="58">
        <f t="shared" si="27"/>
        <v>0</v>
      </c>
    </row>
    <row r="89" spans="2:37" s="9" customFormat="1" x14ac:dyDescent="0.3">
      <c r="B89" s="76" t="s">
        <v>223</v>
      </c>
      <c r="C89" s="32" t="s">
        <v>38</v>
      </c>
      <c r="D89" s="66">
        <v>0</v>
      </c>
      <c r="E89" s="55">
        <f>SUM(E81,E85)</f>
        <v>0</v>
      </c>
      <c r="F89" s="55">
        <f t="shared" si="27"/>
        <v>0</v>
      </c>
      <c r="G89" s="55">
        <f t="shared" si="27"/>
        <v>0</v>
      </c>
      <c r="H89" s="55">
        <f t="shared" si="27"/>
        <v>0</v>
      </c>
      <c r="I89" s="55">
        <f t="shared" si="27"/>
        <v>0</v>
      </c>
      <c r="J89" s="55">
        <f t="shared" si="27"/>
        <v>0</v>
      </c>
      <c r="K89" s="55">
        <f t="shared" si="27"/>
        <v>0</v>
      </c>
      <c r="L89" s="55">
        <f t="shared" si="27"/>
        <v>0</v>
      </c>
      <c r="M89" s="55">
        <f t="shared" si="27"/>
        <v>0</v>
      </c>
      <c r="N89" s="55">
        <f t="shared" si="27"/>
        <v>0</v>
      </c>
      <c r="O89" s="55">
        <f t="shared" si="27"/>
        <v>0</v>
      </c>
      <c r="P89" s="55">
        <f t="shared" si="27"/>
        <v>0</v>
      </c>
      <c r="Q89" s="55">
        <f t="shared" si="27"/>
        <v>0</v>
      </c>
      <c r="R89" s="55">
        <f t="shared" si="27"/>
        <v>0</v>
      </c>
      <c r="S89" s="55">
        <f t="shared" si="27"/>
        <v>0</v>
      </c>
      <c r="T89" s="55">
        <f t="shared" si="27"/>
        <v>0</v>
      </c>
      <c r="U89" s="55">
        <f t="shared" si="27"/>
        <v>0</v>
      </c>
      <c r="V89" s="55">
        <f t="shared" si="27"/>
        <v>0</v>
      </c>
      <c r="W89" s="55">
        <f t="shared" si="27"/>
        <v>0</v>
      </c>
      <c r="X89" s="55">
        <f t="shared" si="27"/>
        <v>0</v>
      </c>
      <c r="Y89" s="55">
        <f t="shared" si="27"/>
        <v>0</v>
      </c>
      <c r="Z89" s="55">
        <f t="shared" si="27"/>
        <v>0</v>
      </c>
      <c r="AA89" s="55">
        <f t="shared" si="27"/>
        <v>0</v>
      </c>
      <c r="AB89" s="55">
        <f t="shared" si="27"/>
        <v>0</v>
      </c>
      <c r="AC89" s="55">
        <f t="shared" si="27"/>
        <v>0</v>
      </c>
      <c r="AD89" s="55">
        <f t="shared" si="27"/>
        <v>0</v>
      </c>
      <c r="AE89" s="55">
        <f t="shared" si="27"/>
        <v>0</v>
      </c>
      <c r="AF89" s="55">
        <f t="shared" si="27"/>
        <v>0</v>
      </c>
      <c r="AG89" s="55">
        <f t="shared" si="27"/>
        <v>0</v>
      </c>
      <c r="AH89" s="55">
        <f t="shared" si="27"/>
        <v>0</v>
      </c>
      <c r="AI89" s="55">
        <f t="shared" si="27"/>
        <v>0</v>
      </c>
      <c r="AJ89" s="58">
        <f t="shared" si="27"/>
        <v>0</v>
      </c>
    </row>
    <row r="90" spans="2:37" s="9" customFormat="1" x14ac:dyDescent="0.3">
      <c r="B90" s="77" t="s">
        <v>68</v>
      </c>
      <c r="C90" s="32" t="s">
        <v>40</v>
      </c>
      <c r="D90" s="67">
        <v>0</v>
      </c>
      <c r="E90" s="56" cm="1">
        <f t="array" ref="E90">_xlfn.IFS(
  'Site 1'!E$77&lt;$C$14, 0,
  'Site 1'!E$77=$C$14, E71,
  AND('Site 1'!E$77&gt;$C$14, 'Site 1'!E$77&lt;'Site 1'!$C$7), E71 * (1 + $C$8)^('Site 1'!E$77 - $C$14),
  'Site 1'!E$77='Site 1'!$C$7, E71,
  'Site 1'!E$77&gt;'Site 1'!$C$7, E71 * (1 + $C$8)^('Site 1'!E$77 - 'Site 1'!$C$7)
)</f>
        <v>0</v>
      </c>
      <c r="F90" s="56" cm="1">
        <f t="array" ref="F90">_xlfn.IFS(
  'Site 1'!F$77&lt;$C$14, 0,
  'Site 1'!F$77=$C$14, F71,
  AND('Site 1'!F$77&gt;$C$14, 'Site 1'!F$77&lt;'Site 1'!$C$7), F71 * (1 + $C$8)^('Site 1'!F$77 - $C$14),
  'Site 1'!F$77='Site 1'!$C$7, F71,
  'Site 1'!F$77&gt;'Site 1'!$C$7, F71 * (1 + $C$8)^('Site 1'!F$77 - 'Site 1'!$C$7)
)</f>
        <v>0</v>
      </c>
      <c r="G90" s="56" cm="1">
        <f t="array" ref="G90">_xlfn.IFS(
  'Site 1'!G$77&lt;$C$14, 0,
  'Site 1'!G$77=$C$14, G71,
  AND('Site 1'!G$77&gt;$C$14, 'Site 1'!G$77&lt;'Site 1'!$C$7), G71 * (1 + $C$8)^('Site 1'!G$77 - $C$14),
  'Site 1'!G$77='Site 1'!$C$7, G71,
  'Site 1'!G$77&gt;'Site 1'!$C$7, G71 * (1 + $C$8)^('Site 1'!G$77 - 'Site 1'!$C$7)
)</f>
        <v>0</v>
      </c>
      <c r="H90" s="56" cm="1">
        <f t="array" ref="H90">_xlfn.IFS(
  'Site 1'!H$77&lt;$C$14, 0,
  'Site 1'!H$77=$C$14, H71,
  AND('Site 1'!H$77&gt;$C$14, 'Site 1'!H$77&lt;'Site 1'!$C$7), H71 * (1 + $C$8)^('Site 1'!H$77 - $C$14),
  'Site 1'!H$77='Site 1'!$C$7, H71,
  'Site 1'!H$77&gt;'Site 1'!$C$7, H71 * (1 + $C$8)^('Site 1'!H$77 - 'Site 1'!$C$7)
)</f>
        <v>0</v>
      </c>
      <c r="I90" s="56" cm="1">
        <f t="array" ref="I90">_xlfn.IFS(
  'Site 1'!I$77&lt;$C$14, 0,
  'Site 1'!I$77=$C$14, I71,
  AND('Site 1'!I$77&gt;$C$14, 'Site 1'!I$77&lt;'Site 1'!$C$7), I71 * (1 + $C$8)^('Site 1'!I$77 - $C$14),
  'Site 1'!I$77='Site 1'!$C$7, I71,
  'Site 1'!I$77&gt;'Site 1'!$C$7, I71 * (1 + $C$8)^('Site 1'!I$77 - 'Site 1'!$C$7)
)</f>
        <v>0</v>
      </c>
      <c r="J90" s="56" cm="1">
        <f t="array" ref="J90">_xlfn.IFS(
  'Site 1'!J$77&lt;$C$14, 0,
  'Site 1'!J$77=$C$14, J71,
  AND('Site 1'!J$77&gt;$C$14, 'Site 1'!J$77&lt;'Site 1'!$C$7), J71 * (1 + $C$8)^('Site 1'!J$77 - $C$14),
  'Site 1'!J$77='Site 1'!$C$7, J71,
  'Site 1'!J$77&gt;'Site 1'!$C$7, J71 * (1 + $C$8)^('Site 1'!J$77 - 'Site 1'!$C$7)
)</f>
        <v>0</v>
      </c>
      <c r="K90" s="56" cm="1">
        <f t="array" ref="K90">_xlfn.IFS(
  'Site 1'!K$77&lt;$C$14, 0,
  'Site 1'!K$77=$C$14, K71,
  AND('Site 1'!K$77&gt;$C$14, 'Site 1'!K$77&lt;'Site 1'!$C$7), K71 * (1 + $C$8)^('Site 1'!K$77 - $C$14),
  'Site 1'!K$77='Site 1'!$C$7, K71,
  'Site 1'!K$77&gt;'Site 1'!$C$7, K71 * (1 + $C$8)^('Site 1'!K$77 - 'Site 1'!$C$7)
)</f>
        <v>0</v>
      </c>
      <c r="L90" s="56" cm="1">
        <f t="array" ref="L90">_xlfn.IFS(
  'Site 1'!L$77&lt;$C$14, 0,
  'Site 1'!L$77=$C$14, L71,
  AND('Site 1'!L$77&gt;$C$14, 'Site 1'!L$77&lt;'Site 1'!$C$7), L71 * (1 + $C$8)^('Site 1'!L$77 - $C$14),
  'Site 1'!L$77='Site 1'!$C$7, L71,
  'Site 1'!L$77&gt;'Site 1'!$C$7, L71 * (1 + $C$8)^('Site 1'!L$77 - 'Site 1'!$C$7)
)</f>
        <v>0</v>
      </c>
      <c r="M90" s="56" cm="1">
        <f t="array" ref="M90">_xlfn.IFS(
  'Site 1'!M$77&lt;$C$14, 0,
  'Site 1'!M$77=$C$14, M71,
  AND('Site 1'!M$77&gt;$C$14, 'Site 1'!M$77&lt;'Site 1'!$C$7), M71 * (1 + $C$8)^('Site 1'!M$77 - $C$14),
  'Site 1'!M$77='Site 1'!$C$7, M71,
  'Site 1'!M$77&gt;'Site 1'!$C$7, M71 * (1 + $C$8)^('Site 1'!M$77 - 'Site 1'!$C$7)
)</f>
        <v>0</v>
      </c>
      <c r="N90" s="56" cm="1">
        <f t="array" ref="N90">_xlfn.IFS(
  'Site 1'!N$77&lt;$C$14, 0,
  'Site 1'!N$77=$C$14, N71,
  AND('Site 1'!N$77&gt;$C$14, 'Site 1'!N$77&lt;'Site 1'!$C$7), N71 * (1 + $C$8)^('Site 1'!N$77 - $C$14),
  'Site 1'!N$77='Site 1'!$C$7, N71,
  'Site 1'!N$77&gt;'Site 1'!$C$7, N71 * (1 + $C$8)^('Site 1'!N$77 - 'Site 1'!$C$7)
)</f>
        <v>0</v>
      </c>
      <c r="O90" s="56" cm="1">
        <f t="array" ref="O90">_xlfn.IFS(
  'Site 1'!O$77&lt;$C$14, 0,
  'Site 1'!O$77=$C$14, O71,
  AND('Site 1'!O$77&gt;$C$14, 'Site 1'!O$77&lt;'Site 1'!$C$7), O71 * (1 + $C$8)^('Site 1'!O$77 - $C$14),
  'Site 1'!O$77='Site 1'!$C$7, O71,
  'Site 1'!O$77&gt;'Site 1'!$C$7, O71 * (1 + $C$8)^('Site 1'!O$77 - 'Site 1'!$C$7)
)</f>
        <v>0</v>
      </c>
      <c r="P90" s="56" cm="1">
        <f t="array" ref="P90">_xlfn.IFS(
  'Site 1'!P$77&lt;$C$14, 0,
  'Site 1'!P$77=$C$14, P71,
  AND('Site 1'!P$77&gt;$C$14, 'Site 1'!P$77&lt;'Site 1'!$C$7), P71 * (1 + $C$8)^('Site 1'!P$77 - $C$14),
  'Site 1'!P$77='Site 1'!$C$7, P71,
  'Site 1'!P$77&gt;'Site 1'!$C$7, P71 * (1 + $C$8)^('Site 1'!P$77 - 'Site 1'!$C$7)
)</f>
        <v>0</v>
      </c>
      <c r="Q90" s="56" cm="1">
        <f t="array" ref="Q90">_xlfn.IFS(
  'Site 1'!Q$77&lt;$C$14, 0,
  'Site 1'!Q$77=$C$14, Q71,
  AND('Site 1'!Q$77&gt;$C$14, 'Site 1'!Q$77&lt;'Site 1'!$C$7), Q71 * (1 + $C$8)^('Site 1'!Q$77 - $C$14),
  'Site 1'!Q$77='Site 1'!$C$7, Q71,
  'Site 1'!Q$77&gt;'Site 1'!$C$7, Q71 * (1 + $C$8)^('Site 1'!Q$77 - 'Site 1'!$C$7)
)</f>
        <v>0</v>
      </c>
      <c r="R90" s="56" cm="1">
        <f t="array" ref="R90">_xlfn.IFS(
  'Site 1'!R$77&lt;$C$14, 0,
  'Site 1'!R$77=$C$14, R71,
  AND('Site 1'!R$77&gt;$C$14, 'Site 1'!R$77&lt;'Site 1'!$C$7), R71 * (1 + $C$8)^('Site 1'!R$77 - $C$14),
  'Site 1'!R$77='Site 1'!$C$7, R71,
  'Site 1'!R$77&gt;'Site 1'!$C$7, R71 * (1 + $C$8)^('Site 1'!R$77 - 'Site 1'!$C$7)
)</f>
        <v>0</v>
      </c>
      <c r="S90" s="56" cm="1">
        <f t="array" ref="S90">_xlfn.IFS(
  'Site 1'!S$77&lt;$C$14, 0,
  'Site 1'!S$77=$C$14, S71,
  AND('Site 1'!S$77&gt;$C$14, 'Site 1'!S$77&lt;'Site 1'!$C$7), S71 * (1 + $C$8)^('Site 1'!S$77 - $C$14),
  'Site 1'!S$77='Site 1'!$C$7, S71,
  'Site 1'!S$77&gt;'Site 1'!$C$7, S71 * (1 + $C$8)^('Site 1'!S$77 - 'Site 1'!$C$7)
)</f>
        <v>0</v>
      </c>
      <c r="T90" s="56" cm="1">
        <f t="array" ref="T90">_xlfn.IFS(
  'Site 1'!T$77&lt;$C$14, 0,
  'Site 1'!T$77=$C$14, T71,
  AND('Site 1'!T$77&gt;$C$14, 'Site 1'!T$77&lt;'Site 1'!$C$7), T71 * (1 + $C$8)^('Site 1'!T$77 - $C$14),
  'Site 1'!T$77='Site 1'!$C$7, T71,
  'Site 1'!T$77&gt;'Site 1'!$C$7, T71 * (1 + $C$8)^('Site 1'!T$77 - 'Site 1'!$C$7)
)</f>
        <v>0</v>
      </c>
      <c r="U90" s="56" cm="1">
        <f t="array" ref="U90">_xlfn.IFS(
  'Site 1'!U$77&lt;$C$14, 0,
  'Site 1'!U$77=$C$14, U71,
  AND('Site 1'!U$77&gt;$C$14, 'Site 1'!U$77&lt;'Site 1'!$C$7), U71 * (1 + $C$8)^('Site 1'!U$77 - $C$14),
  'Site 1'!U$77='Site 1'!$C$7, U71,
  'Site 1'!U$77&gt;'Site 1'!$C$7, U71 * (1 + $C$8)^('Site 1'!U$77 - 'Site 1'!$C$7)
)</f>
        <v>0</v>
      </c>
      <c r="V90" s="56" cm="1">
        <f t="array" ref="V90">_xlfn.IFS(
  'Site 1'!V$77&lt;$C$14, 0,
  'Site 1'!V$77=$C$14, V71,
  AND('Site 1'!V$77&gt;$C$14, 'Site 1'!V$77&lt;'Site 1'!$C$7), V71 * (1 + $C$8)^('Site 1'!V$77 - $C$14),
  'Site 1'!V$77='Site 1'!$C$7, V71,
  'Site 1'!V$77&gt;'Site 1'!$C$7, V71 * (1 + $C$8)^('Site 1'!V$77 - 'Site 1'!$C$7)
)</f>
        <v>0</v>
      </c>
      <c r="W90" s="56" cm="1">
        <f t="array" ref="W90">_xlfn.IFS(
  'Site 1'!W$77&lt;$C$14, 0,
  'Site 1'!W$77=$C$14, W71,
  AND('Site 1'!W$77&gt;$C$14, 'Site 1'!W$77&lt;'Site 1'!$C$7), W71 * (1 + $C$8)^('Site 1'!W$77 - $C$14),
  'Site 1'!W$77='Site 1'!$C$7, W71,
  'Site 1'!W$77&gt;'Site 1'!$C$7, W71 * (1 + $C$8)^('Site 1'!W$77 - 'Site 1'!$C$7)
)</f>
        <v>0</v>
      </c>
      <c r="X90" s="56" cm="1">
        <f t="array" ref="X90">_xlfn.IFS(
  'Site 1'!X$77&lt;$C$14, 0,
  'Site 1'!X$77=$C$14, X71,
  AND('Site 1'!X$77&gt;$C$14, 'Site 1'!X$77&lt;'Site 1'!$C$7), X71 * (1 + $C$8)^('Site 1'!X$77 - $C$14),
  'Site 1'!X$77='Site 1'!$C$7, X71,
  'Site 1'!X$77&gt;'Site 1'!$C$7, X71 * (1 + $C$8)^('Site 1'!X$77 - 'Site 1'!$C$7)
)</f>
        <v>0</v>
      </c>
      <c r="Y90" s="56" cm="1">
        <f t="array" ref="Y90">_xlfn.IFS(
  'Site 1'!Y$77&lt;$C$14, 0,
  'Site 1'!Y$77=$C$14, Y71,
  AND('Site 1'!Y$77&gt;$C$14, 'Site 1'!Y$77&lt;'Site 1'!$C$7), Y71 * (1 + $C$8)^('Site 1'!Y$77 - $C$14),
  'Site 1'!Y$77='Site 1'!$C$7, Y71,
  'Site 1'!Y$77&gt;'Site 1'!$C$7, Y71 * (1 + $C$8)^('Site 1'!Y$77 - 'Site 1'!$C$7)
)</f>
        <v>0</v>
      </c>
      <c r="Z90" s="56" cm="1">
        <f t="array" ref="Z90">_xlfn.IFS(
  'Site 1'!Z$77&lt;$C$14, 0,
  'Site 1'!Z$77=$C$14, Z71,
  AND('Site 1'!Z$77&gt;$C$14, 'Site 1'!Z$77&lt;'Site 1'!$C$7), Z71 * (1 + $C$8)^('Site 1'!Z$77 - $C$14),
  'Site 1'!Z$77='Site 1'!$C$7, Z71,
  'Site 1'!Z$77&gt;'Site 1'!$C$7, Z71 * (1 + $C$8)^('Site 1'!Z$77 - 'Site 1'!$C$7)
)</f>
        <v>0</v>
      </c>
      <c r="AA90" s="56" cm="1">
        <f t="array" ref="AA90">_xlfn.IFS(
  'Site 1'!AA$77&lt;$C$14, 0,
  'Site 1'!AA$77=$C$14, AA71,
  AND('Site 1'!AA$77&gt;$C$14, 'Site 1'!AA$77&lt;'Site 1'!$C$7), AA71 * (1 + $C$8)^('Site 1'!AA$77 - $C$14),
  'Site 1'!AA$77='Site 1'!$C$7, AA71,
  'Site 1'!AA$77&gt;'Site 1'!$C$7, AA71 * (1 + $C$8)^('Site 1'!AA$77 - 'Site 1'!$C$7)
)</f>
        <v>0</v>
      </c>
      <c r="AB90" s="56" cm="1">
        <f t="array" ref="AB90">_xlfn.IFS(
  'Site 1'!AB$77&lt;$C$14, 0,
  'Site 1'!AB$77=$C$14, AB71,
  AND('Site 1'!AB$77&gt;$C$14, 'Site 1'!AB$77&lt;'Site 1'!$C$7), AB71 * (1 + $C$8)^('Site 1'!AB$77 - $C$14),
  'Site 1'!AB$77='Site 1'!$C$7, AB71,
  'Site 1'!AB$77&gt;'Site 1'!$C$7, AB71 * (1 + $C$8)^('Site 1'!AB$77 - 'Site 1'!$C$7)
)</f>
        <v>0</v>
      </c>
      <c r="AC90" s="56" cm="1">
        <f t="array" ref="AC90">_xlfn.IFS(
  'Site 1'!AC$77&lt;$C$14, 0,
  'Site 1'!AC$77=$C$14, AC71,
  AND('Site 1'!AC$77&gt;$C$14, 'Site 1'!AC$77&lt;'Site 1'!$C$7), AC71 * (1 + $C$8)^('Site 1'!AC$77 - $C$14),
  'Site 1'!AC$77='Site 1'!$C$7, AC71,
  'Site 1'!AC$77&gt;'Site 1'!$C$7, AC71 * (1 + $C$8)^('Site 1'!AC$77 - 'Site 1'!$C$7)
)</f>
        <v>0</v>
      </c>
      <c r="AD90" s="56" cm="1">
        <f t="array" ref="AD90">_xlfn.IFS(
  'Site 1'!AD$77&lt;$C$14, 0,
  'Site 1'!AD$77=$C$14, AD71,
  AND('Site 1'!AD$77&gt;$C$14, 'Site 1'!AD$77&lt;'Site 1'!$C$7), AD71 * (1 + $C$8)^('Site 1'!AD$77 - $C$14),
  'Site 1'!AD$77='Site 1'!$C$7, AD71,
  'Site 1'!AD$77&gt;'Site 1'!$C$7, AD71 * (1 + $C$8)^('Site 1'!AD$77 - 'Site 1'!$C$7)
)</f>
        <v>0</v>
      </c>
      <c r="AE90" s="56" cm="1">
        <f t="array" ref="AE90">_xlfn.IFS(
  'Site 1'!AE$77&lt;$C$14, 0,
  'Site 1'!AE$77=$C$14, AE71,
  AND('Site 1'!AE$77&gt;$C$14, 'Site 1'!AE$77&lt;'Site 1'!$C$7), AE71 * (1 + $C$8)^('Site 1'!AE$77 - $C$14),
  'Site 1'!AE$77='Site 1'!$C$7, AE71,
  'Site 1'!AE$77&gt;'Site 1'!$C$7, AE71 * (1 + $C$8)^('Site 1'!AE$77 - 'Site 1'!$C$7)
)</f>
        <v>0</v>
      </c>
      <c r="AF90" s="56" cm="1">
        <f t="array" ref="AF90">_xlfn.IFS(
  'Site 1'!AF$77&lt;$C$14, 0,
  'Site 1'!AF$77=$C$14, AF71,
  AND('Site 1'!AF$77&gt;$C$14, 'Site 1'!AF$77&lt;'Site 1'!$C$7), AF71 * (1 + $C$8)^('Site 1'!AF$77 - $C$14),
  'Site 1'!AF$77='Site 1'!$C$7, AF71,
  'Site 1'!AF$77&gt;'Site 1'!$C$7, AF71 * (1 + $C$8)^('Site 1'!AF$77 - 'Site 1'!$C$7)
)</f>
        <v>0</v>
      </c>
      <c r="AG90" s="56" cm="1">
        <f t="array" ref="AG90">_xlfn.IFS(
  'Site 1'!AG$77&lt;$C$14, 0,
  'Site 1'!AG$77=$C$14, AG71,
  AND('Site 1'!AG$77&gt;$C$14, 'Site 1'!AG$77&lt;'Site 1'!$C$7), AG71 * (1 + $C$8)^('Site 1'!AG$77 - $C$14),
  'Site 1'!AG$77='Site 1'!$C$7, AG71,
  'Site 1'!AG$77&gt;'Site 1'!$C$7, AG71 * (1 + $C$8)^('Site 1'!AG$77 - 'Site 1'!$C$7)
)</f>
        <v>0</v>
      </c>
      <c r="AH90" s="56" cm="1">
        <f t="array" ref="AH90">_xlfn.IFS(
  'Site 1'!AH$77&lt;$C$14, 0,
  'Site 1'!AH$77=$C$14, AH71,
  AND('Site 1'!AH$77&gt;$C$14, 'Site 1'!AH$77&lt;'Site 1'!$C$7), AH71 * (1 + $C$8)^('Site 1'!AH$77 - $C$14),
  'Site 1'!AH$77='Site 1'!$C$7, AH71,
  'Site 1'!AH$77&gt;'Site 1'!$C$7, AH71 * (1 + $C$8)^('Site 1'!AH$77 - 'Site 1'!$C$7)
)</f>
        <v>0</v>
      </c>
      <c r="AI90" s="56" cm="1">
        <f t="array" ref="AI90">_xlfn.IFS(
  'Site 1'!AI$77&lt;$C$14, 0,
  'Site 1'!AI$77=$C$14, AI71,
  AND('Site 1'!AI$77&gt;$C$14, 'Site 1'!AI$77&lt;'Site 1'!$C$7), AI71 * (1 + $C$8)^('Site 1'!AI$77 - $C$14),
  'Site 1'!AI$77='Site 1'!$C$7, AI71,
  'Site 1'!AI$77&gt;'Site 1'!$C$7, AI71 * (1 + $C$8)^('Site 1'!AI$77 - 'Site 1'!$C$7)
)</f>
        <v>0</v>
      </c>
      <c r="AJ90" s="59" cm="1">
        <f t="array" ref="AJ90">_xlfn.IFS(
  'Site 1'!AJ$77&lt;$C$14, 0,
  'Site 1'!AJ$77=$C$14, AJ71,
  AND('Site 1'!AJ$77&gt;$C$14, 'Site 1'!AJ$77&lt;'Site 1'!$C$7), AJ71 * (1 + $C$8)^('Site 1'!AJ$77 - $C$14),
  'Site 1'!AJ$77='Site 1'!$C$7, AJ71,
  'Site 1'!AJ$77&gt;'Site 1'!$C$7, AJ71 * (1 + $C$8)^('Site 1'!AJ$77 - 'Site 1'!$C$7)
)</f>
        <v>0</v>
      </c>
    </row>
    <row r="91" spans="2:37" s="9" customFormat="1" x14ac:dyDescent="0.3">
      <c r="B91" s="77" t="s">
        <v>224</v>
      </c>
      <c r="C91" s="32" t="s">
        <v>40</v>
      </c>
      <c r="D91" s="67">
        <v>0</v>
      </c>
      <c r="E91" s="56">
        <f>E90*IF(E$77&lt;=$C$14,$C$24,IF(E$77&gt;=$C$12,$C$25,$C$24+(E$77-$C$14)*($C$25-$C$24)/($C$12-$C$14)))</f>
        <v>0</v>
      </c>
      <c r="F91" s="56">
        <f t="shared" ref="F91:AJ91" si="28">F90*IF(F$77&lt;=$C$14,$C$24,IF(F$77&gt;=$C$12,$C$25,$C$24+(F$77-$C$14)*($C$25-$C$24)/($C$12-$C$14)))</f>
        <v>0</v>
      </c>
      <c r="G91" s="56">
        <f t="shared" si="28"/>
        <v>0</v>
      </c>
      <c r="H91" s="56">
        <f t="shared" si="28"/>
        <v>0</v>
      </c>
      <c r="I91" s="56">
        <f t="shared" si="28"/>
        <v>0</v>
      </c>
      <c r="J91" s="56">
        <f t="shared" si="28"/>
        <v>0</v>
      </c>
      <c r="K91" s="56">
        <f t="shared" si="28"/>
        <v>0</v>
      </c>
      <c r="L91" s="56">
        <f t="shared" si="28"/>
        <v>0</v>
      </c>
      <c r="M91" s="56">
        <f t="shared" si="28"/>
        <v>0</v>
      </c>
      <c r="N91" s="56">
        <f t="shared" si="28"/>
        <v>0</v>
      </c>
      <c r="O91" s="56">
        <f t="shared" si="28"/>
        <v>0</v>
      </c>
      <c r="P91" s="56">
        <f t="shared" si="28"/>
        <v>0</v>
      </c>
      <c r="Q91" s="56">
        <f t="shared" si="28"/>
        <v>0</v>
      </c>
      <c r="R91" s="56">
        <f t="shared" si="28"/>
        <v>0</v>
      </c>
      <c r="S91" s="56">
        <f t="shared" si="28"/>
        <v>0</v>
      </c>
      <c r="T91" s="56">
        <f t="shared" si="28"/>
        <v>0</v>
      </c>
      <c r="U91" s="56">
        <f t="shared" si="28"/>
        <v>0</v>
      </c>
      <c r="V91" s="56">
        <f t="shared" si="28"/>
        <v>0</v>
      </c>
      <c r="W91" s="56">
        <f t="shared" si="28"/>
        <v>0</v>
      </c>
      <c r="X91" s="56">
        <f t="shared" si="28"/>
        <v>0</v>
      </c>
      <c r="Y91" s="56">
        <f t="shared" si="28"/>
        <v>0</v>
      </c>
      <c r="Z91" s="56">
        <f t="shared" si="28"/>
        <v>0</v>
      </c>
      <c r="AA91" s="56">
        <f t="shared" si="28"/>
        <v>0</v>
      </c>
      <c r="AB91" s="56">
        <f t="shared" si="28"/>
        <v>0</v>
      </c>
      <c r="AC91" s="56">
        <f t="shared" si="28"/>
        <v>0</v>
      </c>
      <c r="AD91" s="56">
        <f t="shared" si="28"/>
        <v>0</v>
      </c>
      <c r="AE91" s="56">
        <f t="shared" si="28"/>
        <v>0</v>
      </c>
      <c r="AF91" s="56">
        <f t="shared" si="28"/>
        <v>0</v>
      </c>
      <c r="AG91" s="56">
        <f t="shared" si="28"/>
        <v>0</v>
      </c>
      <c r="AH91" s="56">
        <f t="shared" si="28"/>
        <v>0</v>
      </c>
      <c r="AI91" s="56">
        <f t="shared" si="28"/>
        <v>0</v>
      </c>
      <c r="AJ91" s="59">
        <f t="shared" si="28"/>
        <v>0</v>
      </c>
    </row>
    <row r="92" spans="2:37" s="9" customFormat="1" x14ac:dyDescent="0.3">
      <c r="B92" s="77" t="s">
        <v>225</v>
      </c>
      <c r="C92" s="32" t="s">
        <v>40</v>
      </c>
      <c r="D92" s="67">
        <v>0</v>
      </c>
      <c r="E92" s="56">
        <f>E90*IF(E$77&lt;=$D$14,$D$24,IF(E$77&gt;=$D$12,$D$25,$D$24+(E$77-$D$14)*($D$25-$D$24)/($D$12-$D$14)))</f>
        <v>0</v>
      </c>
      <c r="F92" s="56">
        <f t="shared" ref="F92:AJ92" si="29">F90*IF(F$77&lt;=$D$14,$D$24,IF(F$77&gt;=$D$12,$D$25,$D$24+(F$77-$D$14)*($D$25-$D$24)/($D$12-$D$14)))</f>
        <v>0</v>
      </c>
      <c r="G92" s="56">
        <f t="shared" si="29"/>
        <v>0</v>
      </c>
      <c r="H92" s="56">
        <f t="shared" si="29"/>
        <v>0</v>
      </c>
      <c r="I92" s="56">
        <f t="shared" si="29"/>
        <v>0</v>
      </c>
      <c r="J92" s="56">
        <f t="shared" si="29"/>
        <v>0</v>
      </c>
      <c r="K92" s="56">
        <f t="shared" si="29"/>
        <v>0</v>
      </c>
      <c r="L92" s="56">
        <f t="shared" si="29"/>
        <v>0</v>
      </c>
      <c r="M92" s="56">
        <f t="shared" si="29"/>
        <v>0</v>
      </c>
      <c r="N92" s="56">
        <f t="shared" si="29"/>
        <v>0</v>
      </c>
      <c r="O92" s="56">
        <f t="shared" si="29"/>
        <v>0</v>
      </c>
      <c r="P92" s="56">
        <f t="shared" si="29"/>
        <v>0</v>
      </c>
      <c r="Q92" s="56">
        <f t="shared" si="29"/>
        <v>0</v>
      </c>
      <c r="R92" s="56">
        <f t="shared" si="29"/>
        <v>0</v>
      </c>
      <c r="S92" s="56">
        <f t="shared" si="29"/>
        <v>0</v>
      </c>
      <c r="T92" s="56">
        <f t="shared" si="29"/>
        <v>0</v>
      </c>
      <c r="U92" s="56">
        <f t="shared" si="29"/>
        <v>0</v>
      </c>
      <c r="V92" s="56">
        <f t="shared" si="29"/>
        <v>0</v>
      </c>
      <c r="W92" s="56">
        <f t="shared" si="29"/>
        <v>0</v>
      </c>
      <c r="X92" s="56">
        <f t="shared" si="29"/>
        <v>0</v>
      </c>
      <c r="Y92" s="56">
        <f t="shared" si="29"/>
        <v>0</v>
      </c>
      <c r="Z92" s="56">
        <f t="shared" si="29"/>
        <v>0</v>
      </c>
      <c r="AA92" s="56">
        <f t="shared" si="29"/>
        <v>0</v>
      </c>
      <c r="AB92" s="56">
        <f t="shared" si="29"/>
        <v>0</v>
      </c>
      <c r="AC92" s="56">
        <f t="shared" si="29"/>
        <v>0</v>
      </c>
      <c r="AD92" s="56">
        <f t="shared" si="29"/>
        <v>0</v>
      </c>
      <c r="AE92" s="56">
        <f t="shared" si="29"/>
        <v>0</v>
      </c>
      <c r="AF92" s="56">
        <f t="shared" si="29"/>
        <v>0</v>
      </c>
      <c r="AG92" s="56">
        <f t="shared" si="29"/>
        <v>0</v>
      </c>
      <c r="AH92" s="56">
        <f t="shared" si="29"/>
        <v>0</v>
      </c>
      <c r="AI92" s="56">
        <f t="shared" si="29"/>
        <v>0</v>
      </c>
      <c r="AJ92" s="59">
        <f t="shared" si="29"/>
        <v>0</v>
      </c>
    </row>
    <row r="93" spans="2:37" s="9" customFormat="1" ht="14.5" thickBot="1" x14ac:dyDescent="0.35">
      <c r="B93" s="50" t="s">
        <v>226</v>
      </c>
      <c r="C93" s="33" t="s">
        <v>40</v>
      </c>
      <c r="D93" s="68">
        <v>0</v>
      </c>
      <c r="E93" s="60">
        <f>E90*IF(E$77&lt;=$E$14,$E$24,IF(E$77&gt;=$E$12,$E$25,$E$24+(E$77-$E$14)*($E$25-$E$24)/($E$12-$E$14)))</f>
        <v>0</v>
      </c>
      <c r="F93" s="60">
        <f t="shared" ref="F93:AJ93" si="30">F90*IF(F$77&lt;=$E$14,$E$24,IF(F$77&gt;=$E$12,$E$25,$E$24+(F$77-$E$14)*($E$25-$E$24)/($E$12-$E$14)))</f>
        <v>0</v>
      </c>
      <c r="G93" s="60">
        <f t="shared" si="30"/>
        <v>0</v>
      </c>
      <c r="H93" s="60">
        <f t="shared" si="30"/>
        <v>0</v>
      </c>
      <c r="I93" s="60">
        <f t="shared" si="30"/>
        <v>0</v>
      </c>
      <c r="J93" s="60">
        <f t="shared" si="30"/>
        <v>0</v>
      </c>
      <c r="K93" s="60">
        <f t="shared" si="30"/>
        <v>0</v>
      </c>
      <c r="L93" s="60">
        <f t="shared" si="30"/>
        <v>0</v>
      </c>
      <c r="M93" s="60">
        <f t="shared" si="30"/>
        <v>0</v>
      </c>
      <c r="N93" s="60">
        <f t="shared" si="30"/>
        <v>0</v>
      </c>
      <c r="O93" s="60">
        <f t="shared" si="30"/>
        <v>0</v>
      </c>
      <c r="P93" s="60">
        <f t="shared" si="30"/>
        <v>0</v>
      </c>
      <c r="Q93" s="60">
        <f t="shared" si="30"/>
        <v>0</v>
      </c>
      <c r="R93" s="60">
        <f t="shared" si="30"/>
        <v>0</v>
      </c>
      <c r="S93" s="60">
        <f t="shared" si="30"/>
        <v>0</v>
      </c>
      <c r="T93" s="60">
        <f t="shared" si="30"/>
        <v>0</v>
      </c>
      <c r="U93" s="60">
        <f t="shared" si="30"/>
        <v>0</v>
      </c>
      <c r="V93" s="60">
        <f t="shared" si="30"/>
        <v>0</v>
      </c>
      <c r="W93" s="60">
        <f t="shared" si="30"/>
        <v>0</v>
      </c>
      <c r="X93" s="60">
        <f t="shared" si="30"/>
        <v>0</v>
      </c>
      <c r="Y93" s="60">
        <f t="shared" si="30"/>
        <v>0</v>
      </c>
      <c r="Z93" s="60">
        <f t="shared" si="30"/>
        <v>0</v>
      </c>
      <c r="AA93" s="60">
        <f t="shared" si="30"/>
        <v>0</v>
      </c>
      <c r="AB93" s="60">
        <f t="shared" si="30"/>
        <v>0</v>
      </c>
      <c r="AC93" s="60">
        <f t="shared" si="30"/>
        <v>0</v>
      </c>
      <c r="AD93" s="60">
        <f t="shared" si="30"/>
        <v>0</v>
      </c>
      <c r="AE93" s="60">
        <f t="shared" si="30"/>
        <v>0</v>
      </c>
      <c r="AF93" s="60">
        <f t="shared" si="30"/>
        <v>0</v>
      </c>
      <c r="AG93" s="60">
        <f t="shared" si="30"/>
        <v>0</v>
      </c>
      <c r="AH93" s="60">
        <f t="shared" si="30"/>
        <v>0</v>
      </c>
      <c r="AI93" s="60">
        <f t="shared" si="30"/>
        <v>0</v>
      </c>
      <c r="AJ93" s="61">
        <f t="shared" si="30"/>
        <v>0</v>
      </c>
    </row>
    <row r="94" spans="2:37" ht="14.5" thickBot="1" x14ac:dyDescent="0.35">
      <c r="B94" s="38"/>
      <c r="C94" s="37"/>
      <c r="D94" s="37"/>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9"/>
    </row>
    <row r="95" spans="2:37" x14ac:dyDescent="0.3">
      <c r="B95" s="108" t="s">
        <v>45</v>
      </c>
      <c r="C95" s="136"/>
      <c r="D95" s="136"/>
      <c r="E95" s="419"/>
      <c r="F95" s="553" t="s">
        <v>306</v>
      </c>
      <c r="G95" s="554"/>
      <c r="H95" s="555"/>
      <c r="I95" s="553" t="s">
        <v>308</v>
      </c>
      <c r="J95" s="554"/>
      <c r="K95" s="554"/>
      <c r="L95" s="554"/>
      <c r="M95" s="555"/>
      <c r="N95" s="449" t="s">
        <v>307</v>
      </c>
      <c r="O95" s="449" t="s">
        <v>306</v>
      </c>
      <c r="P95" s="39"/>
      <c r="Q95" s="39"/>
      <c r="R95" s="39"/>
      <c r="S95" s="39"/>
      <c r="T95" s="39"/>
      <c r="U95" s="39"/>
      <c r="V95" s="39"/>
      <c r="W95" s="39"/>
      <c r="X95" s="39"/>
      <c r="Y95" s="39"/>
      <c r="Z95" s="39"/>
      <c r="AA95" s="39"/>
      <c r="AB95" s="39"/>
      <c r="AC95" s="39"/>
      <c r="AD95" s="39"/>
      <c r="AE95" s="39"/>
      <c r="AF95" s="39"/>
      <c r="AG95" s="39"/>
      <c r="AH95" s="39"/>
      <c r="AI95" s="39"/>
      <c r="AJ95" s="9"/>
      <c r="AK95" s="9"/>
    </row>
    <row r="96" spans="2:37" ht="5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435" t="s">
        <v>302</v>
      </c>
      <c r="O96" s="435" t="s">
        <v>301</v>
      </c>
      <c r="P96" s="40"/>
      <c r="Q96" s="40"/>
      <c r="R96" s="40"/>
      <c r="S96" s="40"/>
      <c r="T96" s="40"/>
      <c r="U96" s="40"/>
      <c r="V96" s="40"/>
      <c r="W96" s="40"/>
      <c r="X96" s="40"/>
      <c r="Y96" s="40"/>
      <c r="Z96" s="40"/>
      <c r="AA96" s="40"/>
      <c r="AB96" s="40"/>
      <c r="AC96" s="40"/>
      <c r="AD96" s="40"/>
      <c r="AE96" s="40"/>
    </row>
    <row r="97" spans="2:37" x14ac:dyDescent="0.3">
      <c r="B97" s="145" t="s">
        <v>138</v>
      </c>
      <c r="C97" s="202">
        <f>$C$13</f>
        <v>0</v>
      </c>
      <c r="D97" s="147" t="s">
        <v>99</v>
      </c>
      <c r="E97" s="421" t="s">
        <v>38</v>
      </c>
      <c r="F97" s="429">
        <f>$C$14</f>
        <v>0</v>
      </c>
      <c r="G97" s="114" t="e">
        <f>_xlfn.XLOOKUP(F97,$D$39:$AJ$39,D41:AJ41)</f>
        <v>#N/A</v>
      </c>
      <c r="H97" s="430">
        <f>IF($C$18=0,F97,$C$18)</f>
        <v>0</v>
      </c>
      <c r="I97" s="429">
        <f>$C$15</f>
        <v>0</v>
      </c>
      <c r="J97" s="116">
        <f>$C$17</f>
        <v>0</v>
      </c>
      <c r="K97" s="114">
        <f>IF(I97=0,0,G97*(1-J97))</f>
        <v>0</v>
      </c>
      <c r="L97" s="114">
        <f>IF(I97=0,0,G97*J97)</f>
        <v>0</v>
      </c>
      <c r="M97" s="459">
        <f>IF(I97=0,0,L97/(I97-H97+1))</f>
        <v>0</v>
      </c>
      <c r="N97" s="436">
        <f>IF(C97="% Renewable Energy Usage by Goal Year",0,$C$16)</f>
        <v>0</v>
      </c>
      <c r="O97" s="436">
        <f>IF(I97=0,N97,J97/(I97-H97+1))</f>
        <v>0</v>
      </c>
      <c r="P97" s="490"/>
      <c r="Q97" s="418"/>
      <c r="R97" s="441"/>
      <c r="S97" s="40"/>
      <c r="T97" s="40"/>
      <c r="U97" s="40"/>
      <c r="V97" s="40"/>
      <c r="W97" s="40"/>
      <c r="X97" s="40"/>
      <c r="Y97" s="40"/>
      <c r="Z97" s="40"/>
      <c r="AA97" s="40"/>
      <c r="AB97" s="40"/>
      <c r="AC97" s="40"/>
      <c r="AD97" s="40"/>
      <c r="AE97" s="40"/>
    </row>
    <row r="98" spans="2:37" x14ac:dyDescent="0.3">
      <c r="B98" s="149" t="s">
        <v>138</v>
      </c>
      <c r="C98" s="203">
        <f>$C$13</f>
        <v>0</v>
      </c>
      <c r="D98" s="150" t="s">
        <v>100</v>
      </c>
      <c r="E98" s="422" t="s">
        <v>38</v>
      </c>
      <c r="F98" s="431">
        <f>$C$14</f>
        <v>0</v>
      </c>
      <c r="G98" s="152" t="e">
        <f>_xlfn.XLOOKUP(F98,$D$39:$AJ$39,D45:AJ45)</f>
        <v>#N/A</v>
      </c>
      <c r="H98" s="432">
        <f>IF($C$18=0,F98,$C$18)</f>
        <v>0</v>
      </c>
      <c r="I98" s="431">
        <f>$C$15</f>
        <v>0</v>
      </c>
      <c r="J98" s="153">
        <f>$C$17</f>
        <v>0</v>
      </c>
      <c r="K98" s="152">
        <f t="shared" ref="K98:K103" si="31">IF(I98=0,0,G98*(1-J98))</f>
        <v>0</v>
      </c>
      <c r="L98" s="152">
        <f t="shared" ref="L98:L105" si="32">IF(I98=0,0,G98*J98)</f>
        <v>0</v>
      </c>
      <c r="M98" s="460">
        <f t="shared" ref="M98:M105" si="33">IF(I98=0,0,L98/(I98-H98+1))</f>
        <v>0</v>
      </c>
      <c r="N98" s="437">
        <f>IF(C98="% Renewable Energy Usage by Goal Year",0,$C$16)</f>
        <v>0</v>
      </c>
      <c r="O98" s="437">
        <f t="shared" ref="O98:O105" si="34">IF(I98=0,N98,J98/(I98-H98+1))</f>
        <v>0</v>
      </c>
      <c r="P98" s="40"/>
      <c r="Q98" s="417"/>
      <c r="R98" s="443"/>
      <c r="S98" s="40"/>
      <c r="T98" s="40"/>
      <c r="U98" s="40"/>
      <c r="V98" s="40"/>
      <c r="W98" s="40"/>
      <c r="X98" s="40"/>
      <c r="Y98" s="40"/>
      <c r="Z98" s="40"/>
      <c r="AA98" s="40"/>
      <c r="AB98" s="40"/>
      <c r="AC98" s="40"/>
      <c r="AD98" s="40"/>
      <c r="AE98" s="40"/>
    </row>
    <row r="99" spans="2:37" ht="14.5" thickBot="1" x14ac:dyDescent="0.35">
      <c r="B99" s="138" t="s">
        <v>138</v>
      </c>
      <c r="C99" s="139">
        <f>C19</f>
        <v>0</v>
      </c>
      <c r="D99" s="140" t="s">
        <v>156</v>
      </c>
      <c r="E99" s="423" t="s">
        <v>40</v>
      </c>
      <c r="F99" s="433">
        <f>C20</f>
        <v>0</v>
      </c>
      <c r="G99" s="115" t="e">
        <f>_xlfn.XLOOKUP(F99,$D$39:$AJ$39,D53:AJ53)</f>
        <v>#N/A</v>
      </c>
      <c r="H99" s="434">
        <f>IF($C$23=0,F99,$C$23)</f>
        <v>0</v>
      </c>
      <c r="I99" s="433">
        <f>C21</f>
        <v>0</v>
      </c>
      <c r="J99" s="117">
        <f>C22</f>
        <v>0</v>
      </c>
      <c r="K99" s="115">
        <f>IF(I99=0,0,G99*(1-J99))</f>
        <v>0</v>
      </c>
      <c r="L99" s="115">
        <f>IF(I99=0,0,G99*J99)</f>
        <v>0</v>
      </c>
      <c r="M99" s="461">
        <f t="shared" si="33"/>
        <v>0</v>
      </c>
      <c r="N99" s="438">
        <f>IF(C99="% Renewable Energy Usage by Goal Year",0,$C$16)</f>
        <v>0</v>
      </c>
      <c r="O99" s="438">
        <f>IF(I99=0,N99,J99/(I99-H99+1))</f>
        <v>0</v>
      </c>
      <c r="P99" s="40"/>
      <c r="Q99" s="40"/>
      <c r="R99" s="40"/>
      <c r="S99" s="40"/>
      <c r="T99" s="40"/>
      <c r="U99" s="40"/>
      <c r="V99" s="40"/>
      <c r="W99" s="40"/>
      <c r="X99" s="40"/>
      <c r="Y99" s="40"/>
      <c r="Z99" s="40"/>
      <c r="AA99" s="40"/>
      <c r="AB99" s="40"/>
      <c r="AC99" s="40"/>
      <c r="AD99" s="40"/>
      <c r="AE99" s="40"/>
    </row>
    <row r="100" spans="2:37" x14ac:dyDescent="0.3">
      <c r="B100" s="145" t="s">
        <v>140</v>
      </c>
      <c r="C100" s="146">
        <f>$D$13</f>
        <v>0</v>
      </c>
      <c r="D100" s="147" t="s">
        <v>99</v>
      </c>
      <c r="E100" s="421" t="s">
        <v>38</v>
      </c>
      <c r="F100" s="429">
        <f>$D$14</f>
        <v>0</v>
      </c>
      <c r="G100" s="114" t="e">
        <f>_xlfn.XLOOKUP(F100,$D$39:$AJ$39,D42:AJ42)</f>
        <v>#N/A</v>
      </c>
      <c r="H100" s="430">
        <f>IF($D$18=0,F100,$D$18)</f>
        <v>0</v>
      </c>
      <c r="I100" s="429">
        <f>$D$15</f>
        <v>0</v>
      </c>
      <c r="J100" s="116">
        <f>$D$17</f>
        <v>0</v>
      </c>
      <c r="K100" s="114">
        <f t="shared" si="31"/>
        <v>0</v>
      </c>
      <c r="L100" s="114">
        <f t="shared" si="32"/>
        <v>0</v>
      </c>
      <c r="M100" s="459">
        <f t="shared" si="33"/>
        <v>0</v>
      </c>
      <c r="N100" s="436">
        <f>IF(C100="% Renewable Energy Usage by Goal Year",0,$D$16)</f>
        <v>0</v>
      </c>
      <c r="O100" s="436">
        <f t="shared" si="34"/>
        <v>0</v>
      </c>
      <c r="P100" s="40"/>
      <c r="Q100" s="40"/>
      <c r="R100" s="40"/>
      <c r="S100" s="40"/>
      <c r="T100" s="40"/>
      <c r="U100" s="40"/>
      <c r="V100" s="40"/>
      <c r="W100" s="40"/>
      <c r="X100" s="40"/>
      <c r="Y100" s="40"/>
      <c r="Z100" s="40"/>
      <c r="AA100" s="40"/>
      <c r="AB100" s="40"/>
      <c r="AC100" s="40"/>
      <c r="AD100" s="40"/>
      <c r="AE100" s="40"/>
    </row>
    <row r="101" spans="2:37" x14ac:dyDescent="0.3">
      <c r="B101" s="149" t="s">
        <v>140</v>
      </c>
      <c r="C101" s="154">
        <f>$D$13</f>
        <v>0</v>
      </c>
      <c r="D101" s="150" t="s">
        <v>100</v>
      </c>
      <c r="E101" s="422" t="s">
        <v>38</v>
      </c>
      <c r="F101" s="431">
        <f>$D$14</f>
        <v>0</v>
      </c>
      <c r="G101" s="152" t="e">
        <f>_xlfn.XLOOKUP(F101,$D$39:$AJ$39,D46:AJ46)</f>
        <v>#N/A</v>
      </c>
      <c r="H101" s="432">
        <f>IF($D$18=0,F101,$D$18)</f>
        <v>0</v>
      </c>
      <c r="I101" s="431">
        <f>$D$15</f>
        <v>0</v>
      </c>
      <c r="J101" s="153">
        <f>$D$17</f>
        <v>0</v>
      </c>
      <c r="K101" s="152">
        <f t="shared" si="31"/>
        <v>0</v>
      </c>
      <c r="L101" s="152">
        <f t="shared" si="32"/>
        <v>0</v>
      </c>
      <c r="M101" s="460">
        <f t="shared" si="33"/>
        <v>0</v>
      </c>
      <c r="N101" s="437">
        <f>IF(C101="% Renewable Energy Usage by Goal Year",0,$D$16)</f>
        <v>0</v>
      </c>
      <c r="O101" s="437">
        <f t="shared" si="34"/>
        <v>0</v>
      </c>
      <c r="P101" s="40"/>
      <c r="Q101" s="40"/>
      <c r="R101" s="40"/>
      <c r="S101" s="40"/>
      <c r="T101" s="40"/>
      <c r="U101" s="40"/>
      <c r="V101" s="40"/>
      <c r="W101" s="40"/>
      <c r="X101" s="40"/>
      <c r="Y101" s="40"/>
      <c r="Z101" s="40"/>
      <c r="AA101" s="40"/>
      <c r="AB101" s="40"/>
      <c r="AC101" s="40"/>
      <c r="AD101" s="40"/>
      <c r="AE101" s="40"/>
    </row>
    <row r="102" spans="2:37" ht="14.5" thickBot="1" x14ac:dyDescent="0.35">
      <c r="B102" s="138" t="s">
        <v>140</v>
      </c>
      <c r="C102" s="139">
        <f>D19</f>
        <v>0</v>
      </c>
      <c r="D102" s="140" t="s">
        <v>156</v>
      </c>
      <c r="E102" s="423" t="s">
        <v>40</v>
      </c>
      <c r="F102" s="433">
        <f>D20</f>
        <v>0</v>
      </c>
      <c r="G102" s="115" t="e">
        <f>_xlfn.XLOOKUP(F102,$D$39:$AJ$39,D54:AJ54)</f>
        <v>#N/A</v>
      </c>
      <c r="H102" s="434">
        <f>IF($D$23=0,F102,$D$23)</f>
        <v>0</v>
      </c>
      <c r="I102" s="433">
        <f>D21</f>
        <v>0</v>
      </c>
      <c r="J102" s="117">
        <f>D22</f>
        <v>0</v>
      </c>
      <c r="K102" s="115">
        <f>IF(I102=0,0,G102*(1-J102))</f>
        <v>0</v>
      </c>
      <c r="L102" s="115">
        <f t="shared" si="32"/>
        <v>0</v>
      </c>
      <c r="M102" s="461">
        <f t="shared" si="33"/>
        <v>0</v>
      </c>
      <c r="N102" s="438">
        <f>IF(C102="% Renewable Energy Usage by Goal Year",0,$D$16)</f>
        <v>0</v>
      </c>
      <c r="O102" s="438">
        <f t="shared" si="34"/>
        <v>0</v>
      </c>
      <c r="P102" s="40"/>
      <c r="Q102" s="40"/>
      <c r="R102" s="40"/>
      <c r="S102" s="40"/>
      <c r="T102" s="40"/>
      <c r="U102" s="40"/>
      <c r="V102" s="40"/>
      <c r="W102" s="40"/>
      <c r="X102" s="40"/>
      <c r="Y102" s="40"/>
      <c r="Z102" s="40"/>
      <c r="AA102" s="40"/>
      <c r="AB102" s="40"/>
      <c r="AC102" s="40"/>
      <c r="AD102" s="40"/>
      <c r="AE102" s="40"/>
    </row>
    <row r="103" spans="2:37" x14ac:dyDescent="0.3">
      <c r="B103" s="145" t="s">
        <v>141</v>
      </c>
      <c r="C103" s="146">
        <f>$E$13</f>
        <v>0</v>
      </c>
      <c r="D103" s="147" t="s">
        <v>99</v>
      </c>
      <c r="E103" s="421" t="s">
        <v>38</v>
      </c>
      <c r="F103" s="429">
        <f>$E$14</f>
        <v>0</v>
      </c>
      <c r="G103" s="114" t="e">
        <f>_xlfn.XLOOKUP(F103,$D$39:$AJ$39,D43:AJ43)</f>
        <v>#N/A</v>
      </c>
      <c r="H103" s="430">
        <f>IF($E$18=0,F103,$E$18)</f>
        <v>0</v>
      </c>
      <c r="I103" s="429">
        <f>$E$15</f>
        <v>0</v>
      </c>
      <c r="J103" s="116">
        <f>$E$17</f>
        <v>0</v>
      </c>
      <c r="K103" s="114">
        <f t="shared" si="31"/>
        <v>0</v>
      </c>
      <c r="L103" s="114">
        <f>IF(I103=0,0,G103*J103)</f>
        <v>0</v>
      </c>
      <c r="M103" s="459">
        <f t="shared" si="33"/>
        <v>0</v>
      </c>
      <c r="N103" s="436">
        <f>IF(C103="% Renewable Energy Usage by Goal Year",0,$E$16)</f>
        <v>0</v>
      </c>
      <c r="O103" s="436">
        <f t="shared" si="34"/>
        <v>0</v>
      </c>
      <c r="P103" s="40"/>
      <c r="Q103" s="40"/>
      <c r="R103" s="40"/>
      <c r="S103" s="442"/>
      <c r="T103" s="40"/>
      <c r="U103" s="40"/>
      <c r="V103" s="40"/>
      <c r="W103" s="40"/>
      <c r="X103" s="40"/>
      <c r="Y103" s="40"/>
      <c r="Z103" s="40"/>
      <c r="AA103" s="40"/>
      <c r="AB103" s="40"/>
      <c r="AC103" s="40"/>
      <c r="AD103" s="40"/>
      <c r="AE103" s="40"/>
    </row>
    <row r="104" spans="2:37" x14ac:dyDescent="0.3">
      <c r="B104" s="149" t="s">
        <v>141</v>
      </c>
      <c r="C104" s="154">
        <f>$E$13</f>
        <v>0</v>
      </c>
      <c r="D104" s="150" t="s">
        <v>100</v>
      </c>
      <c r="E104" s="422" t="s">
        <v>38</v>
      </c>
      <c r="F104" s="431">
        <f>$E$14</f>
        <v>0</v>
      </c>
      <c r="G104" s="152" t="e">
        <f>_xlfn.XLOOKUP(F104,$D$39:$AJ$39,D47:AJ47)</f>
        <v>#N/A</v>
      </c>
      <c r="H104" s="432">
        <f>IF($E$18=0,F104,$E$18)</f>
        <v>0</v>
      </c>
      <c r="I104" s="431">
        <f>$E$15</f>
        <v>0</v>
      </c>
      <c r="J104" s="153">
        <f>$E$17</f>
        <v>0</v>
      </c>
      <c r="K104" s="152">
        <f>IF(I104=0,0,G104*(1-J104))</f>
        <v>0</v>
      </c>
      <c r="L104" s="152">
        <f t="shared" si="32"/>
        <v>0</v>
      </c>
      <c r="M104" s="460">
        <f t="shared" si="33"/>
        <v>0</v>
      </c>
      <c r="N104" s="437">
        <f>IF(C104="% Renewable Energy Usage by Goal Year",0,$E$16)</f>
        <v>0</v>
      </c>
      <c r="O104" s="437">
        <f t="shared" si="34"/>
        <v>0</v>
      </c>
      <c r="P104" s="40"/>
      <c r="Q104" s="40"/>
      <c r="R104" s="40"/>
      <c r="S104" s="40"/>
      <c r="T104" s="40"/>
      <c r="U104" s="40"/>
      <c r="V104" s="40"/>
      <c r="W104" s="40"/>
      <c r="X104" s="40"/>
      <c r="Y104" s="40"/>
      <c r="Z104" s="40"/>
      <c r="AA104" s="40"/>
      <c r="AB104" s="40"/>
      <c r="AC104" s="40"/>
      <c r="AD104" s="40"/>
      <c r="AE104" s="40"/>
    </row>
    <row r="105" spans="2:37" ht="14.5" thickBot="1" x14ac:dyDescent="0.35">
      <c r="B105" s="138" t="s">
        <v>141</v>
      </c>
      <c r="C105" s="139">
        <f>E19</f>
        <v>0</v>
      </c>
      <c r="D105" s="140" t="s">
        <v>156</v>
      </c>
      <c r="E105" s="423" t="s">
        <v>40</v>
      </c>
      <c r="F105" s="433">
        <f>E20</f>
        <v>0</v>
      </c>
      <c r="G105" s="115" t="e">
        <f>_xlfn.XLOOKUP(F105,$D$39:$AJ$39,D55:AJ55)</f>
        <v>#N/A</v>
      </c>
      <c r="H105" s="434">
        <f>IF($E$23=0,F105,$E$23)</f>
        <v>0</v>
      </c>
      <c r="I105" s="433">
        <f>E21</f>
        <v>0</v>
      </c>
      <c r="J105" s="117">
        <f>E22</f>
        <v>0</v>
      </c>
      <c r="K105" s="115">
        <f>IF(I105=0,0,G105*(1-J105))</f>
        <v>0</v>
      </c>
      <c r="L105" s="115">
        <f t="shared" si="32"/>
        <v>0</v>
      </c>
      <c r="M105" s="461">
        <f t="shared" si="33"/>
        <v>0</v>
      </c>
      <c r="N105" s="438">
        <f>IF(C105="% Renewable Energy Usage by Goal Year",0,$E$16)</f>
        <v>0</v>
      </c>
      <c r="O105" s="438">
        <f t="shared" si="34"/>
        <v>0</v>
      </c>
      <c r="P105" s="40"/>
      <c r="Q105" s="40"/>
      <c r="R105" s="40"/>
      <c r="S105" s="40"/>
      <c r="T105" s="40"/>
      <c r="U105" s="40"/>
      <c r="V105" s="40"/>
      <c r="W105" s="40"/>
      <c r="X105" s="40"/>
      <c r="Y105" s="40"/>
      <c r="Z105" s="40"/>
      <c r="AA105" s="40"/>
      <c r="AB105" s="40"/>
      <c r="AC105" s="40"/>
      <c r="AD105" s="40"/>
      <c r="AE105" s="40"/>
    </row>
    <row r="106" spans="2:37" ht="14.5" thickBot="1" x14ac:dyDescent="0.35">
      <c r="B106" s="38"/>
      <c r="C106" s="37"/>
      <c r="D106" s="37"/>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9"/>
    </row>
    <row r="107" spans="2:37" ht="14.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4.5" thickBot="1" x14ac:dyDescent="0.35">
      <c r="B108" s="95" t="s">
        <v>36</v>
      </c>
      <c r="C108" s="52" t="s">
        <v>37</v>
      </c>
      <c r="D108" s="52">
        <f>2018</f>
        <v>2018</v>
      </c>
      <c r="E108" s="52">
        <f>ROUND(D108+1,0)</f>
        <v>2019</v>
      </c>
      <c r="F108" s="52">
        <f t="shared" ref="F108:AJ108" si="35">ROUND(E108+1,0)</f>
        <v>2020</v>
      </c>
      <c r="G108" s="52">
        <f t="shared" si="35"/>
        <v>2021</v>
      </c>
      <c r="H108" s="52">
        <f t="shared" si="35"/>
        <v>2022</v>
      </c>
      <c r="I108" s="52">
        <f t="shared" si="35"/>
        <v>2023</v>
      </c>
      <c r="J108" s="52">
        <f t="shared" si="35"/>
        <v>2024</v>
      </c>
      <c r="K108" s="52">
        <f t="shared" si="35"/>
        <v>2025</v>
      </c>
      <c r="L108" s="52">
        <f t="shared" si="35"/>
        <v>2026</v>
      </c>
      <c r="M108" s="52">
        <f t="shared" si="35"/>
        <v>2027</v>
      </c>
      <c r="N108" s="52">
        <f t="shared" si="35"/>
        <v>2028</v>
      </c>
      <c r="O108" s="52">
        <f t="shared" si="35"/>
        <v>2029</v>
      </c>
      <c r="P108" s="52">
        <f>ROUND(O108+1,0)</f>
        <v>2030</v>
      </c>
      <c r="Q108" s="52">
        <f t="shared" si="35"/>
        <v>2031</v>
      </c>
      <c r="R108" s="52">
        <f t="shared" si="35"/>
        <v>2032</v>
      </c>
      <c r="S108" s="52">
        <f t="shared" si="35"/>
        <v>2033</v>
      </c>
      <c r="T108" s="52">
        <f t="shared" si="35"/>
        <v>2034</v>
      </c>
      <c r="U108" s="52">
        <f t="shared" si="35"/>
        <v>2035</v>
      </c>
      <c r="V108" s="52">
        <f t="shared" si="35"/>
        <v>2036</v>
      </c>
      <c r="W108" s="52">
        <f t="shared" si="35"/>
        <v>2037</v>
      </c>
      <c r="X108" s="52">
        <f t="shared" si="35"/>
        <v>2038</v>
      </c>
      <c r="Y108" s="52">
        <f t="shared" si="35"/>
        <v>2039</v>
      </c>
      <c r="Z108" s="52">
        <f t="shared" si="35"/>
        <v>2040</v>
      </c>
      <c r="AA108" s="52">
        <f t="shared" si="35"/>
        <v>2041</v>
      </c>
      <c r="AB108" s="52">
        <f t="shared" si="35"/>
        <v>2042</v>
      </c>
      <c r="AC108" s="52">
        <f t="shared" si="35"/>
        <v>2043</v>
      </c>
      <c r="AD108" s="52">
        <f t="shared" si="35"/>
        <v>2044</v>
      </c>
      <c r="AE108" s="52">
        <f t="shared" si="35"/>
        <v>2045</v>
      </c>
      <c r="AF108" s="52">
        <f t="shared" si="35"/>
        <v>2046</v>
      </c>
      <c r="AG108" s="52">
        <f t="shared" si="35"/>
        <v>2047</v>
      </c>
      <c r="AH108" s="52">
        <f t="shared" si="35"/>
        <v>2048</v>
      </c>
      <c r="AI108" s="52">
        <f t="shared" si="35"/>
        <v>2049</v>
      </c>
      <c r="AJ108" s="94">
        <f t="shared" si="35"/>
        <v>2050</v>
      </c>
    </row>
    <row r="109" spans="2:37" x14ac:dyDescent="0.3">
      <c r="B109" s="73" t="s">
        <v>47</v>
      </c>
      <c r="C109" s="31" t="s">
        <v>38</v>
      </c>
      <c r="D109" s="155">
        <f>D40</f>
        <v>0</v>
      </c>
      <c r="E109" s="156">
        <f>E40</f>
        <v>0</v>
      </c>
      <c r="F109" s="157">
        <f t="shared" ref="F109:AJ109" si="36">F40</f>
        <v>0</v>
      </c>
      <c r="G109" s="157">
        <f t="shared" si="36"/>
        <v>0</v>
      </c>
      <c r="H109" s="157">
        <f t="shared" si="36"/>
        <v>0</v>
      </c>
      <c r="I109" s="157">
        <f t="shared" si="36"/>
        <v>0</v>
      </c>
      <c r="J109" s="157">
        <f t="shared" si="36"/>
        <v>0</v>
      </c>
      <c r="K109" s="157">
        <f t="shared" si="36"/>
        <v>0</v>
      </c>
      <c r="L109" s="157">
        <f t="shared" si="36"/>
        <v>0</v>
      </c>
      <c r="M109" s="157">
        <f t="shared" si="36"/>
        <v>0</v>
      </c>
      <c r="N109" s="157">
        <f t="shared" si="36"/>
        <v>0</v>
      </c>
      <c r="O109" s="157">
        <f t="shared" si="36"/>
        <v>0</v>
      </c>
      <c r="P109" s="157">
        <f t="shared" si="36"/>
        <v>0</v>
      </c>
      <c r="Q109" s="157">
        <f t="shared" si="36"/>
        <v>0</v>
      </c>
      <c r="R109" s="157">
        <f t="shared" si="36"/>
        <v>0</v>
      </c>
      <c r="S109" s="157">
        <f t="shared" si="36"/>
        <v>0</v>
      </c>
      <c r="T109" s="157">
        <f t="shared" si="36"/>
        <v>0</v>
      </c>
      <c r="U109" s="157">
        <f t="shared" si="36"/>
        <v>0</v>
      </c>
      <c r="V109" s="157">
        <f t="shared" si="36"/>
        <v>0</v>
      </c>
      <c r="W109" s="157">
        <f t="shared" si="36"/>
        <v>0</v>
      </c>
      <c r="X109" s="157">
        <f t="shared" si="36"/>
        <v>0</v>
      </c>
      <c r="Y109" s="157">
        <f t="shared" si="36"/>
        <v>0</v>
      </c>
      <c r="Z109" s="157">
        <f t="shared" si="36"/>
        <v>0</v>
      </c>
      <c r="AA109" s="157">
        <f t="shared" si="36"/>
        <v>0</v>
      </c>
      <c r="AB109" s="157">
        <f t="shared" si="36"/>
        <v>0</v>
      </c>
      <c r="AC109" s="157">
        <f t="shared" si="36"/>
        <v>0</v>
      </c>
      <c r="AD109" s="157">
        <f t="shared" si="36"/>
        <v>0</v>
      </c>
      <c r="AE109" s="157">
        <f t="shared" si="36"/>
        <v>0</v>
      </c>
      <c r="AF109" s="157">
        <f t="shared" si="36"/>
        <v>0</v>
      </c>
      <c r="AG109" s="157">
        <f t="shared" si="36"/>
        <v>0</v>
      </c>
      <c r="AH109" s="157">
        <f t="shared" si="36"/>
        <v>0</v>
      </c>
      <c r="AI109" s="157">
        <f t="shared" si="36"/>
        <v>0</v>
      </c>
      <c r="AJ109" s="158">
        <f t="shared" si="36"/>
        <v>0</v>
      </c>
    </row>
    <row r="110" spans="2:37" x14ac:dyDescent="0.3">
      <c r="B110" s="74" t="s">
        <v>143</v>
      </c>
      <c r="C110" s="32" t="s">
        <v>38</v>
      </c>
      <c r="D110" s="148">
        <f>D41</f>
        <v>0</v>
      </c>
      <c r="E110" s="53">
        <f>IF(E$108 &lt;$H97,E41,IF(AND($I97&lt;&gt;0,E$108 &gt;=$I97),$K97,E41-E41*$O97*(E$108-$H97+1)))</f>
        <v>0</v>
      </c>
      <c r="F110" s="53">
        <f t="shared" ref="F110:AJ110" si="37">IF(F$108 &lt;$H97,F41,IF(AND($I97&lt;&gt;0,F$108 &gt;=$I97),$K97,F41-F41*$O97*(F$108-$H97+1)))</f>
        <v>0</v>
      </c>
      <c r="G110" s="53">
        <f t="shared" si="37"/>
        <v>0</v>
      </c>
      <c r="H110" s="53">
        <f t="shared" si="37"/>
        <v>0</v>
      </c>
      <c r="I110" s="53">
        <f t="shared" si="37"/>
        <v>0</v>
      </c>
      <c r="J110" s="53">
        <f t="shared" si="37"/>
        <v>0</v>
      </c>
      <c r="K110" s="53">
        <f t="shared" si="37"/>
        <v>0</v>
      </c>
      <c r="L110" s="53">
        <f t="shared" si="37"/>
        <v>0</v>
      </c>
      <c r="M110" s="53">
        <f t="shared" si="37"/>
        <v>0</v>
      </c>
      <c r="N110" s="53">
        <f t="shared" si="37"/>
        <v>0</v>
      </c>
      <c r="O110" s="53">
        <f t="shared" si="37"/>
        <v>0</v>
      </c>
      <c r="P110" s="53">
        <f t="shared" si="37"/>
        <v>0</v>
      </c>
      <c r="Q110" s="53">
        <f t="shared" si="37"/>
        <v>0</v>
      </c>
      <c r="R110" s="53">
        <f t="shared" si="37"/>
        <v>0</v>
      </c>
      <c r="S110" s="53">
        <f t="shared" si="37"/>
        <v>0</v>
      </c>
      <c r="T110" s="53">
        <f t="shared" si="37"/>
        <v>0</v>
      </c>
      <c r="U110" s="53">
        <f t="shared" si="37"/>
        <v>0</v>
      </c>
      <c r="V110" s="53">
        <f t="shared" si="37"/>
        <v>0</v>
      </c>
      <c r="W110" s="53">
        <f t="shared" si="37"/>
        <v>0</v>
      </c>
      <c r="X110" s="53">
        <f t="shared" si="37"/>
        <v>0</v>
      </c>
      <c r="Y110" s="53">
        <f t="shared" si="37"/>
        <v>0</v>
      </c>
      <c r="Z110" s="53">
        <f t="shared" si="37"/>
        <v>0</v>
      </c>
      <c r="AA110" s="53">
        <f t="shared" si="37"/>
        <v>0</v>
      </c>
      <c r="AB110" s="53">
        <f t="shared" si="37"/>
        <v>0</v>
      </c>
      <c r="AC110" s="53">
        <f t="shared" si="37"/>
        <v>0</v>
      </c>
      <c r="AD110" s="53">
        <f t="shared" si="37"/>
        <v>0</v>
      </c>
      <c r="AE110" s="53">
        <f t="shared" si="37"/>
        <v>0</v>
      </c>
      <c r="AF110" s="53">
        <f t="shared" si="37"/>
        <v>0</v>
      </c>
      <c r="AG110" s="53">
        <f t="shared" si="37"/>
        <v>0</v>
      </c>
      <c r="AH110" s="53">
        <f t="shared" si="37"/>
        <v>0</v>
      </c>
      <c r="AI110" s="53">
        <f t="shared" si="37"/>
        <v>0</v>
      </c>
      <c r="AJ110" s="57">
        <f t="shared" si="37"/>
        <v>0</v>
      </c>
    </row>
    <row r="111" spans="2:37" x14ac:dyDescent="0.3">
      <c r="B111" s="74" t="s">
        <v>144</v>
      </c>
      <c r="C111" s="32" t="s">
        <v>38</v>
      </c>
      <c r="D111" s="148">
        <f t="shared" ref="D111:D124" si="38">D42</f>
        <v>0</v>
      </c>
      <c r="E111" s="53">
        <f>IF(E$108 &lt;$H100,E42,IF(AND($I100&lt;&gt;0,E$108 &gt;=$I100),$K100,E42-E42*$O100*(E$108-$H100+1)))</f>
        <v>0</v>
      </c>
      <c r="F111" s="101">
        <f t="shared" ref="F111:AJ111" si="39">IF(F$108 &lt;$H100,F42,IF(AND($I100&lt;&gt;0,F$108 &gt;=$I100),$K100,F42-F42*$O100*(F$108-$H100+1)))</f>
        <v>0</v>
      </c>
      <c r="G111" s="101">
        <f t="shared" si="39"/>
        <v>0</v>
      </c>
      <c r="H111" s="101">
        <f t="shared" si="39"/>
        <v>0</v>
      </c>
      <c r="I111" s="101">
        <f t="shared" si="39"/>
        <v>0</v>
      </c>
      <c r="J111" s="101">
        <f t="shared" si="39"/>
        <v>0</v>
      </c>
      <c r="K111" s="101">
        <f t="shared" si="39"/>
        <v>0</v>
      </c>
      <c r="L111" s="101">
        <f t="shared" si="39"/>
        <v>0</v>
      </c>
      <c r="M111" s="101">
        <f t="shared" si="39"/>
        <v>0</v>
      </c>
      <c r="N111" s="101">
        <f t="shared" si="39"/>
        <v>0</v>
      </c>
      <c r="O111" s="101">
        <f t="shared" si="39"/>
        <v>0</v>
      </c>
      <c r="P111" s="101">
        <f t="shared" si="39"/>
        <v>0</v>
      </c>
      <c r="Q111" s="101">
        <f t="shared" si="39"/>
        <v>0</v>
      </c>
      <c r="R111" s="101">
        <f t="shared" si="39"/>
        <v>0</v>
      </c>
      <c r="S111" s="101">
        <f t="shared" si="39"/>
        <v>0</v>
      </c>
      <c r="T111" s="101">
        <f t="shared" si="39"/>
        <v>0</v>
      </c>
      <c r="U111" s="101">
        <f t="shared" si="39"/>
        <v>0</v>
      </c>
      <c r="V111" s="101">
        <f t="shared" si="39"/>
        <v>0</v>
      </c>
      <c r="W111" s="101">
        <f t="shared" si="39"/>
        <v>0</v>
      </c>
      <c r="X111" s="101">
        <f t="shared" si="39"/>
        <v>0</v>
      </c>
      <c r="Y111" s="101">
        <f t="shared" si="39"/>
        <v>0</v>
      </c>
      <c r="Z111" s="101">
        <f t="shared" si="39"/>
        <v>0</v>
      </c>
      <c r="AA111" s="101">
        <f t="shared" si="39"/>
        <v>0</v>
      </c>
      <c r="AB111" s="101">
        <f t="shared" si="39"/>
        <v>0</v>
      </c>
      <c r="AC111" s="101">
        <f t="shared" si="39"/>
        <v>0</v>
      </c>
      <c r="AD111" s="101">
        <f t="shared" si="39"/>
        <v>0</v>
      </c>
      <c r="AE111" s="101">
        <f t="shared" si="39"/>
        <v>0</v>
      </c>
      <c r="AF111" s="101">
        <f t="shared" si="39"/>
        <v>0</v>
      </c>
      <c r="AG111" s="101">
        <f t="shared" si="39"/>
        <v>0</v>
      </c>
      <c r="AH111" s="101">
        <f t="shared" si="39"/>
        <v>0</v>
      </c>
      <c r="AI111" s="101">
        <f t="shared" si="39"/>
        <v>0</v>
      </c>
      <c r="AJ111" s="57">
        <f t="shared" si="39"/>
        <v>0</v>
      </c>
    </row>
    <row r="112" spans="2:37" x14ac:dyDescent="0.3">
      <c r="B112" s="74" t="s">
        <v>145</v>
      </c>
      <c r="C112" s="32" t="s">
        <v>38</v>
      </c>
      <c r="D112" s="148">
        <f t="shared" si="38"/>
        <v>0</v>
      </c>
      <c r="E112" s="53">
        <f>IF(E$108 &lt;$H103,E43,IF(AND($I103&lt;&gt;0,E$108 &gt;=$I103),$K103,E43-E43*$O103*(E$108-$H103+1)))</f>
        <v>0</v>
      </c>
      <c r="F112" s="53">
        <f t="shared" ref="F112:AJ112" si="40">IF(F$108 &lt;$H103,F43,IF(AND($I103&lt;&gt;0,F$108 &gt;=$I103),$K103,F43-F43*$O103*(F$108-$H103+1)))</f>
        <v>0</v>
      </c>
      <c r="G112" s="53">
        <f t="shared" si="40"/>
        <v>0</v>
      </c>
      <c r="H112" s="53">
        <f t="shared" si="40"/>
        <v>0</v>
      </c>
      <c r="I112" s="53">
        <f t="shared" si="40"/>
        <v>0</v>
      </c>
      <c r="J112" s="53">
        <f t="shared" si="40"/>
        <v>0</v>
      </c>
      <c r="K112" s="53">
        <f t="shared" si="40"/>
        <v>0</v>
      </c>
      <c r="L112" s="53">
        <f t="shared" si="40"/>
        <v>0</v>
      </c>
      <c r="M112" s="53">
        <f t="shared" si="40"/>
        <v>0</v>
      </c>
      <c r="N112" s="53">
        <f t="shared" si="40"/>
        <v>0</v>
      </c>
      <c r="O112" s="53">
        <f t="shared" si="40"/>
        <v>0</v>
      </c>
      <c r="P112" s="53">
        <f t="shared" si="40"/>
        <v>0</v>
      </c>
      <c r="Q112" s="53">
        <f t="shared" si="40"/>
        <v>0</v>
      </c>
      <c r="R112" s="53">
        <f t="shared" si="40"/>
        <v>0</v>
      </c>
      <c r="S112" s="53">
        <f t="shared" si="40"/>
        <v>0</v>
      </c>
      <c r="T112" s="53">
        <f t="shared" si="40"/>
        <v>0</v>
      </c>
      <c r="U112" s="53">
        <f t="shared" si="40"/>
        <v>0</v>
      </c>
      <c r="V112" s="53">
        <f t="shared" si="40"/>
        <v>0</v>
      </c>
      <c r="W112" s="53">
        <f t="shared" si="40"/>
        <v>0</v>
      </c>
      <c r="X112" s="53">
        <f t="shared" si="40"/>
        <v>0</v>
      </c>
      <c r="Y112" s="53">
        <f t="shared" si="40"/>
        <v>0</v>
      </c>
      <c r="Z112" s="53">
        <f t="shared" si="40"/>
        <v>0</v>
      </c>
      <c r="AA112" s="53">
        <f t="shared" si="40"/>
        <v>0</v>
      </c>
      <c r="AB112" s="53">
        <f t="shared" si="40"/>
        <v>0</v>
      </c>
      <c r="AC112" s="53">
        <f t="shared" si="40"/>
        <v>0</v>
      </c>
      <c r="AD112" s="53">
        <f t="shared" si="40"/>
        <v>0</v>
      </c>
      <c r="AE112" s="53">
        <f t="shared" si="40"/>
        <v>0</v>
      </c>
      <c r="AF112" s="53">
        <f t="shared" si="40"/>
        <v>0</v>
      </c>
      <c r="AG112" s="53">
        <f t="shared" si="40"/>
        <v>0</v>
      </c>
      <c r="AH112" s="53">
        <f t="shared" si="40"/>
        <v>0</v>
      </c>
      <c r="AI112" s="53">
        <f t="shared" si="40"/>
        <v>0</v>
      </c>
      <c r="AJ112" s="57">
        <f t="shared" si="40"/>
        <v>0</v>
      </c>
    </row>
    <row r="113" spans="2:37" x14ac:dyDescent="0.3">
      <c r="B113" s="162" t="s">
        <v>48</v>
      </c>
      <c r="C113" s="32" t="s">
        <v>38</v>
      </c>
      <c r="D113" s="159">
        <f t="shared" si="38"/>
        <v>0</v>
      </c>
      <c r="E113" s="160">
        <f>E44</f>
        <v>0</v>
      </c>
      <c r="F113" s="160">
        <f t="shared" ref="F113:AJ113" si="41">F44</f>
        <v>0</v>
      </c>
      <c r="G113" s="160">
        <f t="shared" si="41"/>
        <v>0</v>
      </c>
      <c r="H113" s="160">
        <f t="shared" si="41"/>
        <v>0</v>
      </c>
      <c r="I113" s="160">
        <f t="shared" si="41"/>
        <v>0</v>
      </c>
      <c r="J113" s="160">
        <f t="shared" si="41"/>
        <v>0</v>
      </c>
      <c r="K113" s="160">
        <f t="shared" si="41"/>
        <v>0</v>
      </c>
      <c r="L113" s="160">
        <f t="shared" si="41"/>
        <v>0</v>
      </c>
      <c r="M113" s="160">
        <f t="shared" si="41"/>
        <v>0</v>
      </c>
      <c r="N113" s="160">
        <f t="shared" si="41"/>
        <v>0</v>
      </c>
      <c r="O113" s="160">
        <f t="shared" si="41"/>
        <v>0</v>
      </c>
      <c r="P113" s="160">
        <f t="shared" si="41"/>
        <v>0</v>
      </c>
      <c r="Q113" s="160">
        <f t="shared" si="41"/>
        <v>0</v>
      </c>
      <c r="R113" s="160">
        <f t="shared" si="41"/>
        <v>0</v>
      </c>
      <c r="S113" s="160">
        <f t="shared" si="41"/>
        <v>0</v>
      </c>
      <c r="T113" s="160">
        <f t="shared" si="41"/>
        <v>0</v>
      </c>
      <c r="U113" s="160">
        <f t="shared" si="41"/>
        <v>0</v>
      </c>
      <c r="V113" s="160">
        <f t="shared" si="41"/>
        <v>0</v>
      </c>
      <c r="W113" s="160">
        <f t="shared" si="41"/>
        <v>0</v>
      </c>
      <c r="X113" s="160">
        <f t="shared" si="41"/>
        <v>0</v>
      </c>
      <c r="Y113" s="160">
        <f t="shared" si="41"/>
        <v>0</v>
      </c>
      <c r="Z113" s="160">
        <f t="shared" si="41"/>
        <v>0</v>
      </c>
      <c r="AA113" s="160">
        <f t="shared" si="41"/>
        <v>0</v>
      </c>
      <c r="AB113" s="160">
        <f t="shared" si="41"/>
        <v>0</v>
      </c>
      <c r="AC113" s="160">
        <f t="shared" si="41"/>
        <v>0</v>
      </c>
      <c r="AD113" s="160">
        <f t="shared" si="41"/>
        <v>0</v>
      </c>
      <c r="AE113" s="160">
        <f t="shared" si="41"/>
        <v>0</v>
      </c>
      <c r="AF113" s="160">
        <f t="shared" si="41"/>
        <v>0</v>
      </c>
      <c r="AG113" s="160">
        <f t="shared" si="41"/>
        <v>0</v>
      </c>
      <c r="AH113" s="160">
        <f t="shared" si="41"/>
        <v>0</v>
      </c>
      <c r="AI113" s="160">
        <f t="shared" si="41"/>
        <v>0</v>
      </c>
      <c r="AJ113" s="161">
        <f t="shared" si="41"/>
        <v>0</v>
      </c>
    </row>
    <row r="114" spans="2:37" x14ac:dyDescent="0.3">
      <c r="B114" s="162" t="s">
        <v>146</v>
      </c>
      <c r="C114" s="32" t="s">
        <v>38</v>
      </c>
      <c r="D114" s="86">
        <f t="shared" si="38"/>
        <v>0</v>
      </c>
      <c r="E114" s="80">
        <f>IF(E$108 &lt;$H98,E45,IF(AND($I98&lt;&gt;0,E$108 &gt;=$I98),$K98,E45-E45*$O98*(E$108-$H98+1)))</f>
        <v>0</v>
      </c>
      <c r="F114" s="80">
        <f t="shared" ref="F114:AJ114" si="42">IF(F$108 &lt;$H98,F45,IF(AND($I98&lt;&gt;0,F$108 &gt;=$I98),$K98,F45-F45*$O98*(F$108-$H98+1)))</f>
        <v>0</v>
      </c>
      <c r="G114" s="80">
        <f t="shared" si="42"/>
        <v>0</v>
      </c>
      <c r="H114" s="80">
        <f t="shared" si="42"/>
        <v>0</v>
      </c>
      <c r="I114" s="80">
        <f t="shared" si="42"/>
        <v>0</v>
      </c>
      <c r="J114" s="80">
        <f t="shared" si="42"/>
        <v>0</v>
      </c>
      <c r="K114" s="80">
        <f t="shared" si="42"/>
        <v>0</v>
      </c>
      <c r="L114" s="80">
        <f t="shared" si="42"/>
        <v>0</v>
      </c>
      <c r="M114" s="80">
        <f t="shared" si="42"/>
        <v>0</v>
      </c>
      <c r="N114" s="80">
        <f t="shared" si="42"/>
        <v>0</v>
      </c>
      <c r="O114" s="80">
        <f t="shared" si="42"/>
        <v>0</v>
      </c>
      <c r="P114" s="80">
        <f t="shared" si="42"/>
        <v>0</v>
      </c>
      <c r="Q114" s="80">
        <f t="shared" si="42"/>
        <v>0</v>
      </c>
      <c r="R114" s="80">
        <f t="shared" si="42"/>
        <v>0</v>
      </c>
      <c r="S114" s="80">
        <f t="shared" si="42"/>
        <v>0</v>
      </c>
      <c r="T114" s="80">
        <f t="shared" si="42"/>
        <v>0</v>
      </c>
      <c r="U114" s="80">
        <f t="shared" si="42"/>
        <v>0</v>
      </c>
      <c r="V114" s="80">
        <f t="shared" si="42"/>
        <v>0</v>
      </c>
      <c r="W114" s="80">
        <f t="shared" si="42"/>
        <v>0</v>
      </c>
      <c r="X114" s="80">
        <f t="shared" si="42"/>
        <v>0</v>
      </c>
      <c r="Y114" s="80">
        <f t="shared" si="42"/>
        <v>0</v>
      </c>
      <c r="Z114" s="80">
        <f t="shared" si="42"/>
        <v>0</v>
      </c>
      <c r="AA114" s="80">
        <f t="shared" si="42"/>
        <v>0</v>
      </c>
      <c r="AB114" s="80">
        <f t="shared" si="42"/>
        <v>0</v>
      </c>
      <c r="AC114" s="80">
        <f t="shared" si="42"/>
        <v>0</v>
      </c>
      <c r="AD114" s="80">
        <f t="shared" si="42"/>
        <v>0</v>
      </c>
      <c r="AE114" s="80">
        <f t="shared" si="42"/>
        <v>0</v>
      </c>
      <c r="AF114" s="80">
        <f t="shared" si="42"/>
        <v>0</v>
      </c>
      <c r="AG114" s="80">
        <f t="shared" si="42"/>
        <v>0</v>
      </c>
      <c r="AH114" s="80">
        <f t="shared" si="42"/>
        <v>0</v>
      </c>
      <c r="AI114" s="80">
        <f t="shared" si="42"/>
        <v>0</v>
      </c>
      <c r="AJ114" s="207">
        <f t="shared" si="42"/>
        <v>0</v>
      </c>
    </row>
    <row r="115" spans="2:37" x14ac:dyDescent="0.3">
      <c r="B115" s="162" t="s">
        <v>147</v>
      </c>
      <c r="C115" s="32" t="s">
        <v>38</v>
      </c>
      <c r="D115" s="86">
        <f t="shared" si="38"/>
        <v>0</v>
      </c>
      <c r="E115" s="80">
        <f>IF(E$108 &lt;$H101,E46,IF(AND($I101&lt;&gt;0,E$108 &gt;=$I101),$K101,E46-E46*$O101*(E$108-$H101+1)))</f>
        <v>0</v>
      </c>
      <c r="F115" s="80">
        <f t="shared" ref="F115:AJ115" si="43">IF(F$108 &lt;$H101,F46,IF(AND($I101&lt;&gt;0,F$108 &gt;=$I101),$K101,F46-F46*$O101*(F$108-$H101+1)))</f>
        <v>0</v>
      </c>
      <c r="G115" s="80">
        <f t="shared" si="43"/>
        <v>0</v>
      </c>
      <c r="H115" s="80">
        <f t="shared" si="43"/>
        <v>0</v>
      </c>
      <c r="I115" s="80">
        <f t="shared" si="43"/>
        <v>0</v>
      </c>
      <c r="J115" s="80">
        <f t="shared" si="43"/>
        <v>0</v>
      </c>
      <c r="K115" s="80">
        <f t="shared" si="43"/>
        <v>0</v>
      </c>
      <c r="L115" s="80">
        <f t="shared" si="43"/>
        <v>0</v>
      </c>
      <c r="M115" s="80">
        <f t="shared" si="43"/>
        <v>0</v>
      </c>
      <c r="N115" s="80">
        <f t="shared" si="43"/>
        <v>0</v>
      </c>
      <c r="O115" s="80">
        <f t="shared" si="43"/>
        <v>0</v>
      </c>
      <c r="P115" s="80">
        <f t="shared" si="43"/>
        <v>0</v>
      </c>
      <c r="Q115" s="80">
        <f t="shared" si="43"/>
        <v>0</v>
      </c>
      <c r="R115" s="80">
        <f t="shared" si="43"/>
        <v>0</v>
      </c>
      <c r="S115" s="80">
        <f t="shared" si="43"/>
        <v>0</v>
      </c>
      <c r="T115" s="80">
        <f t="shared" si="43"/>
        <v>0</v>
      </c>
      <c r="U115" s="80">
        <f t="shared" si="43"/>
        <v>0</v>
      </c>
      <c r="V115" s="80">
        <f t="shared" si="43"/>
        <v>0</v>
      </c>
      <c r="W115" s="80">
        <f t="shared" si="43"/>
        <v>0</v>
      </c>
      <c r="X115" s="80">
        <f t="shared" si="43"/>
        <v>0</v>
      </c>
      <c r="Y115" s="80">
        <f t="shared" si="43"/>
        <v>0</v>
      </c>
      <c r="Z115" s="80">
        <f t="shared" si="43"/>
        <v>0</v>
      </c>
      <c r="AA115" s="80">
        <f t="shared" si="43"/>
        <v>0</v>
      </c>
      <c r="AB115" s="80">
        <f t="shared" si="43"/>
        <v>0</v>
      </c>
      <c r="AC115" s="80">
        <f t="shared" si="43"/>
        <v>0</v>
      </c>
      <c r="AD115" s="80">
        <f t="shared" si="43"/>
        <v>0</v>
      </c>
      <c r="AE115" s="80">
        <f t="shared" si="43"/>
        <v>0</v>
      </c>
      <c r="AF115" s="80">
        <f t="shared" si="43"/>
        <v>0</v>
      </c>
      <c r="AG115" s="80">
        <f t="shared" si="43"/>
        <v>0</v>
      </c>
      <c r="AH115" s="80">
        <f t="shared" si="43"/>
        <v>0</v>
      </c>
      <c r="AI115" s="80">
        <f t="shared" si="43"/>
        <v>0</v>
      </c>
      <c r="AJ115" s="207">
        <f t="shared" si="43"/>
        <v>0</v>
      </c>
    </row>
    <row r="116" spans="2:37" x14ac:dyDescent="0.3">
      <c r="B116" s="162" t="s">
        <v>148</v>
      </c>
      <c r="C116" s="32" t="s">
        <v>38</v>
      </c>
      <c r="D116" s="86">
        <f t="shared" si="38"/>
        <v>0</v>
      </c>
      <c r="E116" s="80">
        <f>IF(E$108 &lt;$H104,E47,IF(AND($I104&lt;&gt;0,E$108 &gt;=$I104),$K104,E47-E47*$O104*(E$108-$H104+1)))</f>
        <v>0</v>
      </c>
      <c r="F116" s="80">
        <f t="shared" ref="F116:AJ116" si="44">IF(F$108 &lt;$H104,F47,IF(AND($I104&lt;&gt;0,F$108 &gt;=$I104),$K104,F47-F47*$O104*(F$108-$H104+1)))</f>
        <v>0</v>
      </c>
      <c r="G116" s="80">
        <f t="shared" si="44"/>
        <v>0</v>
      </c>
      <c r="H116" s="80">
        <f t="shared" si="44"/>
        <v>0</v>
      </c>
      <c r="I116" s="80">
        <f t="shared" si="44"/>
        <v>0</v>
      </c>
      <c r="J116" s="80">
        <f t="shared" si="44"/>
        <v>0</v>
      </c>
      <c r="K116" s="80">
        <f t="shared" si="44"/>
        <v>0</v>
      </c>
      <c r="L116" s="80">
        <f t="shared" si="44"/>
        <v>0</v>
      </c>
      <c r="M116" s="80">
        <f t="shared" si="44"/>
        <v>0</v>
      </c>
      <c r="N116" s="80">
        <f t="shared" si="44"/>
        <v>0</v>
      </c>
      <c r="O116" s="80">
        <f t="shared" si="44"/>
        <v>0</v>
      </c>
      <c r="P116" s="80">
        <f t="shared" si="44"/>
        <v>0</v>
      </c>
      <c r="Q116" s="80">
        <f t="shared" si="44"/>
        <v>0</v>
      </c>
      <c r="R116" s="80">
        <f t="shared" si="44"/>
        <v>0</v>
      </c>
      <c r="S116" s="80">
        <f t="shared" si="44"/>
        <v>0</v>
      </c>
      <c r="T116" s="80">
        <f t="shared" si="44"/>
        <v>0</v>
      </c>
      <c r="U116" s="80">
        <f t="shared" si="44"/>
        <v>0</v>
      </c>
      <c r="V116" s="80">
        <f t="shared" si="44"/>
        <v>0</v>
      </c>
      <c r="W116" s="80">
        <f t="shared" si="44"/>
        <v>0</v>
      </c>
      <c r="X116" s="80">
        <f t="shared" si="44"/>
        <v>0</v>
      </c>
      <c r="Y116" s="80">
        <f t="shared" si="44"/>
        <v>0</v>
      </c>
      <c r="Z116" s="80">
        <f t="shared" si="44"/>
        <v>0</v>
      </c>
      <c r="AA116" s="80">
        <f t="shared" si="44"/>
        <v>0</v>
      </c>
      <c r="AB116" s="80">
        <f t="shared" si="44"/>
        <v>0</v>
      </c>
      <c r="AC116" s="80">
        <f t="shared" si="44"/>
        <v>0</v>
      </c>
      <c r="AD116" s="80">
        <f t="shared" si="44"/>
        <v>0</v>
      </c>
      <c r="AE116" s="80">
        <f t="shared" si="44"/>
        <v>0</v>
      </c>
      <c r="AF116" s="80">
        <f t="shared" si="44"/>
        <v>0</v>
      </c>
      <c r="AG116" s="80">
        <f t="shared" si="44"/>
        <v>0</v>
      </c>
      <c r="AH116" s="80">
        <f t="shared" si="44"/>
        <v>0</v>
      </c>
      <c r="AI116" s="80">
        <f t="shared" si="44"/>
        <v>0</v>
      </c>
      <c r="AJ116" s="207">
        <f t="shared" si="44"/>
        <v>0</v>
      </c>
    </row>
    <row r="117" spans="2:37" x14ac:dyDescent="0.3">
      <c r="B117" s="76" t="s">
        <v>49</v>
      </c>
      <c r="C117" s="32" t="s">
        <v>38</v>
      </c>
      <c r="D117" s="159">
        <f t="shared" si="38"/>
        <v>0</v>
      </c>
      <c r="E117" s="160">
        <f>SUM(E109,E113)</f>
        <v>0</v>
      </c>
      <c r="F117" s="160">
        <f t="shared" ref="F117:AJ117" si="45">SUM(F109,F113)</f>
        <v>0</v>
      </c>
      <c r="G117" s="160">
        <f t="shared" si="45"/>
        <v>0</v>
      </c>
      <c r="H117" s="160">
        <f t="shared" si="45"/>
        <v>0</v>
      </c>
      <c r="I117" s="160">
        <f t="shared" si="45"/>
        <v>0</v>
      </c>
      <c r="J117" s="160">
        <f t="shared" si="45"/>
        <v>0</v>
      </c>
      <c r="K117" s="160">
        <f t="shared" si="45"/>
        <v>0</v>
      </c>
      <c r="L117" s="160">
        <f t="shared" si="45"/>
        <v>0</v>
      </c>
      <c r="M117" s="160">
        <f t="shared" si="45"/>
        <v>0</v>
      </c>
      <c r="N117" s="160">
        <f t="shared" si="45"/>
        <v>0</v>
      </c>
      <c r="O117" s="160">
        <f t="shared" si="45"/>
        <v>0</v>
      </c>
      <c r="P117" s="160">
        <f t="shared" si="45"/>
        <v>0</v>
      </c>
      <c r="Q117" s="160">
        <f t="shared" si="45"/>
        <v>0</v>
      </c>
      <c r="R117" s="160">
        <f t="shared" si="45"/>
        <v>0</v>
      </c>
      <c r="S117" s="160">
        <f t="shared" si="45"/>
        <v>0</v>
      </c>
      <c r="T117" s="160">
        <f t="shared" si="45"/>
        <v>0</v>
      </c>
      <c r="U117" s="160">
        <f t="shared" si="45"/>
        <v>0</v>
      </c>
      <c r="V117" s="160">
        <f t="shared" si="45"/>
        <v>0</v>
      </c>
      <c r="W117" s="160">
        <f t="shared" si="45"/>
        <v>0</v>
      </c>
      <c r="X117" s="160">
        <f t="shared" si="45"/>
        <v>0</v>
      </c>
      <c r="Y117" s="160">
        <f t="shared" si="45"/>
        <v>0</v>
      </c>
      <c r="Z117" s="160">
        <f t="shared" si="45"/>
        <v>0</v>
      </c>
      <c r="AA117" s="160">
        <f t="shared" si="45"/>
        <v>0</v>
      </c>
      <c r="AB117" s="160">
        <f t="shared" si="45"/>
        <v>0</v>
      </c>
      <c r="AC117" s="160">
        <f t="shared" si="45"/>
        <v>0</v>
      </c>
      <c r="AD117" s="160">
        <f t="shared" si="45"/>
        <v>0</v>
      </c>
      <c r="AE117" s="160">
        <f t="shared" si="45"/>
        <v>0</v>
      </c>
      <c r="AF117" s="160">
        <f t="shared" si="45"/>
        <v>0</v>
      </c>
      <c r="AG117" s="160">
        <f t="shared" si="45"/>
        <v>0</v>
      </c>
      <c r="AH117" s="160">
        <f t="shared" si="45"/>
        <v>0</v>
      </c>
      <c r="AI117" s="160">
        <f t="shared" si="45"/>
        <v>0</v>
      </c>
      <c r="AJ117" s="161">
        <f t="shared" si="45"/>
        <v>0</v>
      </c>
    </row>
    <row r="118" spans="2:37" x14ac:dyDescent="0.3">
      <c r="B118" s="76" t="s">
        <v>149</v>
      </c>
      <c r="C118" s="32" t="s">
        <v>38</v>
      </c>
      <c r="D118" s="87">
        <f t="shared" si="38"/>
        <v>0</v>
      </c>
      <c r="E118" s="81">
        <f>SUM(E110,E114)</f>
        <v>0</v>
      </c>
      <c r="F118" s="81">
        <f t="shared" ref="F118:AJ118" si="46">SUM(F110,F114)</f>
        <v>0</v>
      </c>
      <c r="G118" s="81">
        <f t="shared" si="46"/>
        <v>0</v>
      </c>
      <c r="H118" s="81">
        <f t="shared" si="46"/>
        <v>0</v>
      </c>
      <c r="I118" s="81">
        <f t="shared" si="46"/>
        <v>0</v>
      </c>
      <c r="J118" s="81">
        <f t="shared" si="46"/>
        <v>0</v>
      </c>
      <c r="K118" s="81">
        <f t="shared" si="46"/>
        <v>0</v>
      </c>
      <c r="L118" s="81">
        <f t="shared" si="46"/>
        <v>0</v>
      </c>
      <c r="M118" s="81">
        <f t="shared" si="46"/>
        <v>0</v>
      </c>
      <c r="N118" s="81">
        <f t="shared" si="46"/>
        <v>0</v>
      </c>
      <c r="O118" s="81">
        <f t="shared" si="46"/>
        <v>0</v>
      </c>
      <c r="P118" s="81">
        <f t="shared" si="46"/>
        <v>0</v>
      </c>
      <c r="Q118" s="81">
        <f t="shared" si="46"/>
        <v>0</v>
      </c>
      <c r="R118" s="81">
        <f t="shared" si="46"/>
        <v>0</v>
      </c>
      <c r="S118" s="81">
        <f t="shared" si="46"/>
        <v>0</v>
      </c>
      <c r="T118" s="81">
        <f t="shared" si="46"/>
        <v>0</v>
      </c>
      <c r="U118" s="81">
        <f t="shared" si="46"/>
        <v>0</v>
      </c>
      <c r="V118" s="81">
        <f t="shared" si="46"/>
        <v>0</v>
      </c>
      <c r="W118" s="81">
        <f t="shared" si="46"/>
        <v>0</v>
      </c>
      <c r="X118" s="81">
        <f t="shared" si="46"/>
        <v>0</v>
      </c>
      <c r="Y118" s="81">
        <f t="shared" si="46"/>
        <v>0</v>
      </c>
      <c r="Z118" s="81">
        <f t="shared" si="46"/>
        <v>0</v>
      </c>
      <c r="AA118" s="81">
        <f t="shared" si="46"/>
        <v>0</v>
      </c>
      <c r="AB118" s="81">
        <f t="shared" si="46"/>
        <v>0</v>
      </c>
      <c r="AC118" s="81">
        <f t="shared" si="46"/>
        <v>0</v>
      </c>
      <c r="AD118" s="81">
        <f t="shared" si="46"/>
        <v>0</v>
      </c>
      <c r="AE118" s="81">
        <f t="shared" si="46"/>
        <v>0</v>
      </c>
      <c r="AF118" s="81">
        <f t="shared" si="46"/>
        <v>0</v>
      </c>
      <c r="AG118" s="81">
        <f t="shared" si="46"/>
        <v>0</v>
      </c>
      <c r="AH118" s="81">
        <f t="shared" si="46"/>
        <v>0</v>
      </c>
      <c r="AI118" s="81">
        <f t="shared" si="46"/>
        <v>0</v>
      </c>
      <c r="AJ118" s="83">
        <f t="shared" si="46"/>
        <v>0</v>
      </c>
    </row>
    <row r="119" spans="2:37" x14ac:dyDescent="0.3">
      <c r="B119" s="76" t="s">
        <v>150</v>
      </c>
      <c r="C119" s="32" t="s">
        <v>38</v>
      </c>
      <c r="D119" s="87">
        <f t="shared" si="38"/>
        <v>0</v>
      </c>
      <c r="E119" s="81">
        <f>SUM(E111,E115)</f>
        <v>0</v>
      </c>
      <c r="F119" s="81">
        <f t="shared" ref="F119:AJ119" si="47">SUM(F111,F115)</f>
        <v>0</v>
      </c>
      <c r="G119" s="81">
        <f t="shared" si="47"/>
        <v>0</v>
      </c>
      <c r="H119" s="81">
        <f t="shared" si="47"/>
        <v>0</v>
      </c>
      <c r="I119" s="81">
        <f t="shared" si="47"/>
        <v>0</v>
      </c>
      <c r="J119" s="81">
        <f t="shared" si="47"/>
        <v>0</v>
      </c>
      <c r="K119" s="81">
        <f t="shared" si="47"/>
        <v>0</v>
      </c>
      <c r="L119" s="81">
        <f t="shared" si="47"/>
        <v>0</v>
      </c>
      <c r="M119" s="81">
        <f t="shared" si="47"/>
        <v>0</v>
      </c>
      <c r="N119" s="81">
        <f t="shared" si="47"/>
        <v>0</v>
      </c>
      <c r="O119" s="81">
        <f t="shared" si="47"/>
        <v>0</v>
      </c>
      <c r="P119" s="81">
        <f t="shared" si="47"/>
        <v>0</v>
      </c>
      <c r="Q119" s="81">
        <f t="shared" si="47"/>
        <v>0</v>
      </c>
      <c r="R119" s="81">
        <f t="shared" si="47"/>
        <v>0</v>
      </c>
      <c r="S119" s="81">
        <f t="shared" si="47"/>
        <v>0</v>
      </c>
      <c r="T119" s="81">
        <f t="shared" si="47"/>
        <v>0</v>
      </c>
      <c r="U119" s="81">
        <f t="shared" si="47"/>
        <v>0</v>
      </c>
      <c r="V119" s="81">
        <f t="shared" si="47"/>
        <v>0</v>
      </c>
      <c r="W119" s="81">
        <f t="shared" si="47"/>
        <v>0</v>
      </c>
      <c r="X119" s="81">
        <f t="shared" si="47"/>
        <v>0</v>
      </c>
      <c r="Y119" s="81">
        <f t="shared" si="47"/>
        <v>0</v>
      </c>
      <c r="Z119" s="81">
        <f t="shared" si="47"/>
        <v>0</v>
      </c>
      <c r="AA119" s="81">
        <f t="shared" si="47"/>
        <v>0</v>
      </c>
      <c r="AB119" s="81">
        <f t="shared" si="47"/>
        <v>0</v>
      </c>
      <c r="AC119" s="81">
        <f t="shared" si="47"/>
        <v>0</v>
      </c>
      <c r="AD119" s="81">
        <f t="shared" si="47"/>
        <v>0</v>
      </c>
      <c r="AE119" s="81">
        <f t="shared" si="47"/>
        <v>0</v>
      </c>
      <c r="AF119" s="81">
        <f t="shared" si="47"/>
        <v>0</v>
      </c>
      <c r="AG119" s="81">
        <f t="shared" si="47"/>
        <v>0</v>
      </c>
      <c r="AH119" s="81">
        <f t="shared" si="47"/>
        <v>0</v>
      </c>
      <c r="AI119" s="81">
        <f t="shared" si="47"/>
        <v>0</v>
      </c>
      <c r="AJ119" s="83">
        <f t="shared" si="47"/>
        <v>0</v>
      </c>
    </row>
    <row r="120" spans="2:37" x14ac:dyDescent="0.3">
      <c r="B120" s="76" t="s">
        <v>151</v>
      </c>
      <c r="C120" s="32" t="s">
        <v>38</v>
      </c>
      <c r="D120" s="87">
        <f t="shared" si="38"/>
        <v>0</v>
      </c>
      <c r="E120" s="81">
        <f>SUM(E112,E116)</f>
        <v>0</v>
      </c>
      <c r="F120" s="81">
        <f t="shared" ref="F120:AJ120" si="48">SUM(F112,F116)</f>
        <v>0</v>
      </c>
      <c r="G120" s="81">
        <f t="shared" si="48"/>
        <v>0</v>
      </c>
      <c r="H120" s="81">
        <f t="shared" si="48"/>
        <v>0</v>
      </c>
      <c r="I120" s="81">
        <f t="shared" si="48"/>
        <v>0</v>
      </c>
      <c r="J120" s="81">
        <f t="shared" si="48"/>
        <v>0</v>
      </c>
      <c r="K120" s="81">
        <f t="shared" si="48"/>
        <v>0</v>
      </c>
      <c r="L120" s="81">
        <f t="shared" si="48"/>
        <v>0</v>
      </c>
      <c r="M120" s="81">
        <f t="shared" si="48"/>
        <v>0</v>
      </c>
      <c r="N120" s="81">
        <f t="shared" si="48"/>
        <v>0</v>
      </c>
      <c r="O120" s="81">
        <f t="shared" si="48"/>
        <v>0</v>
      </c>
      <c r="P120" s="81">
        <f t="shared" si="48"/>
        <v>0</v>
      </c>
      <c r="Q120" s="81">
        <f t="shared" si="48"/>
        <v>0</v>
      </c>
      <c r="R120" s="81">
        <f t="shared" si="48"/>
        <v>0</v>
      </c>
      <c r="S120" s="81">
        <f t="shared" si="48"/>
        <v>0</v>
      </c>
      <c r="T120" s="81">
        <f t="shared" si="48"/>
        <v>0</v>
      </c>
      <c r="U120" s="81">
        <f t="shared" si="48"/>
        <v>0</v>
      </c>
      <c r="V120" s="81">
        <f t="shared" si="48"/>
        <v>0</v>
      </c>
      <c r="W120" s="81">
        <f t="shared" si="48"/>
        <v>0</v>
      </c>
      <c r="X120" s="81">
        <f t="shared" si="48"/>
        <v>0</v>
      </c>
      <c r="Y120" s="81">
        <f t="shared" si="48"/>
        <v>0</v>
      </c>
      <c r="Z120" s="81">
        <f t="shared" si="48"/>
        <v>0</v>
      </c>
      <c r="AA120" s="81">
        <f t="shared" si="48"/>
        <v>0</v>
      </c>
      <c r="AB120" s="81">
        <f t="shared" si="48"/>
        <v>0</v>
      </c>
      <c r="AC120" s="81">
        <f t="shared" si="48"/>
        <v>0</v>
      </c>
      <c r="AD120" s="81">
        <f t="shared" si="48"/>
        <v>0</v>
      </c>
      <c r="AE120" s="81">
        <f t="shared" si="48"/>
        <v>0</v>
      </c>
      <c r="AF120" s="81">
        <f t="shared" si="48"/>
        <v>0</v>
      </c>
      <c r="AG120" s="81">
        <f t="shared" si="48"/>
        <v>0</v>
      </c>
      <c r="AH120" s="81">
        <f t="shared" si="48"/>
        <v>0</v>
      </c>
      <c r="AI120" s="81">
        <f t="shared" si="48"/>
        <v>0</v>
      </c>
      <c r="AJ120" s="83">
        <f t="shared" si="48"/>
        <v>0</v>
      </c>
    </row>
    <row r="121" spans="2:37" s="9" customFormat="1" x14ac:dyDescent="0.3">
      <c r="B121" s="77" t="s">
        <v>50</v>
      </c>
      <c r="C121" s="32" t="s">
        <v>40</v>
      </c>
      <c r="D121" s="159">
        <f t="shared" si="38"/>
        <v>0</v>
      </c>
      <c r="E121" s="160">
        <f>E52</f>
        <v>0</v>
      </c>
      <c r="F121" s="160">
        <f t="shared" ref="F121:AJ121" si="49">F52</f>
        <v>0</v>
      </c>
      <c r="G121" s="160">
        <f t="shared" si="49"/>
        <v>0</v>
      </c>
      <c r="H121" s="160">
        <f t="shared" si="49"/>
        <v>0</v>
      </c>
      <c r="I121" s="160">
        <f t="shared" si="49"/>
        <v>0</v>
      </c>
      <c r="J121" s="160">
        <f t="shared" si="49"/>
        <v>0</v>
      </c>
      <c r="K121" s="160">
        <f t="shared" si="49"/>
        <v>0</v>
      </c>
      <c r="L121" s="160">
        <f t="shared" si="49"/>
        <v>0</v>
      </c>
      <c r="M121" s="160">
        <f t="shared" si="49"/>
        <v>0</v>
      </c>
      <c r="N121" s="160">
        <f t="shared" si="49"/>
        <v>0</v>
      </c>
      <c r="O121" s="160">
        <f t="shared" si="49"/>
        <v>0</v>
      </c>
      <c r="P121" s="160">
        <f t="shared" si="49"/>
        <v>0</v>
      </c>
      <c r="Q121" s="160">
        <f t="shared" si="49"/>
        <v>0</v>
      </c>
      <c r="R121" s="160">
        <f t="shared" si="49"/>
        <v>0</v>
      </c>
      <c r="S121" s="160">
        <f t="shared" si="49"/>
        <v>0</v>
      </c>
      <c r="T121" s="160">
        <f t="shared" si="49"/>
        <v>0</v>
      </c>
      <c r="U121" s="160">
        <f t="shared" si="49"/>
        <v>0</v>
      </c>
      <c r="V121" s="160">
        <f t="shared" si="49"/>
        <v>0</v>
      </c>
      <c r="W121" s="160">
        <f t="shared" si="49"/>
        <v>0</v>
      </c>
      <c r="X121" s="160">
        <f t="shared" si="49"/>
        <v>0</v>
      </c>
      <c r="Y121" s="160">
        <f t="shared" si="49"/>
        <v>0</v>
      </c>
      <c r="Z121" s="160">
        <f t="shared" si="49"/>
        <v>0</v>
      </c>
      <c r="AA121" s="160">
        <f t="shared" si="49"/>
        <v>0</v>
      </c>
      <c r="AB121" s="160">
        <f t="shared" si="49"/>
        <v>0</v>
      </c>
      <c r="AC121" s="160">
        <f t="shared" si="49"/>
        <v>0</v>
      </c>
      <c r="AD121" s="160">
        <f t="shared" si="49"/>
        <v>0</v>
      </c>
      <c r="AE121" s="160">
        <f t="shared" si="49"/>
        <v>0</v>
      </c>
      <c r="AF121" s="160">
        <f t="shared" si="49"/>
        <v>0</v>
      </c>
      <c r="AG121" s="160">
        <f t="shared" si="49"/>
        <v>0</v>
      </c>
      <c r="AH121" s="160">
        <f t="shared" si="49"/>
        <v>0</v>
      </c>
      <c r="AI121" s="160">
        <f t="shared" si="49"/>
        <v>0</v>
      </c>
      <c r="AJ121" s="161">
        <f t="shared" si="49"/>
        <v>0</v>
      </c>
      <c r="AK121" s="18"/>
    </row>
    <row r="122" spans="2:37" s="9" customFormat="1" x14ac:dyDescent="0.3">
      <c r="B122" s="77" t="s">
        <v>152</v>
      </c>
      <c r="C122" s="32" t="s">
        <v>40</v>
      </c>
      <c r="D122" s="163">
        <f t="shared" si="38"/>
        <v>0</v>
      </c>
      <c r="E122" s="82">
        <f>IF(E$108 &lt;$H99,E53,IF(AND($I99&lt;&gt;0,E$108 &gt;=$I99),$K99,E53-E53*$O99*(E$108-$H99+1)))</f>
        <v>0</v>
      </c>
      <c r="F122" s="82">
        <f t="shared" ref="F122:AJ122" si="50">IF(F$108 &lt;$H99,F53,IF(AND($I99&lt;&gt;0,F$108 &gt;=$I99),$K99,F53-F53*$O99*(F$108-$H99+1)))</f>
        <v>0</v>
      </c>
      <c r="G122" s="82">
        <f t="shared" si="50"/>
        <v>0</v>
      </c>
      <c r="H122" s="82">
        <f t="shared" si="50"/>
        <v>0</v>
      </c>
      <c r="I122" s="82">
        <f t="shared" si="50"/>
        <v>0</v>
      </c>
      <c r="J122" s="82">
        <f t="shared" si="50"/>
        <v>0</v>
      </c>
      <c r="K122" s="82">
        <f t="shared" si="50"/>
        <v>0</v>
      </c>
      <c r="L122" s="82">
        <f t="shared" si="50"/>
        <v>0</v>
      </c>
      <c r="M122" s="82">
        <f t="shared" si="50"/>
        <v>0</v>
      </c>
      <c r="N122" s="82">
        <f t="shared" si="50"/>
        <v>0</v>
      </c>
      <c r="O122" s="82">
        <f t="shared" si="50"/>
        <v>0</v>
      </c>
      <c r="P122" s="82">
        <f t="shared" si="50"/>
        <v>0</v>
      </c>
      <c r="Q122" s="82">
        <f t="shared" si="50"/>
        <v>0</v>
      </c>
      <c r="R122" s="82">
        <f t="shared" si="50"/>
        <v>0</v>
      </c>
      <c r="S122" s="82">
        <f t="shared" si="50"/>
        <v>0</v>
      </c>
      <c r="T122" s="82">
        <f t="shared" si="50"/>
        <v>0</v>
      </c>
      <c r="U122" s="82">
        <f t="shared" si="50"/>
        <v>0</v>
      </c>
      <c r="V122" s="82">
        <f t="shared" si="50"/>
        <v>0</v>
      </c>
      <c r="W122" s="82">
        <f t="shared" si="50"/>
        <v>0</v>
      </c>
      <c r="X122" s="82">
        <f t="shared" si="50"/>
        <v>0</v>
      </c>
      <c r="Y122" s="82">
        <f t="shared" si="50"/>
        <v>0</v>
      </c>
      <c r="Z122" s="82">
        <f t="shared" si="50"/>
        <v>0</v>
      </c>
      <c r="AA122" s="82">
        <f t="shared" si="50"/>
        <v>0</v>
      </c>
      <c r="AB122" s="82">
        <f t="shared" si="50"/>
        <v>0</v>
      </c>
      <c r="AC122" s="82">
        <f t="shared" si="50"/>
        <v>0</v>
      </c>
      <c r="AD122" s="82">
        <f t="shared" si="50"/>
        <v>0</v>
      </c>
      <c r="AE122" s="82">
        <f t="shared" si="50"/>
        <v>0</v>
      </c>
      <c r="AF122" s="82">
        <f t="shared" si="50"/>
        <v>0</v>
      </c>
      <c r="AG122" s="82">
        <f t="shared" si="50"/>
        <v>0</v>
      </c>
      <c r="AH122" s="82">
        <f t="shared" si="50"/>
        <v>0</v>
      </c>
      <c r="AI122" s="82">
        <f t="shared" si="50"/>
        <v>0</v>
      </c>
      <c r="AJ122" s="59">
        <f t="shared" si="50"/>
        <v>0</v>
      </c>
      <c r="AK122" s="18"/>
    </row>
    <row r="123" spans="2:37" s="9" customFormat="1" x14ac:dyDescent="0.3">
      <c r="B123" s="77" t="s">
        <v>153</v>
      </c>
      <c r="C123" s="32" t="s">
        <v>40</v>
      </c>
      <c r="D123" s="88">
        <f t="shared" si="38"/>
        <v>0</v>
      </c>
      <c r="E123" s="82">
        <f>IF(E$108 &lt;$H102,E54,IF(AND($I102&lt;&gt;0,E$108 &gt;=$I102),$K102,E54-E54*$O102*(E$108-$H102+1)))</f>
        <v>0</v>
      </c>
      <c r="F123" s="82">
        <f t="shared" ref="F123:AJ123" si="51">IF(F$108 &lt;$H102,F54,IF(AND($I102&lt;&gt;0,F$108 &gt;=$I102),$K102,F54-F54*$O102*(F$108-$H102+1)))</f>
        <v>0</v>
      </c>
      <c r="G123" s="82">
        <f t="shared" si="51"/>
        <v>0</v>
      </c>
      <c r="H123" s="82">
        <f t="shared" si="51"/>
        <v>0</v>
      </c>
      <c r="I123" s="82">
        <f t="shared" si="51"/>
        <v>0</v>
      </c>
      <c r="J123" s="82">
        <f t="shared" si="51"/>
        <v>0</v>
      </c>
      <c r="K123" s="82">
        <f t="shared" si="51"/>
        <v>0</v>
      </c>
      <c r="L123" s="82">
        <f t="shared" si="51"/>
        <v>0</v>
      </c>
      <c r="M123" s="82">
        <f t="shared" si="51"/>
        <v>0</v>
      </c>
      <c r="N123" s="82">
        <f t="shared" si="51"/>
        <v>0</v>
      </c>
      <c r="O123" s="82">
        <f t="shared" si="51"/>
        <v>0</v>
      </c>
      <c r="P123" s="82">
        <f t="shared" si="51"/>
        <v>0</v>
      </c>
      <c r="Q123" s="82">
        <f t="shared" si="51"/>
        <v>0</v>
      </c>
      <c r="R123" s="82">
        <f t="shared" si="51"/>
        <v>0</v>
      </c>
      <c r="S123" s="82">
        <f t="shared" si="51"/>
        <v>0</v>
      </c>
      <c r="T123" s="82">
        <f t="shared" si="51"/>
        <v>0</v>
      </c>
      <c r="U123" s="82">
        <f t="shared" si="51"/>
        <v>0</v>
      </c>
      <c r="V123" s="82">
        <f t="shared" si="51"/>
        <v>0</v>
      </c>
      <c r="W123" s="82">
        <f t="shared" si="51"/>
        <v>0</v>
      </c>
      <c r="X123" s="82">
        <f t="shared" si="51"/>
        <v>0</v>
      </c>
      <c r="Y123" s="82">
        <f t="shared" si="51"/>
        <v>0</v>
      </c>
      <c r="Z123" s="82">
        <f t="shared" si="51"/>
        <v>0</v>
      </c>
      <c r="AA123" s="82">
        <f t="shared" si="51"/>
        <v>0</v>
      </c>
      <c r="AB123" s="82">
        <f t="shared" si="51"/>
        <v>0</v>
      </c>
      <c r="AC123" s="82">
        <f t="shared" si="51"/>
        <v>0</v>
      </c>
      <c r="AD123" s="82">
        <f t="shared" si="51"/>
        <v>0</v>
      </c>
      <c r="AE123" s="82">
        <f t="shared" si="51"/>
        <v>0</v>
      </c>
      <c r="AF123" s="82">
        <f t="shared" si="51"/>
        <v>0</v>
      </c>
      <c r="AG123" s="82">
        <f t="shared" si="51"/>
        <v>0</v>
      </c>
      <c r="AH123" s="82">
        <f t="shared" si="51"/>
        <v>0</v>
      </c>
      <c r="AI123" s="82">
        <f t="shared" si="51"/>
        <v>0</v>
      </c>
      <c r="AJ123" s="59">
        <f t="shared" si="51"/>
        <v>0</v>
      </c>
      <c r="AK123" s="18"/>
    </row>
    <row r="124" spans="2:37" s="9" customFormat="1" ht="14.5" thickBot="1" x14ac:dyDescent="0.35">
      <c r="B124" s="50" t="s">
        <v>154</v>
      </c>
      <c r="C124" s="33" t="s">
        <v>40</v>
      </c>
      <c r="D124" s="164">
        <f t="shared" si="38"/>
        <v>0</v>
      </c>
      <c r="E124" s="84">
        <f>IF(E$108 &lt;$H105,E55,IF(AND($I105&lt;&gt;0,E$108 &gt;=$I105),$K105,E55-E55*$O105*(E$108-$H105+1)))</f>
        <v>0</v>
      </c>
      <c r="F124" s="84">
        <f t="shared" ref="F124:AJ124" si="52">IF(F$108 &lt;$H105,F55,IF(AND($I105&lt;&gt;0,F$108 &gt;=$I105),$K105,F55-F55*$O105*(F$108-$H105+1)))</f>
        <v>0</v>
      </c>
      <c r="G124" s="84">
        <f t="shared" si="52"/>
        <v>0</v>
      </c>
      <c r="H124" s="84">
        <f t="shared" si="52"/>
        <v>0</v>
      </c>
      <c r="I124" s="84">
        <f t="shared" si="52"/>
        <v>0</v>
      </c>
      <c r="J124" s="84">
        <f t="shared" si="52"/>
        <v>0</v>
      </c>
      <c r="K124" s="84">
        <f t="shared" si="52"/>
        <v>0</v>
      </c>
      <c r="L124" s="84">
        <f t="shared" si="52"/>
        <v>0</v>
      </c>
      <c r="M124" s="84">
        <f t="shared" si="52"/>
        <v>0</v>
      </c>
      <c r="N124" s="84">
        <f t="shared" si="52"/>
        <v>0</v>
      </c>
      <c r="O124" s="84">
        <f t="shared" si="52"/>
        <v>0</v>
      </c>
      <c r="P124" s="84">
        <f>IF(P$108 &lt;$H105,P55,IF(AND($I105&lt;&gt;0,P$108 &gt;=$I105),$K105,P55-P55*$O105*(P$108-$H105+1)))</f>
        <v>0</v>
      </c>
      <c r="Q124" s="84">
        <f t="shared" si="52"/>
        <v>0</v>
      </c>
      <c r="R124" s="84">
        <f t="shared" si="52"/>
        <v>0</v>
      </c>
      <c r="S124" s="84">
        <f t="shared" si="52"/>
        <v>0</v>
      </c>
      <c r="T124" s="84">
        <f t="shared" si="52"/>
        <v>0</v>
      </c>
      <c r="U124" s="84">
        <f t="shared" si="52"/>
        <v>0</v>
      </c>
      <c r="V124" s="84">
        <f t="shared" si="52"/>
        <v>0</v>
      </c>
      <c r="W124" s="84">
        <f t="shared" si="52"/>
        <v>0</v>
      </c>
      <c r="X124" s="84">
        <f t="shared" si="52"/>
        <v>0</v>
      </c>
      <c r="Y124" s="84">
        <f t="shared" si="52"/>
        <v>0</v>
      </c>
      <c r="Z124" s="84">
        <f t="shared" si="52"/>
        <v>0</v>
      </c>
      <c r="AA124" s="84">
        <f t="shared" si="52"/>
        <v>0</v>
      </c>
      <c r="AB124" s="84">
        <f t="shared" si="52"/>
        <v>0</v>
      </c>
      <c r="AC124" s="84">
        <f t="shared" si="52"/>
        <v>0</v>
      </c>
      <c r="AD124" s="84">
        <f t="shared" si="52"/>
        <v>0</v>
      </c>
      <c r="AE124" s="84">
        <f t="shared" si="52"/>
        <v>0</v>
      </c>
      <c r="AF124" s="84">
        <f t="shared" si="52"/>
        <v>0</v>
      </c>
      <c r="AG124" s="84">
        <f t="shared" si="52"/>
        <v>0</v>
      </c>
      <c r="AH124" s="84">
        <f t="shared" si="52"/>
        <v>0</v>
      </c>
      <c r="AI124" s="84">
        <f t="shared" si="52"/>
        <v>0</v>
      </c>
      <c r="AJ124" s="61">
        <f t="shared" si="52"/>
        <v>0</v>
      </c>
      <c r="AK124" s="18"/>
    </row>
    <row r="125" spans="2:37" s="9" customFormat="1" ht="14.5" thickBot="1" x14ac:dyDescent="0.35">
      <c r="B125" s="38"/>
      <c r="C125" s="37"/>
      <c r="D125" s="37"/>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155">
        <v>0</v>
      </c>
      <c r="E128" s="156">
        <f>E78-E109</f>
        <v>0</v>
      </c>
      <c r="F128" s="156">
        <f t="shared" ref="E128:AJ135" si="53">F78-F109</f>
        <v>0</v>
      </c>
      <c r="G128" s="156">
        <f t="shared" si="53"/>
        <v>0</v>
      </c>
      <c r="H128" s="156">
        <f t="shared" si="53"/>
        <v>0</v>
      </c>
      <c r="I128" s="156">
        <f t="shared" si="53"/>
        <v>0</v>
      </c>
      <c r="J128" s="156">
        <f t="shared" si="53"/>
        <v>0</v>
      </c>
      <c r="K128" s="156">
        <f>K78-K109</f>
        <v>0</v>
      </c>
      <c r="L128" s="156">
        <f t="shared" si="53"/>
        <v>0</v>
      </c>
      <c r="M128" s="156">
        <f t="shared" si="53"/>
        <v>0</v>
      </c>
      <c r="N128" s="156">
        <f t="shared" si="53"/>
        <v>0</v>
      </c>
      <c r="O128" s="156">
        <f t="shared" si="53"/>
        <v>0</v>
      </c>
      <c r="P128" s="156">
        <f t="shared" si="53"/>
        <v>0</v>
      </c>
      <c r="Q128" s="156">
        <f t="shared" si="53"/>
        <v>0</v>
      </c>
      <c r="R128" s="156">
        <f t="shared" si="53"/>
        <v>0</v>
      </c>
      <c r="S128" s="156">
        <f t="shared" si="53"/>
        <v>0</v>
      </c>
      <c r="T128" s="156">
        <f t="shared" si="53"/>
        <v>0</v>
      </c>
      <c r="U128" s="156">
        <f t="shared" si="53"/>
        <v>0</v>
      </c>
      <c r="V128" s="156">
        <f t="shared" si="53"/>
        <v>0</v>
      </c>
      <c r="W128" s="156">
        <f t="shared" si="53"/>
        <v>0</v>
      </c>
      <c r="X128" s="156">
        <f t="shared" si="53"/>
        <v>0</v>
      </c>
      <c r="Y128" s="156">
        <f t="shared" si="53"/>
        <v>0</v>
      </c>
      <c r="Z128" s="156">
        <f t="shared" si="53"/>
        <v>0</v>
      </c>
      <c r="AA128" s="156">
        <f t="shared" si="53"/>
        <v>0</v>
      </c>
      <c r="AB128" s="156">
        <f t="shared" si="53"/>
        <v>0</v>
      </c>
      <c r="AC128" s="156">
        <f t="shared" si="53"/>
        <v>0</v>
      </c>
      <c r="AD128" s="156">
        <f t="shared" si="53"/>
        <v>0</v>
      </c>
      <c r="AE128" s="157">
        <f t="shared" si="53"/>
        <v>0</v>
      </c>
      <c r="AF128" s="156">
        <f t="shared" si="53"/>
        <v>0</v>
      </c>
      <c r="AG128" s="156">
        <f t="shared" si="53"/>
        <v>0</v>
      </c>
      <c r="AH128" s="156">
        <f t="shared" si="53"/>
        <v>0</v>
      </c>
      <c r="AI128" s="156">
        <f t="shared" si="53"/>
        <v>0</v>
      </c>
      <c r="AJ128" s="158">
        <f t="shared" si="53"/>
        <v>0</v>
      </c>
      <c r="AK128" s="18"/>
    </row>
    <row r="129" spans="2:37" s="9" customFormat="1" x14ac:dyDescent="0.3">
      <c r="B129" s="74" t="s">
        <v>185</v>
      </c>
      <c r="C129" s="32" t="s">
        <v>38</v>
      </c>
      <c r="D129" s="165">
        <v>0</v>
      </c>
      <c r="E129" s="53">
        <f>E79-E110</f>
        <v>0</v>
      </c>
      <c r="F129" s="53">
        <f t="shared" si="53"/>
        <v>0</v>
      </c>
      <c r="G129" s="53">
        <f t="shared" si="53"/>
        <v>0</v>
      </c>
      <c r="H129" s="53">
        <f t="shared" si="53"/>
        <v>0</v>
      </c>
      <c r="I129" s="53">
        <f t="shared" si="53"/>
        <v>0</v>
      </c>
      <c r="J129" s="53">
        <f t="shared" si="53"/>
        <v>0</v>
      </c>
      <c r="K129" s="53">
        <f t="shared" si="53"/>
        <v>0</v>
      </c>
      <c r="L129" s="53">
        <f t="shared" si="53"/>
        <v>0</v>
      </c>
      <c r="M129" s="53">
        <f t="shared" si="53"/>
        <v>0</v>
      </c>
      <c r="N129" s="53">
        <f t="shared" si="53"/>
        <v>0</v>
      </c>
      <c r="O129" s="53">
        <f t="shared" si="53"/>
        <v>0</v>
      </c>
      <c r="P129" s="53">
        <f t="shared" si="53"/>
        <v>0</v>
      </c>
      <c r="Q129" s="53">
        <f t="shared" si="53"/>
        <v>0</v>
      </c>
      <c r="R129" s="53">
        <f t="shared" si="53"/>
        <v>0</v>
      </c>
      <c r="S129" s="53">
        <f t="shared" si="53"/>
        <v>0</v>
      </c>
      <c r="T129" s="53">
        <f t="shared" si="53"/>
        <v>0</v>
      </c>
      <c r="U129" s="53">
        <f t="shared" si="53"/>
        <v>0</v>
      </c>
      <c r="V129" s="53">
        <f t="shared" si="53"/>
        <v>0</v>
      </c>
      <c r="W129" s="53">
        <f t="shared" si="53"/>
        <v>0</v>
      </c>
      <c r="X129" s="53">
        <f t="shared" si="53"/>
        <v>0</v>
      </c>
      <c r="Y129" s="53">
        <f t="shared" si="53"/>
        <v>0</v>
      </c>
      <c r="Z129" s="53">
        <f t="shared" si="53"/>
        <v>0</v>
      </c>
      <c r="AA129" s="53">
        <f t="shared" si="53"/>
        <v>0</v>
      </c>
      <c r="AB129" s="53">
        <f t="shared" si="53"/>
        <v>0</v>
      </c>
      <c r="AC129" s="53">
        <f t="shared" si="53"/>
        <v>0</v>
      </c>
      <c r="AD129" s="53">
        <f t="shared" si="53"/>
        <v>0</v>
      </c>
      <c r="AE129" s="53">
        <f t="shared" si="53"/>
        <v>0</v>
      </c>
      <c r="AF129" s="53">
        <f t="shared" si="53"/>
        <v>0</v>
      </c>
      <c r="AG129" s="53">
        <f t="shared" si="53"/>
        <v>0</v>
      </c>
      <c r="AH129" s="53">
        <f t="shared" si="53"/>
        <v>0</v>
      </c>
      <c r="AI129" s="53">
        <f t="shared" si="53"/>
        <v>0</v>
      </c>
      <c r="AJ129" s="57">
        <f t="shared" si="53"/>
        <v>0</v>
      </c>
      <c r="AK129" s="18"/>
    </row>
    <row r="130" spans="2:37" s="9" customFormat="1" x14ac:dyDescent="0.3">
      <c r="B130" s="74" t="s">
        <v>186</v>
      </c>
      <c r="C130" s="32" t="s">
        <v>38</v>
      </c>
      <c r="D130" s="165">
        <v>0</v>
      </c>
      <c r="E130" s="53">
        <f t="shared" si="53"/>
        <v>0</v>
      </c>
      <c r="F130" s="53">
        <f t="shared" si="53"/>
        <v>0</v>
      </c>
      <c r="G130" s="53">
        <f t="shared" si="53"/>
        <v>0</v>
      </c>
      <c r="H130" s="53">
        <f t="shared" si="53"/>
        <v>0</v>
      </c>
      <c r="I130" s="53">
        <f>I80-I111</f>
        <v>0</v>
      </c>
      <c r="J130" s="53">
        <f t="shared" si="53"/>
        <v>0</v>
      </c>
      <c r="K130" s="53">
        <f t="shared" si="53"/>
        <v>0</v>
      </c>
      <c r="L130" s="53">
        <f t="shared" si="53"/>
        <v>0</v>
      </c>
      <c r="M130" s="53">
        <f t="shared" si="53"/>
        <v>0</v>
      </c>
      <c r="N130" s="53">
        <f t="shared" si="53"/>
        <v>0</v>
      </c>
      <c r="O130" s="53">
        <f t="shared" si="53"/>
        <v>0</v>
      </c>
      <c r="P130" s="53">
        <f t="shared" si="53"/>
        <v>0</v>
      </c>
      <c r="Q130" s="53">
        <f t="shared" si="53"/>
        <v>0</v>
      </c>
      <c r="R130" s="53">
        <f t="shared" si="53"/>
        <v>0</v>
      </c>
      <c r="S130" s="53">
        <f t="shared" si="53"/>
        <v>0</v>
      </c>
      <c r="T130" s="53">
        <f t="shared" si="53"/>
        <v>0</v>
      </c>
      <c r="U130" s="53">
        <f t="shared" si="53"/>
        <v>0</v>
      </c>
      <c r="V130" s="53">
        <f t="shared" si="53"/>
        <v>0</v>
      </c>
      <c r="W130" s="53">
        <f t="shared" si="53"/>
        <v>0</v>
      </c>
      <c r="X130" s="53">
        <f t="shared" si="53"/>
        <v>0</v>
      </c>
      <c r="Y130" s="53">
        <f t="shared" si="53"/>
        <v>0</v>
      </c>
      <c r="Z130" s="53">
        <f t="shared" si="53"/>
        <v>0</v>
      </c>
      <c r="AA130" s="53">
        <f t="shared" si="53"/>
        <v>0</v>
      </c>
      <c r="AB130" s="53">
        <f t="shared" si="53"/>
        <v>0</v>
      </c>
      <c r="AC130" s="53">
        <f t="shared" si="53"/>
        <v>0</v>
      </c>
      <c r="AD130" s="53">
        <f t="shared" si="53"/>
        <v>0</v>
      </c>
      <c r="AE130" s="53">
        <f t="shared" si="53"/>
        <v>0</v>
      </c>
      <c r="AF130" s="53">
        <f t="shared" si="53"/>
        <v>0</v>
      </c>
      <c r="AG130" s="53">
        <f t="shared" si="53"/>
        <v>0</v>
      </c>
      <c r="AH130" s="53">
        <f t="shared" si="53"/>
        <v>0</v>
      </c>
      <c r="AI130" s="53">
        <f t="shared" si="53"/>
        <v>0</v>
      </c>
      <c r="AJ130" s="57">
        <f t="shared" si="53"/>
        <v>0</v>
      </c>
      <c r="AK130" s="18"/>
    </row>
    <row r="131" spans="2:37" s="9" customFormat="1" x14ac:dyDescent="0.3">
      <c r="B131" s="74" t="s">
        <v>187</v>
      </c>
      <c r="C131" s="32" t="s">
        <v>38</v>
      </c>
      <c r="D131" s="165">
        <v>0</v>
      </c>
      <c r="E131" s="53">
        <f t="shared" si="53"/>
        <v>0</v>
      </c>
      <c r="F131" s="53">
        <f t="shared" si="53"/>
        <v>0</v>
      </c>
      <c r="G131" s="53">
        <f t="shared" si="53"/>
        <v>0</v>
      </c>
      <c r="H131" s="53">
        <f t="shared" si="53"/>
        <v>0</v>
      </c>
      <c r="I131" s="53">
        <f t="shared" si="53"/>
        <v>0</v>
      </c>
      <c r="J131" s="53">
        <f t="shared" si="53"/>
        <v>0</v>
      </c>
      <c r="K131" s="53">
        <f t="shared" si="53"/>
        <v>0</v>
      </c>
      <c r="L131" s="53">
        <f t="shared" si="53"/>
        <v>0</v>
      </c>
      <c r="M131" s="53">
        <f t="shared" si="53"/>
        <v>0</v>
      </c>
      <c r="N131" s="53">
        <f t="shared" si="53"/>
        <v>0</v>
      </c>
      <c r="O131" s="53">
        <f t="shared" si="53"/>
        <v>0</v>
      </c>
      <c r="P131" s="53">
        <f t="shared" si="53"/>
        <v>0</v>
      </c>
      <c r="Q131" s="53">
        <f t="shared" si="53"/>
        <v>0</v>
      </c>
      <c r="R131" s="53">
        <f t="shared" si="53"/>
        <v>0</v>
      </c>
      <c r="S131" s="53">
        <f t="shared" si="53"/>
        <v>0</v>
      </c>
      <c r="T131" s="53">
        <f t="shared" si="53"/>
        <v>0</v>
      </c>
      <c r="U131" s="53">
        <f t="shared" si="53"/>
        <v>0</v>
      </c>
      <c r="V131" s="53">
        <f t="shared" si="53"/>
        <v>0</v>
      </c>
      <c r="W131" s="53">
        <f t="shared" si="53"/>
        <v>0</v>
      </c>
      <c r="X131" s="53">
        <f t="shared" si="53"/>
        <v>0</v>
      </c>
      <c r="Y131" s="53">
        <f t="shared" si="53"/>
        <v>0</v>
      </c>
      <c r="Z131" s="53">
        <f t="shared" si="53"/>
        <v>0</v>
      </c>
      <c r="AA131" s="53">
        <f t="shared" si="53"/>
        <v>0</v>
      </c>
      <c r="AB131" s="53">
        <f t="shared" si="53"/>
        <v>0</v>
      </c>
      <c r="AC131" s="53">
        <f t="shared" si="53"/>
        <v>0</v>
      </c>
      <c r="AD131" s="53">
        <f t="shared" si="53"/>
        <v>0</v>
      </c>
      <c r="AE131" s="53">
        <f t="shared" si="53"/>
        <v>0</v>
      </c>
      <c r="AF131" s="53">
        <f t="shared" si="53"/>
        <v>0</v>
      </c>
      <c r="AG131" s="53">
        <f t="shared" si="53"/>
        <v>0</v>
      </c>
      <c r="AH131" s="53">
        <f t="shared" si="53"/>
        <v>0</v>
      </c>
      <c r="AI131" s="53">
        <f t="shared" si="53"/>
        <v>0</v>
      </c>
      <c r="AJ131" s="57">
        <f t="shared" si="53"/>
        <v>0</v>
      </c>
      <c r="AK131" s="18"/>
    </row>
    <row r="132" spans="2:37" s="9" customFormat="1" x14ac:dyDescent="0.3">
      <c r="B132" s="162" t="s">
        <v>188</v>
      </c>
      <c r="C132" s="32" t="s">
        <v>38</v>
      </c>
      <c r="D132" s="159">
        <v>0</v>
      </c>
      <c r="E132" s="186">
        <f t="shared" si="53"/>
        <v>0</v>
      </c>
      <c r="F132" s="186">
        <f t="shared" si="53"/>
        <v>0</v>
      </c>
      <c r="G132" s="186">
        <f t="shared" si="53"/>
        <v>0</v>
      </c>
      <c r="H132" s="186">
        <f t="shared" si="53"/>
        <v>0</v>
      </c>
      <c r="I132" s="186">
        <f t="shared" si="53"/>
        <v>0</v>
      </c>
      <c r="J132" s="186">
        <f t="shared" si="53"/>
        <v>0</v>
      </c>
      <c r="K132" s="186">
        <f t="shared" si="53"/>
        <v>0</v>
      </c>
      <c r="L132" s="186">
        <f t="shared" si="53"/>
        <v>0</v>
      </c>
      <c r="M132" s="186">
        <f t="shared" si="53"/>
        <v>0</v>
      </c>
      <c r="N132" s="186">
        <f t="shared" si="53"/>
        <v>0</v>
      </c>
      <c r="O132" s="186">
        <f t="shared" si="53"/>
        <v>0</v>
      </c>
      <c r="P132" s="186">
        <f t="shared" si="53"/>
        <v>0</v>
      </c>
      <c r="Q132" s="186">
        <f t="shared" si="53"/>
        <v>0</v>
      </c>
      <c r="R132" s="186">
        <f t="shared" si="53"/>
        <v>0</v>
      </c>
      <c r="S132" s="186">
        <f t="shared" si="53"/>
        <v>0</v>
      </c>
      <c r="T132" s="186">
        <f t="shared" si="53"/>
        <v>0</v>
      </c>
      <c r="U132" s="186">
        <f t="shared" si="53"/>
        <v>0</v>
      </c>
      <c r="V132" s="186">
        <f t="shared" si="53"/>
        <v>0</v>
      </c>
      <c r="W132" s="186">
        <f t="shared" si="53"/>
        <v>0</v>
      </c>
      <c r="X132" s="186">
        <f t="shared" si="53"/>
        <v>0</v>
      </c>
      <c r="Y132" s="186">
        <f t="shared" si="53"/>
        <v>0</v>
      </c>
      <c r="Z132" s="186">
        <f t="shared" si="53"/>
        <v>0</v>
      </c>
      <c r="AA132" s="186">
        <f t="shared" si="53"/>
        <v>0</v>
      </c>
      <c r="AB132" s="186">
        <f t="shared" si="53"/>
        <v>0</v>
      </c>
      <c r="AC132" s="186">
        <f t="shared" si="53"/>
        <v>0</v>
      </c>
      <c r="AD132" s="186">
        <f t="shared" si="53"/>
        <v>0</v>
      </c>
      <c r="AE132" s="186">
        <f t="shared" si="53"/>
        <v>0</v>
      </c>
      <c r="AF132" s="186">
        <f t="shared" si="53"/>
        <v>0</v>
      </c>
      <c r="AG132" s="186">
        <f t="shared" si="53"/>
        <v>0</v>
      </c>
      <c r="AH132" s="186">
        <f t="shared" si="53"/>
        <v>0</v>
      </c>
      <c r="AI132" s="186">
        <f t="shared" si="53"/>
        <v>0</v>
      </c>
      <c r="AJ132" s="206">
        <f t="shared" si="53"/>
        <v>0</v>
      </c>
    </row>
    <row r="133" spans="2:37" s="9" customFormat="1" x14ac:dyDescent="0.3">
      <c r="B133" s="162" t="s">
        <v>189</v>
      </c>
      <c r="C133" s="32" t="s">
        <v>38</v>
      </c>
      <c r="D133" s="85">
        <v>0</v>
      </c>
      <c r="E133" s="185">
        <f t="shared" si="53"/>
        <v>0</v>
      </c>
      <c r="F133" s="185">
        <f t="shared" si="53"/>
        <v>0</v>
      </c>
      <c r="G133" s="185">
        <f t="shared" si="53"/>
        <v>0</v>
      </c>
      <c r="H133" s="185">
        <f t="shared" si="53"/>
        <v>0</v>
      </c>
      <c r="I133" s="185">
        <f t="shared" si="53"/>
        <v>0</v>
      </c>
      <c r="J133" s="185">
        <f t="shared" si="53"/>
        <v>0</v>
      </c>
      <c r="K133" s="185">
        <f t="shared" si="53"/>
        <v>0</v>
      </c>
      <c r="L133" s="185">
        <f t="shared" si="53"/>
        <v>0</v>
      </c>
      <c r="M133" s="185">
        <f t="shared" si="53"/>
        <v>0</v>
      </c>
      <c r="N133" s="185">
        <f t="shared" si="53"/>
        <v>0</v>
      </c>
      <c r="O133" s="185">
        <f t="shared" si="53"/>
        <v>0</v>
      </c>
      <c r="P133" s="185">
        <f t="shared" si="53"/>
        <v>0</v>
      </c>
      <c r="Q133" s="185">
        <f t="shared" si="53"/>
        <v>0</v>
      </c>
      <c r="R133" s="185">
        <f t="shared" si="53"/>
        <v>0</v>
      </c>
      <c r="S133" s="185">
        <f t="shared" si="53"/>
        <v>0</v>
      </c>
      <c r="T133" s="185">
        <f t="shared" si="53"/>
        <v>0</v>
      </c>
      <c r="U133" s="185">
        <f t="shared" si="53"/>
        <v>0</v>
      </c>
      <c r="V133" s="185">
        <f t="shared" si="53"/>
        <v>0</v>
      </c>
      <c r="W133" s="185">
        <f t="shared" si="53"/>
        <v>0</v>
      </c>
      <c r="X133" s="185">
        <f t="shared" si="53"/>
        <v>0</v>
      </c>
      <c r="Y133" s="185">
        <f t="shared" si="53"/>
        <v>0</v>
      </c>
      <c r="Z133" s="185">
        <f t="shared" si="53"/>
        <v>0</v>
      </c>
      <c r="AA133" s="185">
        <f t="shared" si="53"/>
        <v>0</v>
      </c>
      <c r="AB133" s="185">
        <f t="shared" si="53"/>
        <v>0</v>
      </c>
      <c r="AC133" s="185">
        <f t="shared" si="53"/>
        <v>0</v>
      </c>
      <c r="AD133" s="185">
        <f t="shared" si="53"/>
        <v>0</v>
      </c>
      <c r="AE133" s="185">
        <f t="shared" si="53"/>
        <v>0</v>
      </c>
      <c r="AF133" s="185">
        <f t="shared" si="53"/>
        <v>0</v>
      </c>
      <c r="AG133" s="185">
        <f t="shared" si="53"/>
        <v>0</v>
      </c>
      <c r="AH133" s="185">
        <f t="shared" si="53"/>
        <v>0</v>
      </c>
      <c r="AI133" s="185">
        <f t="shared" si="53"/>
        <v>0</v>
      </c>
      <c r="AJ133" s="207">
        <f>AJ83-AJ114</f>
        <v>0</v>
      </c>
    </row>
    <row r="134" spans="2:37" s="9" customFormat="1" x14ac:dyDescent="0.3">
      <c r="B134" s="162" t="s">
        <v>190</v>
      </c>
      <c r="C134" s="32" t="s">
        <v>38</v>
      </c>
      <c r="D134" s="85">
        <v>0</v>
      </c>
      <c r="E134" s="185">
        <f t="shared" si="53"/>
        <v>0</v>
      </c>
      <c r="F134" s="185">
        <f t="shared" si="53"/>
        <v>0</v>
      </c>
      <c r="G134" s="185">
        <f t="shared" si="53"/>
        <v>0</v>
      </c>
      <c r="H134" s="185">
        <f t="shared" si="53"/>
        <v>0</v>
      </c>
      <c r="I134" s="185">
        <f t="shared" si="53"/>
        <v>0</v>
      </c>
      <c r="J134" s="185">
        <f t="shared" si="53"/>
        <v>0</v>
      </c>
      <c r="K134" s="185">
        <f t="shared" si="53"/>
        <v>0</v>
      </c>
      <c r="L134" s="185">
        <f t="shared" si="53"/>
        <v>0</v>
      </c>
      <c r="M134" s="185">
        <f t="shared" si="53"/>
        <v>0</v>
      </c>
      <c r="N134" s="185">
        <f t="shared" si="53"/>
        <v>0</v>
      </c>
      <c r="O134" s="185">
        <f t="shared" si="53"/>
        <v>0</v>
      </c>
      <c r="P134" s="185">
        <f t="shared" si="53"/>
        <v>0</v>
      </c>
      <c r="Q134" s="185">
        <f t="shared" si="53"/>
        <v>0</v>
      </c>
      <c r="R134" s="185">
        <f t="shared" si="53"/>
        <v>0</v>
      </c>
      <c r="S134" s="185">
        <f t="shared" si="53"/>
        <v>0</v>
      </c>
      <c r="T134" s="185">
        <f t="shared" si="53"/>
        <v>0</v>
      </c>
      <c r="U134" s="185">
        <f t="shared" si="53"/>
        <v>0</v>
      </c>
      <c r="V134" s="185">
        <f t="shared" si="53"/>
        <v>0</v>
      </c>
      <c r="W134" s="185">
        <f t="shared" si="53"/>
        <v>0</v>
      </c>
      <c r="X134" s="185">
        <f t="shared" si="53"/>
        <v>0</v>
      </c>
      <c r="Y134" s="185">
        <f t="shared" si="53"/>
        <v>0</v>
      </c>
      <c r="Z134" s="185">
        <f t="shared" si="53"/>
        <v>0</v>
      </c>
      <c r="AA134" s="185">
        <f t="shared" si="53"/>
        <v>0</v>
      </c>
      <c r="AB134" s="185">
        <f t="shared" si="53"/>
        <v>0</v>
      </c>
      <c r="AC134" s="185">
        <f t="shared" si="53"/>
        <v>0</v>
      </c>
      <c r="AD134" s="185">
        <f t="shared" si="53"/>
        <v>0</v>
      </c>
      <c r="AE134" s="185">
        <f t="shared" si="53"/>
        <v>0</v>
      </c>
      <c r="AF134" s="185">
        <f t="shared" si="53"/>
        <v>0</v>
      </c>
      <c r="AG134" s="185">
        <f t="shared" si="53"/>
        <v>0</v>
      </c>
      <c r="AH134" s="185">
        <f t="shared" si="53"/>
        <v>0</v>
      </c>
      <c r="AI134" s="185">
        <f t="shared" si="53"/>
        <v>0</v>
      </c>
      <c r="AJ134" s="207">
        <f>AJ84-AJ115</f>
        <v>0</v>
      </c>
    </row>
    <row r="135" spans="2:37" s="9" customFormat="1" x14ac:dyDescent="0.3">
      <c r="B135" s="162" t="s">
        <v>191</v>
      </c>
      <c r="C135" s="32" t="s">
        <v>38</v>
      </c>
      <c r="D135" s="85">
        <v>0</v>
      </c>
      <c r="E135" s="185">
        <f t="shared" si="53"/>
        <v>0</v>
      </c>
      <c r="F135" s="185">
        <f t="shared" si="53"/>
        <v>0</v>
      </c>
      <c r="G135" s="185">
        <f t="shared" si="53"/>
        <v>0</v>
      </c>
      <c r="H135" s="185">
        <f t="shared" si="53"/>
        <v>0</v>
      </c>
      <c r="I135" s="185">
        <f t="shared" si="53"/>
        <v>0</v>
      </c>
      <c r="J135" s="185">
        <f t="shared" si="53"/>
        <v>0</v>
      </c>
      <c r="K135" s="185">
        <f t="shared" si="53"/>
        <v>0</v>
      </c>
      <c r="L135" s="185">
        <f t="shared" si="53"/>
        <v>0</v>
      </c>
      <c r="M135" s="185">
        <f t="shared" si="53"/>
        <v>0</v>
      </c>
      <c r="N135" s="185">
        <f t="shared" si="53"/>
        <v>0</v>
      </c>
      <c r="O135" s="185">
        <f t="shared" si="53"/>
        <v>0</v>
      </c>
      <c r="P135" s="185">
        <f>P85-P116</f>
        <v>0</v>
      </c>
      <c r="Q135" s="185">
        <f t="shared" si="53"/>
        <v>0</v>
      </c>
      <c r="R135" s="185">
        <f t="shared" si="53"/>
        <v>0</v>
      </c>
      <c r="S135" s="185">
        <f t="shared" si="53"/>
        <v>0</v>
      </c>
      <c r="T135" s="185">
        <f t="shared" si="53"/>
        <v>0</v>
      </c>
      <c r="U135" s="185">
        <f t="shared" si="53"/>
        <v>0</v>
      </c>
      <c r="V135" s="185">
        <f t="shared" si="53"/>
        <v>0</v>
      </c>
      <c r="W135" s="185">
        <f t="shared" si="53"/>
        <v>0</v>
      </c>
      <c r="X135" s="185">
        <f t="shared" si="53"/>
        <v>0</v>
      </c>
      <c r="Y135" s="185">
        <f t="shared" si="53"/>
        <v>0</v>
      </c>
      <c r="Z135" s="185">
        <f t="shared" si="53"/>
        <v>0</v>
      </c>
      <c r="AA135" s="185">
        <f t="shared" si="53"/>
        <v>0</v>
      </c>
      <c r="AB135" s="185">
        <f t="shared" si="53"/>
        <v>0</v>
      </c>
      <c r="AC135" s="185">
        <f t="shared" si="53"/>
        <v>0</v>
      </c>
      <c r="AD135" s="185">
        <f t="shared" si="53"/>
        <v>0</v>
      </c>
      <c r="AE135" s="185">
        <f t="shared" si="53"/>
        <v>0</v>
      </c>
      <c r="AF135" s="185">
        <f t="shared" si="53"/>
        <v>0</v>
      </c>
      <c r="AG135" s="185">
        <f t="shared" si="53"/>
        <v>0</v>
      </c>
      <c r="AH135" s="185">
        <f t="shared" si="53"/>
        <v>0</v>
      </c>
      <c r="AI135" s="185">
        <f t="shared" si="53"/>
        <v>0</v>
      </c>
      <c r="AJ135" s="207">
        <f t="shared" ref="AJ135" si="54">AJ85-AJ116</f>
        <v>0</v>
      </c>
    </row>
    <row r="136" spans="2:37" s="9" customFormat="1" x14ac:dyDescent="0.3">
      <c r="B136" s="76" t="s">
        <v>192</v>
      </c>
      <c r="C136" s="32" t="s">
        <v>38</v>
      </c>
      <c r="D136" s="159">
        <v>0</v>
      </c>
      <c r="E136" s="186">
        <f>E128+E132</f>
        <v>0</v>
      </c>
      <c r="F136" s="186">
        <f t="shared" ref="F136:AJ139" si="55">F128+F132</f>
        <v>0</v>
      </c>
      <c r="G136" s="186">
        <f t="shared" si="55"/>
        <v>0</v>
      </c>
      <c r="H136" s="186">
        <f t="shared" si="55"/>
        <v>0</v>
      </c>
      <c r="I136" s="186">
        <f t="shared" si="55"/>
        <v>0</v>
      </c>
      <c r="J136" s="186">
        <f t="shared" si="55"/>
        <v>0</v>
      </c>
      <c r="K136" s="186">
        <f t="shared" si="55"/>
        <v>0</v>
      </c>
      <c r="L136" s="186">
        <f t="shared" si="55"/>
        <v>0</v>
      </c>
      <c r="M136" s="186">
        <f t="shared" si="55"/>
        <v>0</v>
      </c>
      <c r="N136" s="186">
        <f t="shared" si="55"/>
        <v>0</v>
      </c>
      <c r="O136" s="186">
        <f t="shared" si="55"/>
        <v>0</v>
      </c>
      <c r="P136" s="186">
        <f t="shared" si="55"/>
        <v>0</v>
      </c>
      <c r="Q136" s="186">
        <f t="shared" si="55"/>
        <v>0</v>
      </c>
      <c r="R136" s="186">
        <f t="shared" si="55"/>
        <v>0</v>
      </c>
      <c r="S136" s="186">
        <f t="shared" si="55"/>
        <v>0</v>
      </c>
      <c r="T136" s="186">
        <f t="shared" si="55"/>
        <v>0</v>
      </c>
      <c r="U136" s="186">
        <f t="shared" si="55"/>
        <v>0</v>
      </c>
      <c r="V136" s="186">
        <f t="shared" si="55"/>
        <v>0</v>
      </c>
      <c r="W136" s="186">
        <f t="shared" si="55"/>
        <v>0</v>
      </c>
      <c r="X136" s="186">
        <f t="shared" si="55"/>
        <v>0</v>
      </c>
      <c r="Y136" s="186">
        <f t="shared" si="55"/>
        <v>0</v>
      </c>
      <c r="Z136" s="186">
        <f t="shared" si="55"/>
        <v>0</v>
      </c>
      <c r="AA136" s="186">
        <f t="shared" si="55"/>
        <v>0</v>
      </c>
      <c r="AB136" s="186">
        <f t="shared" si="55"/>
        <v>0</v>
      </c>
      <c r="AC136" s="186">
        <f t="shared" si="55"/>
        <v>0</v>
      </c>
      <c r="AD136" s="186">
        <f t="shared" si="55"/>
        <v>0</v>
      </c>
      <c r="AE136" s="186">
        <f t="shared" si="55"/>
        <v>0</v>
      </c>
      <c r="AF136" s="186">
        <f t="shared" si="55"/>
        <v>0</v>
      </c>
      <c r="AG136" s="186">
        <f t="shared" si="55"/>
        <v>0</v>
      </c>
      <c r="AH136" s="186">
        <f t="shared" si="55"/>
        <v>0</v>
      </c>
      <c r="AI136" s="186">
        <f t="shared" si="55"/>
        <v>0</v>
      </c>
      <c r="AJ136" s="206">
        <f t="shared" si="55"/>
        <v>0</v>
      </c>
    </row>
    <row r="137" spans="2:37" s="9" customFormat="1" x14ac:dyDescent="0.3">
      <c r="B137" s="76" t="s">
        <v>193</v>
      </c>
      <c r="C137" s="32" t="s">
        <v>38</v>
      </c>
      <c r="D137" s="87">
        <v>0</v>
      </c>
      <c r="E137" s="55">
        <f>E129+E133</f>
        <v>0</v>
      </c>
      <c r="F137" s="55">
        <f t="shared" si="55"/>
        <v>0</v>
      </c>
      <c r="G137" s="55">
        <f t="shared" si="55"/>
        <v>0</v>
      </c>
      <c r="H137" s="55">
        <f t="shared" si="55"/>
        <v>0</v>
      </c>
      <c r="I137" s="55">
        <f t="shared" si="55"/>
        <v>0</v>
      </c>
      <c r="J137" s="55">
        <f t="shared" si="55"/>
        <v>0</v>
      </c>
      <c r="K137" s="55">
        <f t="shared" si="55"/>
        <v>0</v>
      </c>
      <c r="L137" s="55">
        <f t="shared" si="55"/>
        <v>0</v>
      </c>
      <c r="M137" s="55">
        <f t="shared" si="55"/>
        <v>0</v>
      </c>
      <c r="N137" s="55">
        <f t="shared" si="55"/>
        <v>0</v>
      </c>
      <c r="O137" s="55">
        <f t="shared" si="55"/>
        <v>0</v>
      </c>
      <c r="P137" s="55">
        <f t="shared" si="55"/>
        <v>0</v>
      </c>
      <c r="Q137" s="55">
        <f t="shared" si="55"/>
        <v>0</v>
      </c>
      <c r="R137" s="55">
        <f t="shared" si="55"/>
        <v>0</v>
      </c>
      <c r="S137" s="55">
        <f t="shared" si="55"/>
        <v>0</v>
      </c>
      <c r="T137" s="55">
        <f t="shared" si="55"/>
        <v>0</v>
      </c>
      <c r="U137" s="55">
        <f t="shared" si="55"/>
        <v>0</v>
      </c>
      <c r="V137" s="55">
        <f t="shared" si="55"/>
        <v>0</v>
      </c>
      <c r="W137" s="55">
        <f t="shared" si="55"/>
        <v>0</v>
      </c>
      <c r="X137" s="55">
        <f t="shared" si="55"/>
        <v>0</v>
      </c>
      <c r="Y137" s="55">
        <f t="shared" si="55"/>
        <v>0</v>
      </c>
      <c r="Z137" s="55">
        <f t="shared" si="55"/>
        <v>0</v>
      </c>
      <c r="AA137" s="55">
        <f t="shared" si="55"/>
        <v>0</v>
      </c>
      <c r="AB137" s="55">
        <f t="shared" si="55"/>
        <v>0</v>
      </c>
      <c r="AC137" s="55">
        <f t="shared" si="55"/>
        <v>0</v>
      </c>
      <c r="AD137" s="55">
        <f t="shared" si="55"/>
        <v>0</v>
      </c>
      <c r="AE137" s="55">
        <f t="shared" si="55"/>
        <v>0</v>
      </c>
      <c r="AF137" s="55">
        <f t="shared" si="55"/>
        <v>0</v>
      </c>
      <c r="AG137" s="55">
        <f t="shared" si="55"/>
        <v>0</v>
      </c>
      <c r="AH137" s="55">
        <f t="shared" si="55"/>
        <v>0</v>
      </c>
      <c r="AI137" s="55">
        <f t="shared" si="55"/>
        <v>0</v>
      </c>
      <c r="AJ137" s="58">
        <f t="shared" si="55"/>
        <v>0</v>
      </c>
    </row>
    <row r="138" spans="2:37" s="9" customFormat="1" x14ac:dyDescent="0.3">
      <c r="B138" s="76" t="s">
        <v>194</v>
      </c>
      <c r="C138" s="32" t="s">
        <v>38</v>
      </c>
      <c r="D138" s="87">
        <v>0</v>
      </c>
      <c r="E138" s="55">
        <f>E130+E134</f>
        <v>0</v>
      </c>
      <c r="F138" s="55">
        <f t="shared" si="55"/>
        <v>0</v>
      </c>
      <c r="G138" s="55">
        <f t="shared" si="55"/>
        <v>0</v>
      </c>
      <c r="H138" s="55">
        <f t="shared" si="55"/>
        <v>0</v>
      </c>
      <c r="I138" s="55">
        <f t="shared" si="55"/>
        <v>0</v>
      </c>
      <c r="J138" s="55">
        <f t="shared" si="55"/>
        <v>0</v>
      </c>
      <c r="K138" s="55">
        <f t="shared" si="55"/>
        <v>0</v>
      </c>
      <c r="L138" s="55">
        <f t="shared" si="55"/>
        <v>0</v>
      </c>
      <c r="M138" s="55">
        <f t="shared" si="55"/>
        <v>0</v>
      </c>
      <c r="N138" s="55">
        <f t="shared" si="55"/>
        <v>0</v>
      </c>
      <c r="O138" s="55">
        <f t="shared" si="55"/>
        <v>0</v>
      </c>
      <c r="P138" s="55">
        <f t="shared" si="55"/>
        <v>0</v>
      </c>
      <c r="Q138" s="55">
        <f t="shared" si="55"/>
        <v>0</v>
      </c>
      <c r="R138" s="55">
        <f t="shared" si="55"/>
        <v>0</v>
      </c>
      <c r="S138" s="55">
        <f t="shared" si="55"/>
        <v>0</v>
      </c>
      <c r="T138" s="55">
        <f t="shared" si="55"/>
        <v>0</v>
      </c>
      <c r="U138" s="55">
        <f t="shared" si="55"/>
        <v>0</v>
      </c>
      <c r="V138" s="55">
        <f t="shared" si="55"/>
        <v>0</v>
      </c>
      <c r="W138" s="55">
        <f t="shared" si="55"/>
        <v>0</v>
      </c>
      <c r="X138" s="55">
        <f t="shared" si="55"/>
        <v>0</v>
      </c>
      <c r="Y138" s="55">
        <f t="shared" si="55"/>
        <v>0</v>
      </c>
      <c r="Z138" s="55">
        <f t="shared" si="55"/>
        <v>0</v>
      </c>
      <c r="AA138" s="55">
        <f t="shared" si="55"/>
        <v>0</v>
      </c>
      <c r="AB138" s="55">
        <f t="shared" si="55"/>
        <v>0</v>
      </c>
      <c r="AC138" s="55">
        <f t="shared" si="55"/>
        <v>0</v>
      </c>
      <c r="AD138" s="55">
        <f t="shared" si="55"/>
        <v>0</v>
      </c>
      <c r="AE138" s="55">
        <f t="shared" si="55"/>
        <v>0</v>
      </c>
      <c r="AF138" s="55">
        <f t="shared" si="55"/>
        <v>0</v>
      </c>
      <c r="AG138" s="55">
        <f t="shared" si="55"/>
        <v>0</v>
      </c>
      <c r="AH138" s="55">
        <f t="shared" si="55"/>
        <v>0</v>
      </c>
      <c r="AI138" s="55">
        <f t="shared" si="55"/>
        <v>0</v>
      </c>
      <c r="AJ138" s="58">
        <f t="shared" si="55"/>
        <v>0</v>
      </c>
    </row>
    <row r="139" spans="2:37" s="9" customFormat="1" x14ac:dyDescent="0.3">
      <c r="B139" s="76" t="s">
        <v>195</v>
      </c>
      <c r="C139" s="32" t="s">
        <v>38</v>
      </c>
      <c r="D139" s="87">
        <v>0</v>
      </c>
      <c r="E139" s="55">
        <f>E131+E135</f>
        <v>0</v>
      </c>
      <c r="F139" s="55">
        <f t="shared" si="55"/>
        <v>0</v>
      </c>
      <c r="G139" s="55">
        <f t="shared" si="55"/>
        <v>0</v>
      </c>
      <c r="H139" s="55">
        <f t="shared" si="55"/>
        <v>0</v>
      </c>
      <c r="I139" s="55">
        <f t="shared" si="55"/>
        <v>0</v>
      </c>
      <c r="J139" s="55">
        <f t="shared" si="55"/>
        <v>0</v>
      </c>
      <c r="K139" s="55">
        <f t="shared" si="55"/>
        <v>0</v>
      </c>
      <c r="L139" s="55">
        <f t="shared" si="55"/>
        <v>0</v>
      </c>
      <c r="M139" s="55">
        <f t="shared" si="55"/>
        <v>0</v>
      </c>
      <c r="N139" s="55">
        <f t="shared" si="55"/>
        <v>0</v>
      </c>
      <c r="O139" s="55">
        <f t="shared" si="55"/>
        <v>0</v>
      </c>
      <c r="P139" s="55">
        <f t="shared" si="55"/>
        <v>0</v>
      </c>
      <c r="Q139" s="55">
        <f t="shared" si="55"/>
        <v>0</v>
      </c>
      <c r="R139" s="55">
        <f t="shared" si="55"/>
        <v>0</v>
      </c>
      <c r="S139" s="55">
        <f t="shared" si="55"/>
        <v>0</v>
      </c>
      <c r="T139" s="55">
        <f t="shared" si="55"/>
        <v>0</v>
      </c>
      <c r="U139" s="55">
        <f t="shared" si="55"/>
        <v>0</v>
      </c>
      <c r="V139" s="55">
        <f t="shared" si="55"/>
        <v>0</v>
      </c>
      <c r="W139" s="55">
        <f t="shared" si="55"/>
        <v>0</v>
      </c>
      <c r="X139" s="55">
        <f t="shared" si="55"/>
        <v>0</v>
      </c>
      <c r="Y139" s="55">
        <f t="shared" si="55"/>
        <v>0</v>
      </c>
      <c r="Z139" s="55">
        <f t="shared" si="55"/>
        <v>0</v>
      </c>
      <c r="AA139" s="55">
        <f t="shared" si="55"/>
        <v>0</v>
      </c>
      <c r="AB139" s="55">
        <f t="shared" si="55"/>
        <v>0</v>
      </c>
      <c r="AC139" s="55">
        <f t="shared" si="55"/>
        <v>0</v>
      </c>
      <c r="AD139" s="55">
        <f t="shared" si="55"/>
        <v>0</v>
      </c>
      <c r="AE139" s="55">
        <f t="shared" si="55"/>
        <v>0</v>
      </c>
      <c r="AF139" s="55">
        <f t="shared" si="55"/>
        <v>0</v>
      </c>
      <c r="AG139" s="55">
        <f t="shared" si="55"/>
        <v>0</v>
      </c>
      <c r="AH139" s="55">
        <f t="shared" si="55"/>
        <v>0</v>
      </c>
      <c r="AI139" s="55">
        <f t="shared" si="55"/>
        <v>0</v>
      </c>
      <c r="AJ139" s="58">
        <f t="shared" si="55"/>
        <v>0</v>
      </c>
    </row>
    <row r="140" spans="2:37" s="9" customFormat="1" x14ac:dyDescent="0.3">
      <c r="B140" s="77" t="s">
        <v>196</v>
      </c>
      <c r="C140" s="32" t="s">
        <v>40</v>
      </c>
      <c r="D140" s="159">
        <v>0</v>
      </c>
      <c r="E140" s="186">
        <f>E71-E121</f>
        <v>0</v>
      </c>
      <c r="F140" s="186">
        <f t="shared" ref="F140:AJ140" si="56">F71-F121</f>
        <v>0</v>
      </c>
      <c r="G140" s="186">
        <f t="shared" si="56"/>
        <v>0</v>
      </c>
      <c r="H140" s="186">
        <f t="shared" si="56"/>
        <v>0</v>
      </c>
      <c r="I140" s="186">
        <f t="shared" si="56"/>
        <v>0</v>
      </c>
      <c r="J140" s="186">
        <f t="shared" si="56"/>
        <v>0</v>
      </c>
      <c r="K140" s="186">
        <f t="shared" si="56"/>
        <v>0</v>
      </c>
      <c r="L140" s="186">
        <f t="shared" si="56"/>
        <v>0</v>
      </c>
      <c r="M140" s="186">
        <f t="shared" si="56"/>
        <v>0</v>
      </c>
      <c r="N140" s="186">
        <f t="shared" si="56"/>
        <v>0</v>
      </c>
      <c r="O140" s="186">
        <f t="shared" si="56"/>
        <v>0</v>
      </c>
      <c r="P140" s="186">
        <f t="shared" si="56"/>
        <v>0</v>
      </c>
      <c r="Q140" s="186">
        <f t="shared" si="56"/>
        <v>0</v>
      </c>
      <c r="R140" s="186">
        <f t="shared" si="56"/>
        <v>0</v>
      </c>
      <c r="S140" s="186">
        <f t="shared" si="56"/>
        <v>0</v>
      </c>
      <c r="T140" s="186">
        <f t="shared" si="56"/>
        <v>0</v>
      </c>
      <c r="U140" s="186">
        <f t="shared" si="56"/>
        <v>0</v>
      </c>
      <c r="V140" s="186">
        <f t="shared" si="56"/>
        <v>0</v>
      </c>
      <c r="W140" s="186">
        <f t="shared" si="56"/>
        <v>0</v>
      </c>
      <c r="X140" s="186">
        <f t="shared" si="56"/>
        <v>0</v>
      </c>
      <c r="Y140" s="186">
        <f t="shared" si="56"/>
        <v>0</v>
      </c>
      <c r="Z140" s="186">
        <f t="shared" si="56"/>
        <v>0</v>
      </c>
      <c r="AA140" s="186">
        <f t="shared" si="56"/>
        <v>0</v>
      </c>
      <c r="AB140" s="186">
        <f t="shared" si="56"/>
        <v>0</v>
      </c>
      <c r="AC140" s="186">
        <f t="shared" si="56"/>
        <v>0</v>
      </c>
      <c r="AD140" s="186">
        <f t="shared" si="56"/>
        <v>0</v>
      </c>
      <c r="AE140" s="186">
        <f t="shared" si="56"/>
        <v>0</v>
      </c>
      <c r="AF140" s="186">
        <f t="shared" si="56"/>
        <v>0</v>
      </c>
      <c r="AG140" s="186">
        <f t="shared" si="56"/>
        <v>0</v>
      </c>
      <c r="AH140" s="186">
        <f t="shared" si="56"/>
        <v>0</v>
      </c>
      <c r="AI140" s="186">
        <f t="shared" si="56"/>
        <v>0</v>
      </c>
      <c r="AJ140" s="206">
        <f t="shared" si="56"/>
        <v>0</v>
      </c>
    </row>
    <row r="141" spans="2:37" s="9" customFormat="1" x14ac:dyDescent="0.3">
      <c r="B141" s="77" t="s">
        <v>197</v>
      </c>
      <c r="C141" s="32" t="s">
        <v>40</v>
      </c>
      <c r="D141" s="88">
        <v>0</v>
      </c>
      <c r="E141" s="56">
        <f>E91-E122</f>
        <v>0</v>
      </c>
      <c r="F141" s="56">
        <f t="shared" ref="F141:AJ143" si="57">F91-F122</f>
        <v>0</v>
      </c>
      <c r="G141" s="56">
        <f t="shared" si="57"/>
        <v>0</v>
      </c>
      <c r="H141" s="56">
        <f t="shared" si="57"/>
        <v>0</v>
      </c>
      <c r="I141" s="56">
        <f t="shared" si="57"/>
        <v>0</v>
      </c>
      <c r="J141" s="56">
        <f t="shared" si="57"/>
        <v>0</v>
      </c>
      <c r="K141" s="56">
        <f t="shared" si="57"/>
        <v>0</v>
      </c>
      <c r="L141" s="56">
        <f t="shared" si="57"/>
        <v>0</v>
      </c>
      <c r="M141" s="56">
        <f t="shared" si="57"/>
        <v>0</v>
      </c>
      <c r="N141" s="56">
        <f t="shared" si="57"/>
        <v>0</v>
      </c>
      <c r="O141" s="56">
        <f t="shared" si="57"/>
        <v>0</v>
      </c>
      <c r="P141" s="56">
        <f t="shared" si="57"/>
        <v>0</v>
      </c>
      <c r="Q141" s="56">
        <f t="shared" si="57"/>
        <v>0</v>
      </c>
      <c r="R141" s="56">
        <f t="shared" si="57"/>
        <v>0</v>
      </c>
      <c r="S141" s="56">
        <f t="shared" si="57"/>
        <v>0</v>
      </c>
      <c r="T141" s="56">
        <f t="shared" si="57"/>
        <v>0</v>
      </c>
      <c r="U141" s="56">
        <f t="shared" si="57"/>
        <v>0</v>
      </c>
      <c r="V141" s="56">
        <f t="shared" si="57"/>
        <v>0</v>
      </c>
      <c r="W141" s="56">
        <f t="shared" si="57"/>
        <v>0</v>
      </c>
      <c r="X141" s="56">
        <f t="shared" si="57"/>
        <v>0</v>
      </c>
      <c r="Y141" s="56">
        <f t="shared" si="57"/>
        <v>0</v>
      </c>
      <c r="Z141" s="56">
        <f t="shared" si="57"/>
        <v>0</v>
      </c>
      <c r="AA141" s="56">
        <f t="shared" si="57"/>
        <v>0</v>
      </c>
      <c r="AB141" s="56">
        <f t="shared" si="57"/>
        <v>0</v>
      </c>
      <c r="AC141" s="56">
        <f t="shared" si="57"/>
        <v>0</v>
      </c>
      <c r="AD141" s="56">
        <f t="shared" si="57"/>
        <v>0</v>
      </c>
      <c r="AE141" s="56">
        <f t="shared" si="57"/>
        <v>0</v>
      </c>
      <c r="AF141" s="56">
        <f t="shared" si="57"/>
        <v>0</v>
      </c>
      <c r="AG141" s="56">
        <f t="shared" si="57"/>
        <v>0</v>
      </c>
      <c r="AH141" s="56">
        <f t="shared" si="57"/>
        <v>0</v>
      </c>
      <c r="AI141" s="56">
        <f t="shared" si="57"/>
        <v>0</v>
      </c>
      <c r="AJ141" s="59">
        <f t="shared" si="57"/>
        <v>0</v>
      </c>
    </row>
    <row r="142" spans="2:37" s="9" customFormat="1" x14ac:dyDescent="0.3">
      <c r="B142" s="77" t="s">
        <v>198</v>
      </c>
      <c r="C142" s="32" t="s">
        <v>40</v>
      </c>
      <c r="D142" s="88">
        <v>0</v>
      </c>
      <c r="E142" s="56">
        <f>E92-E123</f>
        <v>0</v>
      </c>
      <c r="F142" s="56">
        <f t="shared" si="57"/>
        <v>0</v>
      </c>
      <c r="G142" s="56">
        <f t="shared" si="57"/>
        <v>0</v>
      </c>
      <c r="H142" s="56">
        <f t="shared" si="57"/>
        <v>0</v>
      </c>
      <c r="I142" s="56">
        <f t="shared" si="57"/>
        <v>0</v>
      </c>
      <c r="J142" s="56">
        <f t="shared" si="57"/>
        <v>0</v>
      </c>
      <c r="K142" s="56">
        <f t="shared" si="57"/>
        <v>0</v>
      </c>
      <c r="L142" s="56">
        <f t="shared" si="57"/>
        <v>0</v>
      </c>
      <c r="M142" s="56">
        <f t="shared" si="57"/>
        <v>0</v>
      </c>
      <c r="N142" s="56">
        <f t="shared" si="57"/>
        <v>0</v>
      </c>
      <c r="O142" s="56">
        <f t="shared" si="57"/>
        <v>0</v>
      </c>
      <c r="P142" s="56">
        <f t="shared" si="57"/>
        <v>0</v>
      </c>
      <c r="Q142" s="56">
        <f t="shared" si="57"/>
        <v>0</v>
      </c>
      <c r="R142" s="56">
        <f t="shared" si="57"/>
        <v>0</v>
      </c>
      <c r="S142" s="56">
        <f t="shared" si="57"/>
        <v>0</v>
      </c>
      <c r="T142" s="56">
        <f t="shared" si="57"/>
        <v>0</v>
      </c>
      <c r="U142" s="56">
        <f t="shared" si="57"/>
        <v>0</v>
      </c>
      <c r="V142" s="56">
        <f t="shared" si="57"/>
        <v>0</v>
      </c>
      <c r="W142" s="56">
        <f t="shared" si="57"/>
        <v>0</v>
      </c>
      <c r="X142" s="56">
        <f t="shared" si="57"/>
        <v>0</v>
      </c>
      <c r="Y142" s="56">
        <f t="shared" si="57"/>
        <v>0</v>
      </c>
      <c r="Z142" s="56">
        <f t="shared" si="57"/>
        <v>0</v>
      </c>
      <c r="AA142" s="56">
        <f t="shared" si="57"/>
        <v>0</v>
      </c>
      <c r="AB142" s="56">
        <f t="shared" si="57"/>
        <v>0</v>
      </c>
      <c r="AC142" s="56">
        <f t="shared" si="57"/>
        <v>0</v>
      </c>
      <c r="AD142" s="56">
        <f t="shared" si="57"/>
        <v>0</v>
      </c>
      <c r="AE142" s="56">
        <f t="shared" si="57"/>
        <v>0</v>
      </c>
      <c r="AF142" s="56">
        <f t="shared" si="57"/>
        <v>0</v>
      </c>
      <c r="AG142" s="56">
        <f t="shared" si="57"/>
        <v>0</v>
      </c>
      <c r="AH142" s="56">
        <f t="shared" si="57"/>
        <v>0</v>
      </c>
      <c r="AI142" s="56">
        <f t="shared" si="57"/>
        <v>0</v>
      </c>
      <c r="AJ142" s="59">
        <f t="shared" si="57"/>
        <v>0</v>
      </c>
    </row>
    <row r="143" spans="2:37" s="9" customFormat="1" ht="14.5" thickBot="1" x14ac:dyDescent="0.35">
      <c r="B143" s="50" t="s">
        <v>199</v>
      </c>
      <c r="C143" s="33" t="s">
        <v>40</v>
      </c>
      <c r="D143" s="164">
        <v>0</v>
      </c>
      <c r="E143" s="60">
        <f>E93-E124</f>
        <v>0</v>
      </c>
      <c r="F143" s="60">
        <f t="shared" si="57"/>
        <v>0</v>
      </c>
      <c r="G143" s="60">
        <f t="shared" si="57"/>
        <v>0</v>
      </c>
      <c r="H143" s="60">
        <f t="shared" si="57"/>
        <v>0</v>
      </c>
      <c r="I143" s="60">
        <f t="shared" si="57"/>
        <v>0</v>
      </c>
      <c r="J143" s="60">
        <f t="shared" si="57"/>
        <v>0</v>
      </c>
      <c r="K143" s="60">
        <f t="shared" si="57"/>
        <v>0</v>
      </c>
      <c r="L143" s="60">
        <f t="shared" si="57"/>
        <v>0</v>
      </c>
      <c r="M143" s="60">
        <f t="shared" si="57"/>
        <v>0</v>
      </c>
      <c r="N143" s="60">
        <f t="shared" si="57"/>
        <v>0</v>
      </c>
      <c r="O143" s="60">
        <f t="shared" si="57"/>
        <v>0</v>
      </c>
      <c r="P143" s="60">
        <f t="shared" si="57"/>
        <v>0</v>
      </c>
      <c r="Q143" s="60">
        <f t="shared" si="57"/>
        <v>0</v>
      </c>
      <c r="R143" s="60">
        <f t="shared" si="57"/>
        <v>0</v>
      </c>
      <c r="S143" s="60">
        <f t="shared" si="57"/>
        <v>0</v>
      </c>
      <c r="T143" s="60">
        <f t="shared" si="57"/>
        <v>0</v>
      </c>
      <c r="U143" s="60">
        <f t="shared" si="57"/>
        <v>0</v>
      </c>
      <c r="V143" s="60">
        <f t="shared" si="57"/>
        <v>0</v>
      </c>
      <c r="W143" s="60">
        <f t="shared" si="57"/>
        <v>0</v>
      </c>
      <c r="X143" s="60">
        <f t="shared" si="57"/>
        <v>0</v>
      </c>
      <c r="Y143" s="60">
        <f t="shared" si="57"/>
        <v>0</v>
      </c>
      <c r="Z143" s="60">
        <f t="shared" si="57"/>
        <v>0</v>
      </c>
      <c r="AA143" s="60">
        <f t="shared" si="57"/>
        <v>0</v>
      </c>
      <c r="AB143" s="60">
        <f t="shared" si="57"/>
        <v>0</v>
      </c>
      <c r="AC143" s="60">
        <f t="shared" si="57"/>
        <v>0</v>
      </c>
      <c r="AD143" s="60">
        <f t="shared" si="57"/>
        <v>0</v>
      </c>
      <c r="AE143" s="60">
        <f t="shared" si="57"/>
        <v>0</v>
      </c>
      <c r="AF143" s="60">
        <f t="shared" si="57"/>
        <v>0</v>
      </c>
      <c r="AG143" s="60">
        <f t="shared" si="57"/>
        <v>0</v>
      </c>
      <c r="AH143" s="60">
        <f t="shared" si="57"/>
        <v>0</v>
      </c>
      <c r="AI143" s="60">
        <f t="shared" si="57"/>
        <v>0</v>
      </c>
      <c r="AJ143" s="61">
        <f>AJ93-AJ124</f>
        <v>0</v>
      </c>
    </row>
    <row r="144" spans="2:37" s="9" customFormat="1" x14ac:dyDescent="0.3">
      <c r="B144" s="38"/>
      <c r="C144" s="37"/>
      <c r="D144" s="37"/>
      <c r="E144" s="43"/>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85720-5934-4DA7-B530-3DFA3AFECE3D}">
  <sheetPr>
    <tabColor theme="8"/>
  </sheetPr>
  <dimension ref="A1:AK191"/>
  <sheetViews>
    <sheetView showGridLines="0" topLeftCell="C1" zoomScale="80" zoomScaleNormal="80" workbookViewId="0">
      <pane ySplit="1" topLeftCell="A89" activePane="bottomLeft" state="frozen"/>
      <selection activeCell="O14" sqref="O14"/>
      <selection pane="bottomLeft" activeCell="J1" sqref="J1:J1048576"/>
    </sheetView>
  </sheetViews>
  <sheetFormatPr defaultColWidth="10.296875" defaultRowHeight="14" x14ac:dyDescent="0.3"/>
  <cols>
    <col min="1" max="1" width="5.69921875" style="18" customWidth="1"/>
    <col min="2" max="2" width="132.69921875" style="18" customWidth="1"/>
    <col min="3" max="5" width="33" style="18" customWidth="1"/>
    <col min="6" max="6" width="13.59765625" style="18" bestFit="1" customWidth="1"/>
    <col min="7" max="7" width="29.09765625" style="18" customWidth="1"/>
    <col min="8" max="8" width="21.09765625" style="18" bestFit="1" customWidth="1"/>
    <col min="9" max="9" width="12" style="18" bestFit="1" customWidth="1"/>
    <col min="10" max="10" width="21.3984375" style="18" customWidth="1"/>
    <col min="11" max="11" width="16.8984375" style="18" customWidth="1"/>
    <col min="12" max="12" width="24.3984375" style="18" bestFit="1" customWidth="1"/>
    <col min="13" max="13" width="17.09765625" style="18" bestFit="1" customWidth="1"/>
    <col min="14" max="14" width="35.8984375" style="18" bestFit="1" customWidth="1"/>
    <col min="15" max="15" width="18.8984375" style="18" bestFit="1" customWidth="1"/>
    <col min="16" max="36" width="11" style="18" bestFit="1" customWidth="1"/>
    <col min="37" max="41" width="15.09765625" style="18" customWidth="1"/>
    <col min="42" max="43" width="10.296875" style="18" customWidth="1"/>
    <col min="44" max="16384" width="10.296875" style="18"/>
  </cols>
  <sheetData>
    <row r="1" spans="1:7" s="8" customFormat="1" ht="48" customHeight="1" x14ac:dyDescent="0.3">
      <c r="A1" s="4"/>
      <c r="B1" s="5" t="s">
        <v>30</v>
      </c>
      <c r="D1" s="5"/>
    </row>
    <row r="2" spans="1:7" ht="16.5" x14ac:dyDescent="0.3">
      <c r="B2" s="213"/>
    </row>
    <row r="3" spans="1:7" s="24" customFormat="1" ht="16.5" x14ac:dyDescent="0.3">
      <c r="A3" s="26" t="s">
        <v>126</v>
      </c>
      <c r="B3" s="26"/>
    </row>
    <row r="4" spans="1:7" ht="17.25" thickBot="1" x14ac:dyDescent="0.35">
      <c r="E4" s="27"/>
      <c r="G4" s="214"/>
    </row>
    <row r="5" spans="1:7" ht="16.5" x14ac:dyDescent="0.3">
      <c r="B5" s="102" t="s">
        <v>58</v>
      </c>
      <c r="C5" s="125">
        <f>'2. Forecasting Data Entry'!B66</f>
        <v>0</v>
      </c>
      <c r="G5" s="214"/>
    </row>
    <row r="6" spans="1:7" ht="16.5" x14ac:dyDescent="0.3">
      <c r="B6" s="103" t="s">
        <v>57</v>
      </c>
      <c r="C6" s="105">
        <f>'2. Forecasting Data Entry'!C66</f>
        <v>0</v>
      </c>
      <c r="G6" s="214"/>
    </row>
    <row r="7" spans="1:7" ht="16.5" x14ac:dyDescent="0.3">
      <c r="B7" s="103" t="s">
        <v>34</v>
      </c>
      <c r="C7" s="104">
        <f>'2. Forecasting Data Entry'!C13</f>
        <v>0</v>
      </c>
      <c r="D7" s="29"/>
    </row>
    <row r="8" spans="1:7" ht="17.25" thickBot="1" x14ac:dyDescent="0.35">
      <c r="B8" s="106" t="s">
        <v>29</v>
      </c>
      <c r="C8" s="107">
        <f>'2. Forecasting Data Entry'!$C$91</f>
        <v>0</v>
      </c>
      <c r="D8" s="29"/>
    </row>
    <row r="9" spans="1:7" ht="17.25" thickBot="1" x14ac:dyDescent="0.35">
      <c r="D9" s="30"/>
    </row>
    <row r="10" spans="1:7" ht="17.25" thickBot="1" x14ac:dyDescent="0.35">
      <c r="B10" s="191" t="s">
        <v>125</v>
      </c>
      <c r="C10" s="129" t="s">
        <v>109</v>
      </c>
      <c r="D10" s="123" t="s">
        <v>113</v>
      </c>
      <c r="E10" s="129" t="s">
        <v>114</v>
      </c>
    </row>
    <row r="11" spans="1:7" ht="16.5" x14ac:dyDescent="0.3">
      <c r="B11" s="192" t="s">
        <v>110</v>
      </c>
      <c r="C11" s="187">
        <f>'2. Forecasting Data Entry'!C17</f>
        <v>0</v>
      </c>
      <c r="D11" s="197">
        <f>'2. Forecasting Data Entry'!C31</f>
        <v>0</v>
      </c>
      <c r="E11" s="187">
        <f>'2. Forecasting Data Entry'!C45</f>
        <v>0</v>
      </c>
    </row>
    <row r="12" spans="1:7" ht="14.5" thickBot="1" x14ac:dyDescent="0.35">
      <c r="B12" s="193" t="s">
        <v>229</v>
      </c>
      <c r="C12" s="190">
        <f>'2. Forecasting Data Entry'!C18</f>
        <v>0</v>
      </c>
      <c r="D12" s="198">
        <f>'2. Forecasting Data Entry'!C32</f>
        <v>0</v>
      </c>
      <c r="E12" s="190">
        <f>'2. Forecasting Data Entry'!C46</f>
        <v>0</v>
      </c>
    </row>
    <row r="13" spans="1:7" ht="62.15" customHeight="1" x14ac:dyDescent="0.3">
      <c r="B13" s="194" t="s">
        <v>104</v>
      </c>
      <c r="C13" s="128">
        <f>'2. Forecasting Data Entry'!C19</f>
        <v>0</v>
      </c>
      <c r="D13" s="130">
        <f>'2. Forecasting Data Entry'!C33</f>
        <v>0</v>
      </c>
      <c r="E13" s="128">
        <f>'2. Forecasting Data Entry'!C47</f>
        <v>0</v>
      </c>
    </row>
    <row r="14" spans="1:7" ht="14.15" x14ac:dyDescent="0.3">
      <c r="B14" s="195" t="s">
        <v>119</v>
      </c>
      <c r="C14" s="126">
        <f>'2. Forecasting Data Entry'!C14</f>
        <v>0</v>
      </c>
      <c r="D14" s="131">
        <f>'2. Forecasting Data Entry'!C34</f>
        <v>0</v>
      </c>
      <c r="E14" s="126">
        <f>'2. Forecasting Data Entry'!C48</f>
        <v>0</v>
      </c>
    </row>
    <row r="15" spans="1:7" ht="16.5" x14ac:dyDescent="0.3">
      <c r="B15" s="195" t="s">
        <v>120</v>
      </c>
      <c r="C15" s="188">
        <f>'2. Forecasting Data Entry'!C21</f>
        <v>0</v>
      </c>
      <c r="D15" s="199">
        <f>'2. Forecasting Data Entry'!C35</f>
        <v>0</v>
      </c>
      <c r="E15" s="188">
        <f>'2. Forecasting Data Entry'!C49</f>
        <v>0</v>
      </c>
    </row>
    <row r="16" spans="1:7" ht="14.15" x14ac:dyDescent="0.3">
      <c r="B16" s="195" t="s">
        <v>106</v>
      </c>
      <c r="C16" s="189">
        <f>IF(C13="% Reduction of Combined Scope 1 and Scope 2 Emissions To Achieve Each Year",'2. Forecasting Data Entry'!$C$22,0)</f>
        <v>0</v>
      </c>
      <c r="D16" s="200">
        <f>IF(D13="% Reduction of Combined Scope 1 and Scope 2 Emissions To Achieve Each Year",'2. Forecasting Data Entry'!$C$36,0)</f>
        <v>0</v>
      </c>
      <c r="E16" s="189">
        <f>IF(E13="% Reduction of Combined Scope 1 and Scope 2 Emissions To Achieve Each Year",'2. Forecasting Data Entry'!$C$50,0)</f>
        <v>0</v>
      </c>
    </row>
    <row r="17" spans="2:5" ht="14.15" x14ac:dyDescent="0.3">
      <c r="B17" s="400" t="s">
        <v>105</v>
      </c>
      <c r="C17" s="401">
        <f>'EAC Summary'!C9</f>
        <v>0</v>
      </c>
      <c r="D17" s="402">
        <f>'EAC Summary'!D9</f>
        <v>0</v>
      </c>
      <c r="E17" s="401">
        <f>'EAC Summary'!E9</f>
        <v>0</v>
      </c>
    </row>
    <row r="18" spans="2:5" ht="14.5" thickBot="1" x14ac:dyDescent="0.35">
      <c r="B18" s="193" t="s">
        <v>296</v>
      </c>
      <c r="C18" s="403">
        <f>'2. Forecasting Data Entry'!C23</f>
        <v>0</v>
      </c>
      <c r="D18" s="404">
        <f>'2. Forecasting Data Entry'!C37</f>
        <v>0</v>
      </c>
      <c r="E18" s="403">
        <f>'2. Forecasting Data Entry'!C51</f>
        <v>0</v>
      </c>
    </row>
    <row r="19" spans="2:5" ht="28" x14ac:dyDescent="0.3">
      <c r="B19" s="192" t="s">
        <v>115</v>
      </c>
      <c r="C19" s="128">
        <f>'2. Forecasting Data Entry'!C24</f>
        <v>0</v>
      </c>
      <c r="D19" s="130">
        <f>'2. Forecasting Data Entry'!C38</f>
        <v>0</v>
      </c>
      <c r="E19" s="128">
        <f>'2. Forecasting Data Entry'!C52</f>
        <v>0</v>
      </c>
    </row>
    <row r="20" spans="2:5" ht="16.5" x14ac:dyDescent="0.3">
      <c r="B20" s="195" t="s">
        <v>121</v>
      </c>
      <c r="C20" s="126">
        <f>'2. Forecasting Data Entry'!C25</f>
        <v>0</v>
      </c>
      <c r="D20" s="131">
        <f>'2. Forecasting Data Entry'!C39</f>
        <v>0</v>
      </c>
      <c r="E20" s="126">
        <f>'2. Forecasting Data Entry'!C53</f>
        <v>0</v>
      </c>
    </row>
    <row r="21" spans="2:5" ht="14.15" x14ac:dyDescent="0.3">
      <c r="B21" s="195" t="s">
        <v>122</v>
      </c>
      <c r="C21" s="126">
        <f>'2. Forecasting Data Entry'!C26</f>
        <v>0</v>
      </c>
      <c r="D21" s="131">
        <f>'2. Forecasting Data Entry'!C40</f>
        <v>0</v>
      </c>
      <c r="E21" s="126">
        <f>'2. Forecasting Data Entry'!C54</f>
        <v>0</v>
      </c>
    </row>
    <row r="22" spans="2:5" ht="14.15" x14ac:dyDescent="0.3">
      <c r="B22" s="400" t="s">
        <v>118</v>
      </c>
      <c r="C22" s="444">
        <f>'EAC Summary'!C14</f>
        <v>0</v>
      </c>
      <c r="D22" s="445">
        <f>'EAC Summary'!D14</f>
        <v>0</v>
      </c>
      <c r="E22" s="444">
        <f>'EAC Summary'!E14</f>
        <v>0</v>
      </c>
    </row>
    <row r="23" spans="2:5" ht="14.5" thickBot="1" x14ac:dyDescent="0.35">
      <c r="B23" s="193" t="s">
        <v>297</v>
      </c>
      <c r="C23" s="403">
        <f>'2. Forecasting Data Entry'!C28</f>
        <v>0</v>
      </c>
      <c r="D23" s="404">
        <f>'2. Forecasting Data Entry'!C42</f>
        <v>0</v>
      </c>
      <c r="E23" s="403">
        <f>'2. Forecasting Data Entry'!C56</f>
        <v>0</v>
      </c>
    </row>
    <row r="24" spans="2:5" ht="16.5" x14ac:dyDescent="0.3">
      <c r="B24" s="192" t="s">
        <v>182</v>
      </c>
      <c r="C24" s="196">
        <f>'2. Forecasting Data Entry'!E66</f>
        <v>0</v>
      </c>
      <c r="D24" s="201">
        <f>'2. Forecasting Data Entry'!G66</f>
        <v>0</v>
      </c>
      <c r="E24" s="196">
        <f>'2. Forecasting Data Entry'!I66</f>
        <v>0</v>
      </c>
    </row>
    <row r="25" spans="2:5" ht="17.25" thickBot="1" x14ac:dyDescent="0.35">
      <c r="B25" s="193" t="s">
        <v>228</v>
      </c>
      <c r="C25" s="127">
        <f>'2. Forecasting Data Entry'!F66</f>
        <v>0</v>
      </c>
      <c r="D25" s="132">
        <f>'2. Forecasting Data Entry'!H66</f>
        <v>0</v>
      </c>
      <c r="E25" s="127">
        <f>'2. Forecasting Data Entry'!J66</f>
        <v>0</v>
      </c>
    </row>
    <row r="26" spans="2:5" ht="17.25" thickBot="1" x14ac:dyDescent="0.35">
      <c r="D26" s="30"/>
    </row>
    <row r="27" spans="2:5" ht="16.5" x14ac:dyDescent="0.3">
      <c r="B27" s="108" t="s">
        <v>28</v>
      </c>
      <c r="C27" s="109"/>
      <c r="D27" s="30"/>
    </row>
    <row r="28" spans="2:5" ht="16.5" x14ac:dyDescent="0.3">
      <c r="B28" s="103" t="s">
        <v>99</v>
      </c>
      <c r="C28" s="111">
        <f>'2. Forecasting Data Entry'!K66</f>
        <v>0</v>
      </c>
      <c r="D28" s="30"/>
    </row>
    <row r="29" spans="2:5" ht="16.5" x14ac:dyDescent="0.3">
      <c r="B29" s="103" t="s">
        <v>100</v>
      </c>
      <c r="C29" s="111">
        <f>'2. Forecasting Data Entry'!L66</f>
        <v>0</v>
      </c>
      <c r="D29" s="30"/>
    </row>
    <row r="30" spans="2:5" ht="16.5" x14ac:dyDescent="0.3">
      <c r="B30" s="103" t="s">
        <v>101</v>
      </c>
      <c r="C30" s="111">
        <f>'2. Forecasting Data Entry'!M66</f>
        <v>0</v>
      </c>
      <c r="D30" s="30"/>
    </row>
    <row r="31" spans="2:5" ht="16.5" x14ac:dyDescent="0.3">
      <c r="B31" s="110" t="s">
        <v>34</v>
      </c>
      <c r="C31" s="112"/>
      <c r="D31" s="30"/>
    </row>
    <row r="32" spans="2:5" ht="16.5" x14ac:dyDescent="0.3">
      <c r="B32" s="103" t="s">
        <v>99</v>
      </c>
      <c r="C32" s="111">
        <f>'2. Forecasting Data Entry'!N66</f>
        <v>0</v>
      </c>
      <c r="D32" s="30"/>
    </row>
    <row r="33" spans="1:36" ht="16.5" x14ac:dyDescent="0.3">
      <c r="B33" s="103" t="s">
        <v>100</v>
      </c>
      <c r="C33" s="111">
        <f>'2. Forecasting Data Entry'!O66</f>
        <v>0</v>
      </c>
      <c r="D33" s="30"/>
    </row>
    <row r="34" spans="1:36" ht="17.25" thickBot="1" x14ac:dyDescent="0.35">
      <c r="B34" s="106" t="s">
        <v>101</v>
      </c>
      <c r="C34" s="113">
        <f>'2. Forecasting Data Entry'!P66</f>
        <v>0</v>
      </c>
      <c r="D34" s="30"/>
    </row>
    <row r="35" spans="1:36" ht="16.5" x14ac:dyDescent="0.3">
      <c r="D35" s="30"/>
    </row>
    <row r="36" spans="1:36" s="24" customFormat="1" ht="16.5" x14ac:dyDescent="0.3">
      <c r="A36" s="26" t="s">
        <v>127</v>
      </c>
      <c r="B36" s="26"/>
    </row>
    <row r="37" spans="1:36" ht="17.25" thickBot="1" x14ac:dyDescent="0.35">
      <c r="E37" s="27"/>
      <c r="G37" s="214"/>
    </row>
    <row r="38" spans="1:36" ht="17.25" thickBot="1" x14ac:dyDescent="0.35">
      <c r="B38" s="69" t="s">
        <v>35</v>
      </c>
      <c r="C38" s="63"/>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2"/>
    </row>
    <row r="39" spans="1:36" ht="17.25" thickBot="1" x14ac:dyDescent="0.35">
      <c r="B39" s="93" t="s">
        <v>36</v>
      </c>
      <c r="C39" s="89" t="s">
        <v>37</v>
      </c>
      <c r="D39" s="89">
        <v>2018</v>
      </c>
      <c r="E39" s="89">
        <v>2019</v>
      </c>
      <c r="F39" s="89">
        <v>2020</v>
      </c>
      <c r="G39" s="89">
        <v>2021</v>
      </c>
      <c r="H39" s="89">
        <v>2022</v>
      </c>
      <c r="I39" s="89">
        <v>2023</v>
      </c>
      <c r="J39" s="89">
        <v>2024</v>
      </c>
      <c r="K39" s="89">
        <v>2025</v>
      </c>
      <c r="L39" s="89">
        <v>2026</v>
      </c>
      <c r="M39" s="89">
        <v>2027</v>
      </c>
      <c r="N39" s="89">
        <v>2028</v>
      </c>
      <c r="O39" s="89">
        <v>2029</v>
      </c>
      <c r="P39" s="89">
        <v>2030</v>
      </c>
      <c r="Q39" s="89">
        <v>2031</v>
      </c>
      <c r="R39" s="89">
        <v>2032</v>
      </c>
      <c r="S39" s="89">
        <v>2033</v>
      </c>
      <c r="T39" s="89">
        <v>2034</v>
      </c>
      <c r="U39" s="89">
        <v>2035</v>
      </c>
      <c r="V39" s="89">
        <v>2036</v>
      </c>
      <c r="W39" s="89">
        <v>2037</v>
      </c>
      <c r="X39" s="89">
        <v>2038</v>
      </c>
      <c r="Y39" s="89">
        <v>2039</v>
      </c>
      <c r="Z39" s="89">
        <v>2040</v>
      </c>
      <c r="AA39" s="89">
        <v>2041</v>
      </c>
      <c r="AB39" s="89">
        <v>2042</v>
      </c>
      <c r="AC39" s="89">
        <v>2043</v>
      </c>
      <c r="AD39" s="89">
        <v>2044</v>
      </c>
      <c r="AE39" s="89">
        <v>2045</v>
      </c>
      <c r="AF39" s="89">
        <v>2046</v>
      </c>
      <c r="AG39" s="89">
        <v>2047</v>
      </c>
      <c r="AH39" s="89">
        <v>2048</v>
      </c>
      <c r="AI39" s="89">
        <v>2049</v>
      </c>
      <c r="AJ39" s="90">
        <v>2050</v>
      </c>
    </row>
    <row r="40" spans="1:36" ht="16.5" x14ac:dyDescent="0.3">
      <c r="B40" s="73" t="s">
        <v>61</v>
      </c>
      <c r="C40" s="31" t="s">
        <v>38</v>
      </c>
      <c r="D40" s="78">
        <v>0</v>
      </c>
      <c r="E40" s="70" cm="1">
        <f t="array" ref="E40">_xlfn.IFS(
  $C$14=0, 0,
  'Site 2'!E$39&lt;$C$14, 0,
  'Site 2'!E$39&gt;=$C$14, $C$28
)</f>
        <v>0</v>
      </c>
      <c r="F40" s="70" cm="1">
        <f t="array" ref="F40">_xlfn.IFS(
  $C$14=0, 0,
  'Site 2'!F$39&lt;$C$14, 0,
  'Site 2'!F$39&gt;=$C$14, $C$28
)</f>
        <v>0</v>
      </c>
      <c r="G40" s="70" cm="1">
        <f t="array" ref="G40">_xlfn.IFS(
  $C$14=0, 0,
  'Site 2'!G$39&lt;$C$14, 0,
  'Site 2'!G$39&gt;=$C$14, $C$28
)</f>
        <v>0</v>
      </c>
      <c r="H40" s="70" cm="1">
        <f t="array" ref="H40">_xlfn.IFS(
  $C$14=0, 0,
  'Site 2'!H$39&lt;$C$14, 0,
  'Site 2'!H$39&gt;=$C$14, $C$28
)</f>
        <v>0</v>
      </c>
      <c r="I40" s="70" cm="1">
        <f t="array" ref="I40">_xlfn.IFS(
  $C$14=0, 0,
  'Site 2'!I$39&lt;$C$14, 0,
  'Site 2'!I$39&gt;=$C$14, $C$28
)</f>
        <v>0</v>
      </c>
      <c r="J40" s="70" cm="1">
        <f t="array" ref="J40">_xlfn.IFS(
  $C$14=0, 0,
  'Site 2'!J$39&lt;$C$14, 0,
  'Site 2'!J$39&gt;=$C$14, $C$28
)</f>
        <v>0</v>
      </c>
      <c r="K40" s="70" cm="1">
        <f t="array" ref="K40">_xlfn.IFS(
  $C$14=0, 0,
  'Site 2'!K$39&lt;$C$14, 0,
  'Site 2'!K$39&gt;=$C$14, $C$28
)</f>
        <v>0</v>
      </c>
      <c r="L40" s="70" cm="1">
        <f t="array" ref="L40">_xlfn.IFS(
  $C$14=0, 0,
  'Site 2'!L$39&lt;$C$14, 0,
  'Site 2'!L$39&gt;=$C$14, $C$28
)</f>
        <v>0</v>
      </c>
      <c r="M40" s="70" cm="1">
        <f t="array" ref="M40">_xlfn.IFS(
  $C$14=0, 0,
  'Site 2'!M$39&lt;$C$14, 0,
  'Site 2'!M$39&gt;=$C$14, $C$28
)</f>
        <v>0</v>
      </c>
      <c r="N40" s="70" cm="1">
        <f t="array" ref="N40">_xlfn.IFS(
  $C$14=0, 0,
  'Site 2'!N$39&lt;$C$14, 0,
  'Site 2'!N$39&gt;=$C$14, $C$28
)</f>
        <v>0</v>
      </c>
      <c r="O40" s="70" cm="1">
        <f t="array" ref="O40">_xlfn.IFS(
  $C$14=0, 0,
  'Site 2'!O$39&lt;$C$14, 0,
  'Site 2'!O$39&gt;=$C$14, $C$28
)</f>
        <v>0</v>
      </c>
      <c r="P40" s="70" cm="1">
        <f t="array" ref="P40">_xlfn.IFS(
  $C$14=0, 0,
  'Site 2'!P$39&lt;$C$14, 0,
  'Site 2'!P$39&gt;=$C$14, $C$28
)</f>
        <v>0</v>
      </c>
      <c r="Q40" s="70" cm="1">
        <f t="array" ref="Q40">_xlfn.IFS(
  $C$14=0, 0,
  'Site 2'!Q$39&lt;$C$14, 0,
  'Site 2'!Q$39&gt;=$C$14, $C$28
)</f>
        <v>0</v>
      </c>
      <c r="R40" s="70" cm="1">
        <f t="array" ref="R40">_xlfn.IFS(
  $C$14=0, 0,
  'Site 2'!R$39&lt;$C$14, 0,
  'Site 2'!R$39&gt;=$C$14, $C$28
)</f>
        <v>0</v>
      </c>
      <c r="S40" s="70" cm="1">
        <f t="array" ref="S40">_xlfn.IFS(
  $C$14=0, 0,
  'Site 2'!S$39&lt;$C$14, 0,
  'Site 2'!S$39&gt;=$C$14, $C$28
)</f>
        <v>0</v>
      </c>
      <c r="T40" s="70" cm="1">
        <f t="array" ref="T40">_xlfn.IFS(
  $C$14=0, 0,
  'Site 2'!T$39&lt;$C$14, 0,
  'Site 2'!T$39&gt;=$C$14, $C$28
)</f>
        <v>0</v>
      </c>
      <c r="U40" s="70" cm="1">
        <f t="array" ref="U40">_xlfn.IFS(
  $C$14=0, 0,
  'Site 2'!U$39&lt;$C$14, 0,
  'Site 2'!U$39&gt;=$C$14, $C$28
)</f>
        <v>0</v>
      </c>
      <c r="V40" s="70" cm="1">
        <f t="array" ref="V40">_xlfn.IFS(
  $C$14=0, 0,
  'Site 2'!V$39&lt;$C$14, 0,
  'Site 2'!V$39&gt;=$C$14, $C$28
)</f>
        <v>0</v>
      </c>
      <c r="W40" s="70" cm="1">
        <f t="array" ref="W40">_xlfn.IFS(
  $C$14=0, 0,
  'Site 2'!W$39&lt;$C$14, 0,
  'Site 2'!W$39&gt;=$C$14, $C$28
)</f>
        <v>0</v>
      </c>
      <c r="X40" s="70" cm="1">
        <f t="array" ref="X40">_xlfn.IFS(
  $C$14=0, 0,
  'Site 2'!X$39&lt;$C$14, 0,
  'Site 2'!X$39&gt;=$C$14, $C$28
)</f>
        <v>0</v>
      </c>
      <c r="Y40" s="70" cm="1">
        <f t="array" ref="Y40">_xlfn.IFS(
  $C$14=0, 0,
  'Site 2'!Y$39&lt;$C$14, 0,
  'Site 2'!Y$39&gt;=$C$14, $C$28
)</f>
        <v>0</v>
      </c>
      <c r="Z40" s="70" cm="1">
        <f t="array" ref="Z40">_xlfn.IFS(
  $C$14=0, 0,
  'Site 2'!Z$39&lt;$C$14, 0,
  'Site 2'!Z$39&gt;=$C$14, $C$28
)</f>
        <v>0</v>
      </c>
      <c r="AA40" s="70" cm="1">
        <f t="array" ref="AA40">_xlfn.IFS(
  $C$14=0, 0,
  'Site 2'!AA$39&lt;$C$14, 0,
  'Site 2'!AA$39&gt;=$C$14, $C$28
)</f>
        <v>0</v>
      </c>
      <c r="AB40" s="70" cm="1">
        <f t="array" ref="AB40">_xlfn.IFS(
  $C$14=0, 0,
  'Site 2'!AB$39&lt;$C$14, 0,
  'Site 2'!AB$39&gt;=$C$14, $C$28
)</f>
        <v>0</v>
      </c>
      <c r="AC40" s="70" cm="1">
        <f t="array" ref="AC40">_xlfn.IFS(
  $C$14=0, 0,
  'Site 2'!AC$39&lt;$C$14, 0,
  'Site 2'!AC$39&gt;=$C$14, $C$28
)</f>
        <v>0</v>
      </c>
      <c r="AD40" s="70" cm="1">
        <f t="array" ref="AD40">_xlfn.IFS(
  $C$14=0, 0,
  'Site 2'!AD$39&lt;$C$14, 0,
  'Site 2'!AD$39&gt;=$C$14, $C$28
)</f>
        <v>0</v>
      </c>
      <c r="AE40" s="70" cm="1">
        <f t="array" ref="AE40">_xlfn.IFS(
  $C$14=0, 0,
  'Site 2'!AE$39&lt;$C$14, 0,
  'Site 2'!AE$39&gt;=$C$14, $C$28
)</f>
        <v>0</v>
      </c>
      <c r="AF40" s="70" cm="1">
        <f t="array" ref="AF40">_xlfn.IFS(
  $C$14=0, 0,
  'Site 2'!AF$39&lt;$C$14, 0,
  'Site 2'!AF$39&gt;=$C$14, $C$28
)</f>
        <v>0</v>
      </c>
      <c r="AG40" s="70" cm="1">
        <f t="array" ref="AG40">_xlfn.IFS(
  $C$14=0, 0,
  'Site 2'!AG$39&lt;$C$14, 0,
  'Site 2'!AG$39&gt;=$C$14, $C$28
)</f>
        <v>0</v>
      </c>
      <c r="AH40" s="70" cm="1">
        <f t="array" ref="AH40">_xlfn.IFS(
  $C$14=0, 0,
  'Site 2'!AH$39&lt;$C$14, 0,
  'Site 2'!AH$39&gt;=$C$14, $C$28
)</f>
        <v>0</v>
      </c>
      <c r="AI40" s="70" cm="1">
        <f t="array" ref="AI40">_xlfn.IFS(
  $C$14=0, 0,
  'Site 2'!AI$39&lt;$C$14, 0,
  'Site 2'!AI$39&gt;=$C$14, $C$28
)</f>
        <v>0</v>
      </c>
      <c r="AJ40" s="71" cm="1">
        <f t="array" ref="AJ40">_xlfn.IFS(
  $C$14=0, 0,
  'Site 2'!AJ$39&lt;$C$14, 0,
  'Site 2'!AJ$39&gt;=$C$14, $C$28
)</f>
        <v>0</v>
      </c>
    </row>
    <row r="41" spans="1:36" ht="16.5" x14ac:dyDescent="0.3">
      <c r="B41" s="74" t="s">
        <v>137</v>
      </c>
      <c r="C41" s="32" t="s">
        <v>38</v>
      </c>
      <c r="D41" s="64">
        <v>0</v>
      </c>
      <c r="E41" s="53">
        <f t="shared" ref="E41:AJ41" si="0">E40*$C$24</f>
        <v>0</v>
      </c>
      <c r="F41" s="53">
        <f t="shared" si="0"/>
        <v>0</v>
      </c>
      <c r="G41" s="53">
        <f t="shared" si="0"/>
        <v>0</v>
      </c>
      <c r="H41" s="53">
        <f t="shared" si="0"/>
        <v>0</v>
      </c>
      <c r="I41" s="53">
        <f t="shared" si="0"/>
        <v>0</v>
      </c>
      <c r="J41" s="53">
        <f t="shared" si="0"/>
        <v>0</v>
      </c>
      <c r="K41" s="53">
        <f t="shared" si="0"/>
        <v>0</v>
      </c>
      <c r="L41" s="53">
        <f t="shared" si="0"/>
        <v>0</v>
      </c>
      <c r="M41" s="53">
        <f t="shared" si="0"/>
        <v>0</v>
      </c>
      <c r="N41" s="53">
        <f t="shared" si="0"/>
        <v>0</v>
      </c>
      <c r="O41" s="53">
        <f t="shared" si="0"/>
        <v>0</v>
      </c>
      <c r="P41" s="53">
        <f t="shared" si="0"/>
        <v>0</v>
      </c>
      <c r="Q41" s="53">
        <f t="shared" si="0"/>
        <v>0</v>
      </c>
      <c r="R41" s="53">
        <f t="shared" si="0"/>
        <v>0</v>
      </c>
      <c r="S41" s="53">
        <f t="shared" si="0"/>
        <v>0</v>
      </c>
      <c r="T41" s="53">
        <f t="shared" si="0"/>
        <v>0</v>
      </c>
      <c r="U41" s="53">
        <f t="shared" si="0"/>
        <v>0</v>
      </c>
      <c r="V41" s="53">
        <f t="shared" si="0"/>
        <v>0</v>
      </c>
      <c r="W41" s="53">
        <f t="shared" si="0"/>
        <v>0</v>
      </c>
      <c r="X41" s="53">
        <f t="shared" si="0"/>
        <v>0</v>
      </c>
      <c r="Y41" s="53">
        <f t="shared" si="0"/>
        <v>0</v>
      </c>
      <c r="Z41" s="53">
        <f t="shared" si="0"/>
        <v>0</v>
      </c>
      <c r="AA41" s="53">
        <f t="shared" si="0"/>
        <v>0</v>
      </c>
      <c r="AB41" s="53">
        <f t="shared" si="0"/>
        <v>0</v>
      </c>
      <c r="AC41" s="53">
        <f t="shared" si="0"/>
        <v>0</v>
      </c>
      <c r="AD41" s="53">
        <f t="shared" si="0"/>
        <v>0</v>
      </c>
      <c r="AE41" s="53">
        <f t="shared" si="0"/>
        <v>0</v>
      </c>
      <c r="AF41" s="53">
        <f t="shared" si="0"/>
        <v>0</v>
      </c>
      <c r="AG41" s="53">
        <f t="shared" si="0"/>
        <v>0</v>
      </c>
      <c r="AH41" s="53">
        <f t="shared" si="0"/>
        <v>0</v>
      </c>
      <c r="AI41" s="53">
        <f t="shared" si="0"/>
        <v>0</v>
      </c>
      <c r="AJ41" s="57">
        <f t="shared" si="0"/>
        <v>0</v>
      </c>
    </row>
    <row r="42" spans="1:36" ht="16.5" x14ac:dyDescent="0.3">
      <c r="B42" s="74" t="s">
        <v>123</v>
      </c>
      <c r="C42" s="32" t="s">
        <v>38</v>
      </c>
      <c r="D42" s="64">
        <v>0</v>
      </c>
      <c r="E42" s="53">
        <f t="shared" ref="E42:AJ42" si="1">E40*$D$24</f>
        <v>0</v>
      </c>
      <c r="F42" s="53">
        <f t="shared" si="1"/>
        <v>0</v>
      </c>
      <c r="G42" s="53">
        <f t="shared" si="1"/>
        <v>0</v>
      </c>
      <c r="H42" s="53">
        <f t="shared" si="1"/>
        <v>0</v>
      </c>
      <c r="I42" s="53">
        <f t="shared" si="1"/>
        <v>0</v>
      </c>
      <c r="J42" s="53">
        <f t="shared" si="1"/>
        <v>0</v>
      </c>
      <c r="K42" s="53">
        <f t="shared" si="1"/>
        <v>0</v>
      </c>
      <c r="L42" s="53">
        <f t="shared" si="1"/>
        <v>0</v>
      </c>
      <c r="M42" s="53">
        <f t="shared" si="1"/>
        <v>0</v>
      </c>
      <c r="N42" s="53">
        <f t="shared" si="1"/>
        <v>0</v>
      </c>
      <c r="O42" s="53">
        <f t="shared" si="1"/>
        <v>0</v>
      </c>
      <c r="P42" s="53">
        <f t="shared" si="1"/>
        <v>0</v>
      </c>
      <c r="Q42" s="53">
        <f t="shared" si="1"/>
        <v>0</v>
      </c>
      <c r="R42" s="53">
        <f t="shared" si="1"/>
        <v>0</v>
      </c>
      <c r="S42" s="53">
        <f t="shared" si="1"/>
        <v>0</v>
      </c>
      <c r="T42" s="53">
        <f t="shared" si="1"/>
        <v>0</v>
      </c>
      <c r="U42" s="53">
        <f t="shared" si="1"/>
        <v>0</v>
      </c>
      <c r="V42" s="53">
        <f t="shared" si="1"/>
        <v>0</v>
      </c>
      <c r="W42" s="53">
        <f t="shared" si="1"/>
        <v>0</v>
      </c>
      <c r="X42" s="53">
        <f t="shared" si="1"/>
        <v>0</v>
      </c>
      <c r="Y42" s="53">
        <f t="shared" si="1"/>
        <v>0</v>
      </c>
      <c r="Z42" s="53">
        <f t="shared" si="1"/>
        <v>0</v>
      </c>
      <c r="AA42" s="53">
        <f t="shared" si="1"/>
        <v>0</v>
      </c>
      <c r="AB42" s="53">
        <f t="shared" si="1"/>
        <v>0</v>
      </c>
      <c r="AC42" s="53">
        <f t="shared" si="1"/>
        <v>0</v>
      </c>
      <c r="AD42" s="53">
        <f t="shared" si="1"/>
        <v>0</v>
      </c>
      <c r="AE42" s="53">
        <f t="shared" si="1"/>
        <v>0</v>
      </c>
      <c r="AF42" s="53">
        <f t="shared" si="1"/>
        <v>0</v>
      </c>
      <c r="AG42" s="53">
        <f t="shared" si="1"/>
        <v>0</v>
      </c>
      <c r="AH42" s="53">
        <f t="shared" si="1"/>
        <v>0</v>
      </c>
      <c r="AI42" s="53">
        <f t="shared" si="1"/>
        <v>0</v>
      </c>
      <c r="AJ42" s="57">
        <f t="shared" si="1"/>
        <v>0</v>
      </c>
    </row>
    <row r="43" spans="1:36" ht="16.5" x14ac:dyDescent="0.3">
      <c r="B43" s="74" t="s">
        <v>124</v>
      </c>
      <c r="C43" s="32" t="s">
        <v>38</v>
      </c>
      <c r="D43" s="64">
        <v>0</v>
      </c>
      <c r="E43" s="53">
        <f t="shared" ref="E43:AJ43" si="2">E40*$E$24</f>
        <v>0</v>
      </c>
      <c r="F43" s="53">
        <f t="shared" si="2"/>
        <v>0</v>
      </c>
      <c r="G43" s="53">
        <f t="shared" si="2"/>
        <v>0</v>
      </c>
      <c r="H43" s="53">
        <f t="shared" si="2"/>
        <v>0</v>
      </c>
      <c r="I43" s="53">
        <f t="shared" si="2"/>
        <v>0</v>
      </c>
      <c r="J43" s="53">
        <f t="shared" si="2"/>
        <v>0</v>
      </c>
      <c r="K43" s="53">
        <f t="shared" si="2"/>
        <v>0</v>
      </c>
      <c r="L43" s="53">
        <f t="shared" si="2"/>
        <v>0</v>
      </c>
      <c r="M43" s="53">
        <f t="shared" si="2"/>
        <v>0</v>
      </c>
      <c r="N43" s="53">
        <f t="shared" si="2"/>
        <v>0</v>
      </c>
      <c r="O43" s="53">
        <f t="shared" si="2"/>
        <v>0</v>
      </c>
      <c r="P43" s="53">
        <f t="shared" si="2"/>
        <v>0</v>
      </c>
      <c r="Q43" s="53">
        <f t="shared" si="2"/>
        <v>0</v>
      </c>
      <c r="R43" s="53">
        <f t="shared" si="2"/>
        <v>0</v>
      </c>
      <c r="S43" s="53">
        <f t="shared" si="2"/>
        <v>0</v>
      </c>
      <c r="T43" s="53">
        <f t="shared" si="2"/>
        <v>0</v>
      </c>
      <c r="U43" s="53">
        <f t="shared" si="2"/>
        <v>0</v>
      </c>
      <c r="V43" s="53">
        <f t="shared" si="2"/>
        <v>0</v>
      </c>
      <c r="W43" s="53">
        <f t="shared" si="2"/>
        <v>0</v>
      </c>
      <c r="X43" s="53">
        <f t="shared" si="2"/>
        <v>0</v>
      </c>
      <c r="Y43" s="53">
        <f t="shared" si="2"/>
        <v>0</v>
      </c>
      <c r="Z43" s="53">
        <f t="shared" si="2"/>
        <v>0</v>
      </c>
      <c r="AA43" s="53">
        <f t="shared" si="2"/>
        <v>0</v>
      </c>
      <c r="AB43" s="53">
        <f t="shared" si="2"/>
        <v>0</v>
      </c>
      <c r="AC43" s="53">
        <f t="shared" si="2"/>
        <v>0</v>
      </c>
      <c r="AD43" s="53">
        <f t="shared" si="2"/>
        <v>0</v>
      </c>
      <c r="AE43" s="53">
        <f t="shared" si="2"/>
        <v>0</v>
      </c>
      <c r="AF43" s="53">
        <f t="shared" si="2"/>
        <v>0</v>
      </c>
      <c r="AG43" s="53">
        <f t="shared" si="2"/>
        <v>0</v>
      </c>
      <c r="AH43" s="53">
        <f t="shared" si="2"/>
        <v>0</v>
      </c>
      <c r="AI43" s="53">
        <f t="shared" si="2"/>
        <v>0</v>
      </c>
      <c r="AJ43" s="57">
        <f t="shared" si="2"/>
        <v>0</v>
      </c>
    </row>
    <row r="44" spans="1:36" ht="16.5" x14ac:dyDescent="0.3">
      <c r="B44" s="75" t="s">
        <v>62</v>
      </c>
      <c r="C44" s="32" t="s">
        <v>38</v>
      </c>
      <c r="D44" s="65">
        <v>0</v>
      </c>
      <c r="E44" s="54" cm="1">
        <f t="array" ref="E44">_xlfn.IFS(
  $C$14=0, 0,
  'Site 2'!E$39&lt;$C$14, 0,
  'Site 2'!E$39&gt;=$C$14, $C$29
)</f>
        <v>0</v>
      </c>
      <c r="F44" s="54" cm="1">
        <f t="array" ref="F44">_xlfn.IFS(
  $C$14=0, 0,
  'Site 2'!F$39&lt;$C$14, 0,
  'Site 2'!F$39&gt;=$C$14, $C$29
)</f>
        <v>0</v>
      </c>
      <c r="G44" s="54" cm="1">
        <f t="array" ref="G44">_xlfn.IFS(
  $C$14=0, 0,
  'Site 2'!G$39&lt;$C$14, 0,
  'Site 2'!G$39&gt;=$C$14, $C$29
)</f>
        <v>0</v>
      </c>
      <c r="H44" s="54" cm="1">
        <f t="array" ref="H44">_xlfn.IFS(
  $C$14=0, 0,
  'Site 2'!H$39&lt;$C$14, 0,
  'Site 2'!H$39&gt;=$C$14, $C$29
)</f>
        <v>0</v>
      </c>
      <c r="I44" s="54" cm="1">
        <f t="array" ref="I44">_xlfn.IFS(
  $C$14=0, 0,
  'Site 2'!I$39&lt;$C$14, 0,
  'Site 2'!I$39&gt;=$C$14, $C$29
)</f>
        <v>0</v>
      </c>
      <c r="J44" s="54" cm="1">
        <f t="array" ref="J44">_xlfn.IFS(
  $C$14=0, 0,
  'Site 2'!J$39&lt;$C$14, 0,
  'Site 2'!J$39&gt;=$C$14, $C$29
)</f>
        <v>0</v>
      </c>
      <c r="K44" s="54" cm="1">
        <f t="array" ref="K44">_xlfn.IFS(
  $C$14=0, 0,
  'Site 2'!K$39&lt;$C$14, 0,
  'Site 2'!K$39&gt;=$C$14, $C$29
)</f>
        <v>0</v>
      </c>
      <c r="L44" s="54" cm="1">
        <f t="array" ref="L44">_xlfn.IFS(
  $C$14=0, 0,
  'Site 2'!L$39&lt;$C$14, 0,
  'Site 2'!L$39&gt;=$C$14, $C$29
)</f>
        <v>0</v>
      </c>
      <c r="M44" s="54" cm="1">
        <f t="array" ref="M44">_xlfn.IFS(
  $C$14=0, 0,
  'Site 2'!M$39&lt;$C$14, 0,
  'Site 2'!M$39&gt;=$C$14, $C$29
)</f>
        <v>0</v>
      </c>
      <c r="N44" s="54" cm="1">
        <f t="array" ref="N44">_xlfn.IFS(
  $C$14=0, 0,
  'Site 2'!N$39&lt;$C$14, 0,
  'Site 2'!N$39&gt;=$C$14, $C$29
)</f>
        <v>0</v>
      </c>
      <c r="O44" s="54" cm="1">
        <f t="array" ref="O44">_xlfn.IFS(
  $C$14=0, 0,
  'Site 2'!O$39&lt;$C$14, 0,
  'Site 2'!O$39&gt;=$C$14, $C$29
)</f>
        <v>0</v>
      </c>
      <c r="P44" s="54" cm="1">
        <f t="array" ref="P44">_xlfn.IFS(
  $C$14=0, 0,
  'Site 2'!P$39&lt;$C$14, 0,
  'Site 2'!P$39&gt;=$C$14, $C$29
)</f>
        <v>0</v>
      </c>
      <c r="Q44" s="54" cm="1">
        <f t="array" ref="Q44">_xlfn.IFS(
  $C$14=0, 0,
  'Site 2'!Q$39&lt;$C$14, 0,
  'Site 2'!Q$39&gt;=$C$14, $C$29
)</f>
        <v>0</v>
      </c>
      <c r="R44" s="54" cm="1">
        <f t="array" ref="R44">_xlfn.IFS(
  $C$14=0, 0,
  'Site 2'!R$39&lt;$C$14, 0,
  'Site 2'!R$39&gt;=$C$14, $C$29
)</f>
        <v>0</v>
      </c>
      <c r="S44" s="54" cm="1">
        <f t="array" ref="S44">_xlfn.IFS(
  $C$14=0, 0,
  'Site 2'!S$39&lt;$C$14, 0,
  'Site 2'!S$39&gt;=$C$14, $C$29
)</f>
        <v>0</v>
      </c>
      <c r="T44" s="54" cm="1">
        <f t="array" ref="T44">_xlfn.IFS(
  $C$14=0, 0,
  'Site 2'!T$39&lt;$C$14, 0,
  'Site 2'!T$39&gt;=$C$14, $C$29
)</f>
        <v>0</v>
      </c>
      <c r="U44" s="54" cm="1">
        <f t="array" ref="U44">_xlfn.IFS(
  $C$14=0, 0,
  'Site 2'!U$39&lt;$C$14, 0,
  'Site 2'!U$39&gt;=$C$14, $C$29
)</f>
        <v>0</v>
      </c>
      <c r="V44" s="54" cm="1">
        <f t="array" ref="V44">_xlfn.IFS(
  $C$14=0, 0,
  'Site 2'!V$39&lt;$C$14, 0,
  'Site 2'!V$39&gt;=$C$14, $C$29
)</f>
        <v>0</v>
      </c>
      <c r="W44" s="54" cm="1">
        <f t="array" ref="W44">_xlfn.IFS(
  $C$14=0, 0,
  'Site 2'!W$39&lt;$C$14, 0,
  'Site 2'!W$39&gt;=$C$14, $C$29
)</f>
        <v>0</v>
      </c>
      <c r="X44" s="54" cm="1">
        <f t="array" ref="X44">_xlfn.IFS(
  $C$14=0, 0,
  'Site 2'!X$39&lt;$C$14, 0,
  'Site 2'!X$39&gt;=$C$14, $C$29
)</f>
        <v>0</v>
      </c>
      <c r="Y44" s="54" cm="1">
        <f t="array" ref="Y44">_xlfn.IFS(
  $C$14=0, 0,
  'Site 2'!Y$39&lt;$C$14, 0,
  'Site 2'!Y$39&gt;=$C$14, $C$29
)</f>
        <v>0</v>
      </c>
      <c r="Z44" s="54" cm="1">
        <f t="array" ref="Z44">_xlfn.IFS(
  $C$14=0, 0,
  'Site 2'!Z$39&lt;$C$14, 0,
  'Site 2'!Z$39&gt;=$C$14, $C$29
)</f>
        <v>0</v>
      </c>
      <c r="AA44" s="54" cm="1">
        <f t="array" ref="AA44">_xlfn.IFS(
  $C$14=0, 0,
  'Site 2'!AA$39&lt;$C$14, 0,
  'Site 2'!AA$39&gt;=$C$14, $C$29
)</f>
        <v>0</v>
      </c>
      <c r="AB44" s="54" cm="1">
        <f t="array" ref="AB44">_xlfn.IFS(
  $C$14=0, 0,
  'Site 2'!AB$39&lt;$C$14, 0,
  'Site 2'!AB$39&gt;=$C$14, $C$29
)</f>
        <v>0</v>
      </c>
      <c r="AC44" s="54" cm="1">
        <f t="array" ref="AC44">_xlfn.IFS(
  $C$14=0, 0,
  'Site 2'!AC$39&lt;$C$14, 0,
  'Site 2'!AC$39&gt;=$C$14, $C$29
)</f>
        <v>0</v>
      </c>
      <c r="AD44" s="54" cm="1">
        <f t="array" ref="AD44">_xlfn.IFS(
  $C$14=0, 0,
  'Site 2'!AD$39&lt;$C$14, 0,
  'Site 2'!AD$39&gt;=$C$14, $C$29
)</f>
        <v>0</v>
      </c>
      <c r="AE44" s="54" cm="1">
        <f t="array" ref="AE44">_xlfn.IFS(
  $C$14=0, 0,
  'Site 2'!AE$39&lt;$C$14, 0,
  'Site 2'!AE$39&gt;=$C$14, $C$29
)</f>
        <v>0</v>
      </c>
      <c r="AF44" s="54" cm="1">
        <f t="array" ref="AF44">_xlfn.IFS(
  $C$14=0, 0,
  'Site 2'!AF$39&lt;$C$14, 0,
  'Site 2'!AF$39&gt;=$C$14, $C$29
)</f>
        <v>0</v>
      </c>
      <c r="AG44" s="54" cm="1">
        <f t="array" ref="AG44">_xlfn.IFS(
  $C$14=0, 0,
  'Site 2'!AG$39&lt;$C$14, 0,
  'Site 2'!AG$39&gt;=$C$14, $C$29
)</f>
        <v>0</v>
      </c>
      <c r="AH44" s="54" cm="1">
        <f t="array" ref="AH44">_xlfn.IFS(
  $C$14=0, 0,
  'Site 2'!AH$39&lt;$C$14, 0,
  'Site 2'!AH$39&gt;=$C$14, $C$29
)</f>
        <v>0</v>
      </c>
      <c r="AI44" s="54" cm="1">
        <f t="array" ref="AI44">_xlfn.IFS(
  $C$14=0, 0,
  'Site 2'!AI$39&lt;$C$14, 0,
  'Site 2'!AI$39&gt;=$C$14, $C$29
)</f>
        <v>0</v>
      </c>
      <c r="AJ44" s="72" cm="1">
        <f t="array" ref="AJ44">_xlfn.IFS(
  $C$14=0, 0,
  'Site 2'!AJ$39&lt;$C$14, 0,
  'Site 2'!AJ$39&gt;=$C$14, $C$29
)</f>
        <v>0</v>
      </c>
    </row>
    <row r="45" spans="1:36" ht="16.5" x14ac:dyDescent="0.3">
      <c r="B45" s="75" t="s">
        <v>128</v>
      </c>
      <c r="C45" s="32" t="s">
        <v>38</v>
      </c>
      <c r="D45" s="65">
        <v>0</v>
      </c>
      <c r="E45" s="54">
        <f t="shared" ref="E45:AJ45" si="3">E44*$C$24</f>
        <v>0</v>
      </c>
      <c r="F45" s="54">
        <f t="shared" si="3"/>
        <v>0</v>
      </c>
      <c r="G45" s="54">
        <f t="shared" si="3"/>
        <v>0</v>
      </c>
      <c r="H45" s="54">
        <f t="shared" si="3"/>
        <v>0</v>
      </c>
      <c r="I45" s="54">
        <f t="shared" si="3"/>
        <v>0</v>
      </c>
      <c r="J45" s="54">
        <f t="shared" si="3"/>
        <v>0</v>
      </c>
      <c r="K45" s="54">
        <f t="shared" si="3"/>
        <v>0</v>
      </c>
      <c r="L45" s="54">
        <f t="shared" si="3"/>
        <v>0</v>
      </c>
      <c r="M45" s="54">
        <f t="shared" si="3"/>
        <v>0</v>
      </c>
      <c r="N45" s="54">
        <f t="shared" si="3"/>
        <v>0</v>
      </c>
      <c r="O45" s="54">
        <f t="shared" si="3"/>
        <v>0</v>
      </c>
      <c r="P45" s="54">
        <f t="shared" si="3"/>
        <v>0</v>
      </c>
      <c r="Q45" s="54">
        <f t="shared" si="3"/>
        <v>0</v>
      </c>
      <c r="R45" s="54">
        <f t="shared" si="3"/>
        <v>0</v>
      </c>
      <c r="S45" s="54">
        <f t="shared" si="3"/>
        <v>0</v>
      </c>
      <c r="T45" s="54">
        <f t="shared" si="3"/>
        <v>0</v>
      </c>
      <c r="U45" s="54">
        <f t="shared" si="3"/>
        <v>0</v>
      </c>
      <c r="V45" s="54">
        <f t="shared" si="3"/>
        <v>0</v>
      </c>
      <c r="W45" s="54">
        <f t="shared" si="3"/>
        <v>0</v>
      </c>
      <c r="X45" s="54">
        <f t="shared" si="3"/>
        <v>0</v>
      </c>
      <c r="Y45" s="54">
        <f t="shared" si="3"/>
        <v>0</v>
      </c>
      <c r="Z45" s="54">
        <f t="shared" si="3"/>
        <v>0</v>
      </c>
      <c r="AA45" s="54">
        <f t="shared" si="3"/>
        <v>0</v>
      </c>
      <c r="AB45" s="54">
        <f t="shared" si="3"/>
        <v>0</v>
      </c>
      <c r="AC45" s="54">
        <f t="shared" si="3"/>
        <v>0</v>
      </c>
      <c r="AD45" s="54">
        <f t="shared" si="3"/>
        <v>0</v>
      </c>
      <c r="AE45" s="54">
        <f t="shared" si="3"/>
        <v>0</v>
      </c>
      <c r="AF45" s="54">
        <f t="shared" si="3"/>
        <v>0</v>
      </c>
      <c r="AG45" s="54">
        <f t="shared" si="3"/>
        <v>0</v>
      </c>
      <c r="AH45" s="54">
        <f t="shared" si="3"/>
        <v>0</v>
      </c>
      <c r="AI45" s="54">
        <f t="shared" si="3"/>
        <v>0</v>
      </c>
      <c r="AJ45" s="72">
        <f t="shared" si="3"/>
        <v>0</v>
      </c>
    </row>
    <row r="46" spans="1:36" ht="16.5" x14ac:dyDescent="0.3">
      <c r="B46" s="75" t="s">
        <v>129</v>
      </c>
      <c r="C46" s="32" t="s">
        <v>38</v>
      </c>
      <c r="D46" s="65">
        <v>0</v>
      </c>
      <c r="E46" s="54">
        <f t="shared" ref="E46:AJ46" si="4">E44*$D$24</f>
        <v>0</v>
      </c>
      <c r="F46" s="54">
        <f t="shared" si="4"/>
        <v>0</v>
      </c>
      <c r="G46" s="54">
        <f t="shared" si="4"/>
        <v>0</v>
      </c>
      <c r="H46" s="54">
        <f t="shared" si="4"/>
        <v>0</v>
      </c>
      <c r="I46" s="54">
        <f t="shared" si="4"/>
        <v>0</v>
      </c>
      <c r="J46" s="54">
        <f t="shared" si="4"/>
        <v>0</v>
      </c>
      <c r="K46" s="54">
        <f t="shared" si="4"/>
        <v>0</v>
      </c>
      <c r="L46" s="54">
        <f t="shared" si="4"/>
        <v>0</v>
      </c>
      <c r="M46" s="54">
        <f t="shared" si="4"/>
        <v>0</v>
      </c>
      <c r="N46" s="54">
        <f t="shared" si="4"/>
        <v>0</v>
      </c>
      <c r="O46" s="54">
        <f t="shared" si="4"/>
        <v>0</v>
      </c>
      <c r="P46" s="54">
        <f t="shared" si="4"/>
        <v>0</v>
      </c>
      <c r="Q46" s="54">
        <f t="shared" si="4"/>
        <v>0</v>
      </c>
      <c r="R46" s="54">
        <f t="shared" si="4"/>
        <v>0</v>
      </c>
      <c r="S46" s="54">
        <f t="shared" si="4"/>
        <v>0</v>
      </c>
      <c r="T46" s="54">
        <f t="shared" si="4"/>
        <v>0</v>
      </c>
      <c r="U46" s="54">
        <f t="shared" si="4"/>
        <v>0</v>
      </c>
      <c r="V46" s="54">
        <f t="shared" si="4"/>
        <v>0</v>
      </c>
      <c r="W46" s="54">
        <f t="shared" si="4"/>
        <v>0</v>
      </c>
      <c r="X46" s="54">
        <f t="shared" si="4"/>
        <v>0</v>
      </c>
      <c r="Y46" s="54">
        <f t="shared" si="4"/>
        <v>0</v>
      </c>
      <c r="Z46" s="54">
        <f t="shared" si="4"/>
        <v>0</v>
      </c>
      <c r="AA46" s="54">
        <f t="shared" si="4"/>
        <v>0</v>
      </c>
      <c r="AB46" s="54">
        <f t="shared" si="4"/>
        <v>0</v>
      </c>
      <c r="AC46" s="54">
        <f t="shared" si="4"/>
        <v>0</v>
      </c>
      <c r="AD46" s="54">
        <f t="shared" si="4"/>
        <v>0</v>
      </c>
      <c r="AE46" s="54">
        <f t="shared" si="4"/>
        <v>0</v>
      </c>
      <c r="AF46" s="54">
        <f t="shared" si="4"/>
        <v>0</v>
      </c>
      <c r="AG46" s="54">
        <f t="shared" si="4"/>
        <v>0</v>
      </c>
      <c r="AH46" s="54">
        <f t="shared" si="4"/>
        <v>0</v>
      </c>
      <c r="AI46" s="54">
        <f t="shared" si="4"/>
        <v>0</v>
      </c>
      <c r="AJ46" s="72">
        <f t="shared" si="4"/>
        <v>0</v>
      </c>
    </row>
    <row r="47" spans="1:36" ht="16.5" x14ac:dyDescent="0.3">
      <c r="B47" s="75" t="s">
        <v>130</v>
      </c>
      <c r="C47" s="32" t="s">
        <v>38</v>
      </c>
      <c r="D47" s="65">
        <v>0</v>
      </c>
      <c r="E47" s="54">
        <f t="shared" ref="E47:AJ47" si="5">E44*$E$24</f>
        <v>0</v>
      </c>
      <c r="F47" s="54">
        <f t="shared" si="5"/>
        <v>0</v>
      </c>
      <c r="G47" s="54">
        <f t="shared" si="5"/>
        <v>0</v>
      </c>
      <c r="H47" s="54">
        <f t="shared" si="5"/>
        <v>0</v>
      </c>
      <c r="I47" s="54">
        <f t="shared" si="5"/>
        <v>0</v>
      </c>
      <c r="J47" s="54">
        <f t="shared" si="5"/>
        <v>0</v>
      </c>
      <c r="K47" s="54">
        <f t="shared" si="5"/>
        <v>0</v>
      </c>
      <c r="L47" s="54">
        <f t="shared" si="5"/>
        <v>0</v>
      </c>
      <c r="M47" s="54">
        <f t="shared" si="5"/>
        <v>0</v>
      </c>
      <c r="N47" s="54">
        <f t="shared" si="5"/>
        <v>0</v>
      </c>
      <c r="O47" s="54">
        <f t="shared" si="5"/>
        <v>0</v>
      </c>
      <c r="P47" s="54">
        <f t="shared" si="5"/>
        <v>0</v>
      </c>
      <c r="Q47" s="54">
        <f t="shared" si="5"/>
        <v>0</v>
      </c>
      <c r="R47" s="54">
        <f t="shared" si="5"/>
        <v>0</v>
      </c>
      <c r="S47" s="54">
        <f t="shared" si="5"/>
        <v>0</v>
      </c>
      <c r="T47" s="54">
        <f t="shared" si="5"/>
        <v>0</v>
      </c>
      <c r="U47" s="54">
        <f t="shared" si="5"/>
        <v>0</v>
      </c>
      <c r="V47" s="54">
        <f t="shared" si="5"/>
        <v>0</v>
      </c>
      <c r="W47" s="54">
        <f t="shared" si="5"/>
        <v>0</v>
      </c>
      <c r="X47" s="54">
        <f t="shared" si="5"/>
        <v>0</v>
      </c>
      <c r="Y47" s="54">
        <f t="shared" si="5"/>
        <v>0</v>
      </c>
      <c r="Z47" s="54">
        <f t="shared" si="5"/>
        <v>0</v>
      </c>
      <c r="AA47" s="54">
        <f t="shared" si="5"/>
        <v>0</v>
      </c>
      <c r="AB47" s="54">
        <f t="shared" si="5"/>
        <v>0</v>
      </c>
      <c r="AC47" s="54">
        <f t="shared" si="5"/>
        <v>0</v>
      </c>
      <c r="AD47" s="54">
        <f t="shared" si="5"/>
        <v>0</v>
      </c>
      <c r="AE47" s="54">
        <f t="shared" si="5"/>
        <v>0</v>
      </c>
      <c r="AF47" s="54">
        <f t="shared" si="5"/>
        <v>0</v>
      </c>
      <c r="AG47" s="54">
        <f t="shared" si="5"/>
        <v>0</v>
      </c>
      <c r="AH47" s="54">
        <f t="shared" si="5"/>
        <v>0</v>
      </c>
      <c r="AI47" s="54">
        <f t="shared" si="5"/>
        <v>0</v>
      </c>
      <c r="AJ47" s="72">
        <f t="shared" si="5"/>
        <v>0</v>
      </c>
    </row>
    <row r="48" spans="1:36" ht="16.5" x14ac:dyDescent="0.3">
      <c r="B48" s="76" t="s">
        <v>39</v>
      </c>
      <c r="C48" s="32" t="s">
        <v>38</v>
      </c>
      <c r="D48" s="66">
        <v>0</v>
      </c>
      <c r="E48" s="55">
        <f t="shared" ref="E48:AJ48" si="6">SUM(E40,E44)</f>
        <v>0</v>
      </c>
      <c r="F48" s="55">
        <f t="shared" si="6"/>
        <v>0</v>
      </c>
      <c r="G48" s="55">
        <f t="shared" si="6"/>
        <v>0</v>
      </c>
      <c r="H48" s="55">
        <f t="shared" si="6"/>
        <v>0</v>
      </c>
      <c r="I48" s="55">
        <f t="shared" si="6"/>
        <v>0</v>
      </c>
      <c r="J48" s="55">
        <f t="shared" si="6"/>
        <v>0</v>
      </c>
      <c r="K48" s="55">
        <f t="shared" si="6"/>
        <v>0</v>
      </c>
      <c r="L48" s="55">
        <f t="shared" si="6"/>
        <v>0</v>
      </c>
      <c r="M48" s="55">
        <f t="shared" si="6"/>
        <v>0</v>
      </c>
      <c r="N48" s="55">
        <f t="shared" si="6"/>
        <v>0</v>
      </c>
      <c r="O48" s="55">
        <f t="shared" si="6"/>
        <v>0</v>
      </c>
      <c r="P48" s="55">
        <f t="shared" si="6"/>
        <v>0</v>
      </c>
      <c r="Q48" s="55">
        <f t="shared" si="6"/>
        <v>0</v>
      </c>
      <c r="R48" s="55">
        <f t="shared" si="6"/>
        <v>0</v>
      </c>
      <c r="S48" s="55">
        <f t="shared" si="6"/>
        <v>0</v>
      </c>
      <c r="T48" s="55">
        <f t="shared" si="6"/>
        <v>0</v>
      </c>
      <c r="U48" s="55">
        <f t="shared" si="6"/>
        <v>0</v>
      </c>
      <c r="V48" s="55">
        <f t="shared" si="6"/>
        <v>0</v>
      </c>
      <c r="W48" s="55">
        <f t="shared" si="6"/>
        <v>0</v>
      </c>
      <c r="X48" s="55">
        <f t="shared" si="6"/>
        <v>0</v>
      </c>
      <c r="Y48" s="55">
        <f t="shared" si="6"/>
        <v>0</v>
      </c>
      <c r="Z48" s="55">
        <f t="shared" si="6"/>
        <v>0</v>
      </c>
      <c r="AA48" s="55">
        <f t="shared" si="6"/>
        <v>0</v>
      </c>
      <c r="AB48" s="55">
        <f t="shared" si="6"/>
        <v>0</v>
      </c>
      <c r="AC48" s="55">
        <f t="shared" si="6"/>
        <v>0</v>
      </c>
      <c r="AD48" s="55">
        <f t="shared" si="6"/>
        <v>0</v>
      </c>
      <c r="AE48" s="55">
        <f t="shared" si="6"/>
        <v>0</v>
      </c>
      <c r="AF48" s="55">
        <f t="shared" si="6"/>
        <v>0</v>
      </c>
      <c r="AG48" s="55">
        <f t="shared" si="6"/>
        <v>0</v>
      </c>
      <c r="AH48" s="55">
        <f t="shared" si="6"/>
        <v>0</v>
      </c>
      <c r="AI48" s="55">
        <f t="shared" si="6"/>
        <v>0</v>
      </c>
      <c r="AJ48" s="58">
        <f t="shared" si="6"/>
        <v>0</v>
      </c>
    </row>
    <row r="49" spans="2:37" ht="16.5" x14ac:dyDescent="0.3">
      <c r="B49" s="76" t="s">
        <v>131</v>
      </c>
      <c r="C49" s="32" t="s">
        <v>38</v>
      </c>
      <c r="D49" s="66">
        <v>0</v>
      </c>
      <c r="E49" s="55">
        <f>E41+E45</f>
        <v>0</v>
      </c>
      <c r="F49" s="55">
        <f t="shared" ref="F49:AJ49" si="7">SUM(F41,F45)</f>
        <v>0</v>
      </c>
      <c r="G49" s="55">
        <f t="shared" si="7"/>
        <v>0</v>
      </c>
      <c r="H49" s="55">
        <f t="shared" si="7"/>
        <v>0</v>
      </c>
      <c r="I49" s="55">
        <f t="shared" si="7"/>
        <v>0</v>
      </c>
      <c r="J49" s="55">
        <f t="shared" si="7"/>
        <v>0</v>
      </c>
      <c r="K49" s="55">
        <f t="shared" si="7"/>
        <v>0</v>
      </c>
      <c r="L49" s="55">
        <f t="shared" si="7"/>
        <v>0</v>
      </c>
      <c r="M49" s="55">
        <f t="shared" si="7"/>
        <v>0</v>
      </c>
      <c r="N49" s="55">
        <f t="shared" si="7"/>
        <v>0</v>
      </c>
      <c r="O49" s="55">
        <f t="shared" si="7"/>
        <v>0</v>
      </c>
      <c r="P49" s="55">
        <f t="shared" si="7"/>
        <v>0</v>
      </c>
      <c r="Q49" s="55">
        <f t="shared" si="7"/>
        <v>0</v>
      </c>
      <c r="R49" s="55">
        <f t="shared" si="7"/>
        <v>0</v>
      </c>
      <c r="S49" s="55">
        <f t="shared" si="7"/>
        <v>0</v>
      </c>
      <c r="T49" s="55">
        <f t="shared" si="7"/>
        <v>0</v>
      </c>
      <c r="U49" s="55">
        <f t="shared" si="7"/>
        <v>0</v>
      </c>
      <c r="V49" s="55">
        <f t="shared" si="7"/>
        <v>0</v>
      </c>
      <c r="W49" s="55">
        <f t="shared" si="7"/>
        <v>0</v>
      </c>
      <c r="X49" s="55">
        <f t="shared" si="7"/>
        <v>0</v>
      </c>
      <c r="Y49" s="55">
        <f t="shared" si="7"/>
        <v>0</v>
      </c>
      <c r="Z49" s="55">
        <f t="shared" si="7"/>
        <v>0</v>
      </c>
      <c r="AA49" s="55">
        <f t="shared" si="7"/>
        <v>0</v>
      </c>
      <c r="AB49" s="55">
        <f t="shared" si="7"/>
        <v>0</v>
      </c>
      <c r="AC49" s="55">
        <f t="shared" si="7"/>
        <v>0</v>
      </c>
      <c r="AD49" s="55">
        <f t="shared" si="7"/>
        <v>0</v>
      </c>
      <c r="AE49" s="55">
        <f t="shared" si="7"/>
        <v>0</v>
      </c>
      <c r="AF49" s="55">
        <f t="shared" si="7"/>
        <v>0</v>
      </c>
      <c r="AG49" s="55">
        <f t="shared" si="7"/>
        <v>0</v>
      </c>
      <c r="AH49" s="55">
        <f t="shared" si="7"/>
        <v>0</v>
      </c>
      <c r="AI49" s="55">
        <f t="shared" si="7"/>
        <v>0</v>
      </c>
      <c r="AJ49" s="58">
        <f t="shared" si="7"/>
        <v>0</v>
      </c>
    </row>
    <row r="50" spans="2:37" ht="16.5" x14ac:dyDescent="0.3">
      <c r="B50" s="76" t="s">
        <v>132</v>
      </c>
      <c r="C50" s="32" t="s">
        <v>38</v>
      </c>
      <c r="D50" s="66">
        <v>0</v>
      </c>
      <c r="E50" s="55">
        <f>E42+E46</f>
        <v>0</v>
      </c>
      <c r="F50" s="55">
        <f t="shared" ref="F50:AJ50" si="8">F42+F46</f>
        <v>0</v>
      </c>
      <c r="G50" s="55">
        <f t="shared" si="8"/>
        <v>0</v>
      </c>
      <c r="H50" s="55">
        <f t="shared" si="8"/>
        <v>0</v>
      </c>
      <c r="I50" s="55">
        <f t="shared" si="8"/>
        <v>0</v>
      </c>
      <c r="J50" s="55">
        <f t="shared" si="8"/>
        <v>0</v>
      </c>
      <c r="K50" s="55">
        <f t="shared" si="8"/>
        <v>0</v>
      </c>
      <c r="L50" s="55">
        <f t="shared" si="8"/>
        <v>0</v>
      </c>
      <c r="M50" s="55">
        <f t="shared" si="8"/>
        <v>0</v>
      </c>
      <c r="N50" s="55">
        <f t="shared" si="8"/>
        <v>0</v>
      </c>
      <c r="O50" s="55">
        <f t="shared" si="8"/>
        <v>0</v>
      </c>
      <c r="P50" s="55">
        <f t="shared" si="8"/>
        <v>0</v>
      </c>
      <c r="Q50" s="55">
        <f t="shared" si="8"/>
        <v>0</v>
      </c>
      <c r="R50" s="55">
        <f t="shared" si="8"/>
        <v>0</v>
      </c>
      <c r="S50" s="55">
        <f t="shared" si="8"/>
        <v>0</v>
      </c>
      <c r="T50" s="55">
        <f t="shared" si="8"/>
        <v>0</v>
      </c>
      <c r="U50" s="55">
        <f t="shared" si="8"/>
        <v>0</v>
      </c>
      <c r="V50" s="55">
        <f t="shared" si="8"/>
        <v>0</v>
      </c>
      <c r="W50" s="55">
        <f t="shared" si="8"/>
        <v>0</v>
      </c>
      <c r="X50" s="55">
        <f t="shared" si="8"/>
        <v>0</v>
      </c>
      <c r="Y50" s="55">
        <f t="shared" si="8"/>
        <v>0</v>
      </c>
      <c r="Z50" s="55">
        <f t="shared" si="8"/>
        <v>0</v>
      </c>
      <c r="AA50" s="55">
        <f t="shared" si="8"/>
        <v>0</v>
      </c>
      <c r="AB50" s="55">
        <f t="shared" si="8"/>
        <v>0</v>
      </c>
      <c r="AC50" s="55">
        <f t="shared" si="8"/>
        <v>0</v>
      </c>
      <c r="AD50" s="55">
        <f t="shared" si="8"/>
        <v>0</v>
      </c>
      <c r="AE50" s="55">
        <f t="shared" si="8"/>
        <v>0</v>
      </c>
      <c r="AF50" s="55">
        <f t="shared" si="8"/>
        <v>0</v>
      </c>
      <c r="AG50" s="55">
        <f t="shared" si="8"/>
        <v>0</v>
      </c>
      <c r="AH50" s="55">
        <f t="shared" si="8"/>
        <v>0</v>
      </c>
      <c r="AI50" s="55">
        <f t="shared" si="8"/>
        <v>0</v>
      </c>
      <c r="AJ50" s="58">
        <f t="shared" si="8"/>
        <v>0</v>
      </c>
    </row>
    <row r="51" spans="2:37" ht="16.5" x14ac:dyDescent="0.3">
      <c r="B51" s="76" t="s">
        <v>133</v>
      </c>
      <c r="C51" s="32" t="s">
        <v>38</v>
      </c>
      <c r="D51" s="66">
        <v>0</v>
      </c>
      <c r="E51" s="55">
        <f>E43+E47</f>
        <v>0</v>
      </c>
      <c r="F51" s="55">
        <f t="shared" ref="F51:AJ51" si="9">F43+F47</f>
        <v>0</v>
      </c>
      <c r="G51" s="55">
        <f t="shared" si="9"/>
        <v>0</v>
      </c>
      <c r="H51" s="55">
        <f t="shared" si="9"/>
        <v>0</v>
      </c>
      <c r="I51" s="55">
        <f t="shared" si="9"/>
        <v>0</v>
      </c>
      <c r="J51" s="55">
        <f t="shared" si="9"/>
        <v>0</v>
      </c>
      <c r="K51" s="55">
        <f t="shared" si="9"/>
        <v>0</v>
      </c>
      <c r="L51" s="55">
        <f t="shared" si="9"/>
        <v>0</v>
      </c>
      <c r="M51" s="55">
        <f t="shared" si="9"/>
        <v>0</v>
      </c>
      <c r="N51" s="55">
        <f t="shared" si="9"/>
        <v>0</v>
      </c>
      <c r="O51" s="55">
        <f t="shared" si="9"/>
        <v>0</v>
      </c>
      <c r="P51" s="55">
        <f t="shared" si="9"/>
        <v>0</v>
      </c>
      <c r="Q51" s="55">
        <f t="shared" si="9"/>
        <v>0</v>
      </c>
      <c r="R51" s="55">
        <f t="shared" si="9"/>
        <v>0</v>
      </c>
      <c r="S51" s="55">
        <f t="shared" si="9"/>
        <v>0</v>
      </c>
      <c r="T51" s="55">
        <f t="shared" si="9"/>
        <v>0</v>
      </c>
      <c r="U51" s="55">
        <f t="shared" si="9"/>
        <v>0</v>
      </c>
      <c r="V51" s="55">
        <f t="shared" si="9"/>
        <v>0</v>
      </c>
      <c r="W51" s="55">
        <f t="shared" si="9"/>
        <v>0</v>
      </c>
      <c r="X51" s="55">
        <f t="shared" si="9"/>
        <v>0</v>
      </c>
      <c r="Y51" s="55">
        <f t="shared" si="9"/>
        <v>0</v>
      </c>
      <c r="Z51" s="55">
        <f t="shared" si="9"/>
        <v>0</v>
      </c>
      <c r="AA51" s="55">
        <f t="shared" si="9"/>
        <v>0</v>
      </c>
      <c r="AB51" s="55">
        <f t="shared" si="9"/>
        <v>0</v>
      </c>
      <c r="AC51" s="55">
        <f t="shared" si="9"/>
        <v>0</v>
      </c>
      <c r="AD51" s="55">
        <f t="shared" si="9"/>
        <v>0</v>
      </c>
      <c r="AE51" s="55">
        <f t="shared" si="9"/>
        <v>0</v>
      </c>
      <c r="AF51" s="55">
        <f t="shared" si="9"/>
        <v>0</v>
      </c>
      <c r="AG51" s="55">
        <f t="shared" si="9"/>
        <v>0</v>
      </c>
      <c r="AH51" s="55">
        <f t="shared" si="9"/>
        <v>0</v>
      </c>
      <c r="AI51" s="55">
        <f t="shared" si="9"/>
        <v>0</v>
      </c>
      <c r="AJ51" s="58">
        <f t="shared" si="9"/>
        <v>0</v>
      </c>
    </row>
    <row r="52" spans="2:37" ht="16.5" x14ac:dyDescent="0.3">
      <c r="B52" s="77" t="s">
        <v>63</v>
      </c>
      <c r="C52" s="32" t="s">
        <v>40</v>
      </c>
      <c r="D52" s="67">
        <v>0</v>
      </c>
      <c r="E52" s="56" cm="1">
        <f t="array" ref="E52">_xlfn.IFS(
  $C$14=0, 0,
  'Site 2'!E$39&lt;$C$14, 0,
  'Site 2'!E$39&gt;=$C$14, $C$30
)</f>
        <v>0</v>
      </c>
      <c r="F52" s="56" cm="1">
        <f t="array" ref="F52">_xlfn.IFS(
  $C$14=0, 0,
  'Site 2'!F$39&lt;$C$14, 0,
  'Site 2'!F$39&gt;=$C$14, $C$30
)</f>
        <v>0</v>
      </c>
      <c r="G52" s="56" cm="1">
        <f t="array" ref="G52">_xlfn.IFS(
  $C$14=0, 0,
  'Site 2'!G$39&lt;$C$14, 0,
  'Site 2'!G$39&gt;=$C$14, $C$30
)</f>
        <v>0</v>
      </c>
      <c r="H52" s="56" cm="1">
        <f t="array" ref="H52">_xlfn.IFS(
  $C$14=0, 0,
  'Site 2'!H$39&lt;$C$14, 0,
  'Site 2'!H$39&gt;=$C$14, $C$30
)</f>
        <v>0</v>
      </c>
      <c r="I52" s="56" cm="1">
        <f t="array" ref="I52">_xlfn.IFS(
  $C$14=0, 0,
  'Site 2'!I$39&lt;$C$14, 0,
  'Site 2'!I$39&gt;=$C$14, $C$30
)</f>
        <v>0</v>
      </c>
      <c r="J52" s="56" cm="1">
        <f t="array" ref="J52">_xlfn.IFS(
  $C$14=0, 0,
  'Site 2'!J$39&lt;$C$14, 0,
  'Site 2'!J$39&gt;=$C$14, $C$30
)</f>
        <v>0</v>
      </c>
      <c r="K52" s="56" cm="1">
        <f t="array" ref="K52">_xlfn.IFS(
  $C$14=0, 0,
  'Site 2'!K$39&lt;$C$14, 0,
  'Site 2'!K$39&gt;=$C$14, $C$30
)</f>
        <v>0</v>
      </c>
      <c r="L52" s="56" cm="1">
        <f t="array" ref="L52">_xlfn.IFS(
  $C$14=0, 0,
  'Site 2'!L$39&lt;$C$14, 0,
  'Site 2'!L$39&gt;=$C$14, $C$30
)</f>
        <v>0</v>
      </c>
      <c r="M52" s="56" cm="1">
        <f t="array" ref="M52">_xlfn.IFS(
  $C$14=0, 0,
  'Site 2'!M$39&lt;$C$14, 0,
  'Site 2'!M$39&gt;=$C$14, $C$30
)</f>
        <v>0</v>
      </c>
      <c r="N52" s="56" cm="1">
        <f t="array" ref="N52">_xlfn.IFS(
  $C$14=0, 0,
  'Site 2'!N$39&lt;$C$14, 0,
  'Site 2'!N$39&gt;=$C$14, $C$30
)</f>
        <v>0</v>
      </c>
      <c r="O52" s="56" cm="1">
        <f t="array" ref="O52">_xlfn.IFS(
  $C$14=0, 0,
  'Site 2'!O$39&lt;$C$14, 0,
  'Site 2'!O$39&gt;=$C$14, $C$30
)</f>
        <v>0</v>
      </c>
      <c r="P52" s="56" cm="1">
        <f t="array" ref="P52">_xlfn.IFS(
  $C$14=0, 0,
  'Site 2'!P$39&lt;$C$14, 0,
  'Site 2'!P$39&gt;=$C$14, $C$30
)</f>
        <v>0</v>
      </c>
      <c r="Q52" s="56" cm="1">
        <f t="array" ref="Q52">_xlfn.IFS(
  $C$14=0, 0,
  'Site 2'!Q$39&lt;$C$14, 0,
  'Site 2'!Q$39&gt;=$C$14, $C$30
)</f>
        <v>0</v>
      </c>
      <c r="R52" s="56" cm="1">
        <f t="array" ref="R52">_xlfn.IFS(
  $C$14=0, 0,
  'Site 2'!R$39&lt;$C$14, 0,
  'Site 2'!R$39&gt;=$C$14, $C$30
)</f>
        <v>0</v>
      </c>
      <c r="S52" s="56" cm="1">
        <f t="array" ref="S52">_xlfn.IFS(
  $C$14=0, 0,
  'Site 2'!S$39&lt;$C$14, 0,
  'Site 2'!S$39&gt;=$C$14, $C$30
)</f>
        <v>0</v>
      </c>
      <c r="T52" s="56" cm="1">
        <f t="array" ref="T52">_xlfn.IFS(
  $C$14=0, 0,
  'Site 2'!T$39&lt;$C$14, 0,
  'Site 2'!T$39&gt;=$C$14, $C$30
)</f>
        <v>0</v>
      </c>
      <c r="U52" s="56" cm="1">
        <f t="array" ref="U52">_xlfn.IFS(
  $C$14=0, 0,
  'Site 2'!U$39&lt;$C$14, 0,
  'Site 2'!U$39&gt;=$C$14, $C$30
)</f>
        <v>0</v>
      </c>
      <c r="V52" s="56" cm="1">
        <f t="array" ref="V52">_xlfn.IFS(
  $C$14=0, 0,
  'Site 2'!V$39&lt;$C$14, 0,
  'Site 2'!V$39&gt;=$C$14, $C$30
)</f>
        <v>0</v>
      </c>
      <c r="W52" s="56" cm="1">
        <f t="array" ref="W52">_xlfn.IFS(
  $C$14=0, 0,
  'Site 2'!W$39&lt;$C$14, 0,
  'Site 2'!W$39&gt;=$C$14, $C$30
)</f>
        <v>0</v>
      </c>
      <c r="X52" s="56" cm="1">
        <f t="array" ref="X52">_xlfn.IFS(
  $C$14=0, 0,
  'Site 2'!X$39&lt;$C$14, 0,
  'Site 2'!X$39&gt;=$C$14, $C$30
)</f>
        <v>0</v>
      </c>
      <c r="Y52" s="56" cm="1">
        <f t="array" ref="Y52">_xlfn.IFS(
  $C$14=0, 0,
  'Site 2'!Y$39&lt;$C$14, 0,
  'Site 2'!Y$39&gt;=$C$14, $C$30
)</f>
        <v>0</v>
      </c>
      <c r="Z52" s="56" cm="1">
        <f t="array" ref="Z52">_xlfn.IFS(
  $C$14=0, 0,
  'Site 2'!Z$39&lt;$C$14, 0,
  'Site 2'!Z$39&gt;=$C$14, $C$30
)</f>
        <v>0</v>
      </c>
      <c r="AA52" s="56" cm="1">
        <f t="array" ref="AA52">_xlfn.IFS(
  $C$14=0, 0,
  'Site 2'!AA$39&lt;$C$14, 0,
  'Site 2'!AA$39&gt;=$C$14, $C$30
)</f>
        <v>0</v>
      </c>
      <c r="AB52" s="56" cm="1">
        <f t="array" ref="AB52">_xlfn.IFS(
  $C$14=0, 0,
  'Site 2'!AB$39&lt;$C$14, 0,
  'Site 2'!AB$39&gt;=$C$14, $C$30
)</f>
        <v>0</v>
      </c>
      <c r="AC52" s="56" cm="1">
        <f t="array" ref="AC52">_xlfn.IFS(
  $C$14=0, 0,
  'Site 2'!AC$39&lt;$C$14, 0,
  'Site 2'!AC$39&gt;=$C$14, $C$30
)</f>
        <v>0</v>
      </c>
      <c r="AD52" s="56" cm="1">
        <f t="array" ref="AD52">_xlfn.IFS(
  $C$14=0, 0,
  'Site 2'!AD$39&lt;$C$14, 0,
  'Site 2'!AD$39&gt;=$C$14, $C$30
)</f>
        <v>0</v>
      </c>
      <c r="AE52" s="56" cm="1">
        <f t="array" ref="AE52">_xlfn.IFS(
  $C$14=0, 0,
  'Site 2'!AE$39&lt;$C$14, 0,
  'Site 2'!AE$39&gt;=$C$14, $C$30
)</f>
        <v>0</v>
      </c>
      <c r="AF52" s="56" cm="1">
        <f t="array" ref="AF52">_xlfn.IFS(
  $C$14=0, 0,
  'Site 2'!AF$39&lt;$C$14, 0,
  'Site 2'!AF$39&gt;=$C$14, $C$30
)</f>
        <v>0</v>
      </c>
      <c r="AG52" s="56" cm="1">
        <f t="array" ref="AG52">_xlfn.IFS(
  $C$14=0, 0,
  'Site 2'!AG$39&lt;$C$14, 0,
  'Site 2'!AG$39&gt;=$C$14, $C$30
)</f>
        <v>0</v>
      </c>
      <c r="AH52" s="56" cm="1">
        <f t="array" ref="AH52">_xlfn.IFS(
  $C$14=0, 0,
  'Site 2'!AH$39&lt;$C$14, 0,
  'Site 2'!AH$39&gt;=$C$14, $C$30
)</f>
        <v>0</v>
      </c>
      <c r="AI52" s="56" cm="1">
        <f t="array" ref="AI52">_xlfn.IFS(
  $C$14=0, 0,
  'Site 2'!AI$39&lt;$C$14, 0,
  'Site 2'!AI$39&gt;=$C$14, $C$30
)</f>
        <v>0</v>
      </c>
      <c r="AJ52" s="59" cm="1">
        <f t="array" ref="AJ52">_xlfn.IFS(
  $C$14=0, 0,
  'Site 2'!AJ$39&lt;$C$14, 0,
  'Site 2'!AJ$39&gt;=$C$14, $C$30
)</f>
        <v>0</v>
      </c>
    </row>
    <row r="53" spans="2:37" ht="16.5" x14ac:dyDescent="0.3">
      <c r="B53" s="77" t="s">
        <v>134</v>
      </c>
      <c r="C53" s="32" t="s">
        <v>40</v>
      </c>
      <c r="D53" s="67">
        <v>0</v>
      </c>
      <c r="E53" s="56">
        <f t="shared" ref="E53:AJ53" si="10">E52*$C$24</f>
        <v>0</v>
      </c>
      <c r="F53" s="56">
        <f t="shared" si="10"/>
        <v>0</v>
      </c>
      <c r="G53" s="56">
        <f t="shared" si="10"/>
        <v>0</v>
      </c>
      <c r="H53" s="56">
        <f t="shared" si="10"/>
        <v>0</v>
      </c>
      <c r="I53" s="56">
        <f t="shared" si="10"/>
        <v>0</v>
      </c>
      <c r="J53" s="56">
        <f t="shared" si="10"/>
        <v>0</v>
      </c>
      <c r="K53" s="56">
        <f t="shared" si="10"/>
        <v>0</v>
      </c>
      <c r="L53" s="56">
        <f t="shared" si="10"/>
        <v>0</v>
      </c>
      <c r="M53" s="56">
        <f t="shared" si="10"/>
        <v>0</v>
      </c>
      <c r="N53" s="56">
        <f t="shared" si="10"/>
        <v>0</v>
      </c>
      <c r="O53" s="56">
        <f t="shared" si="10"/>
        <v>0</v>
      </c>
      <c r="P53" s="56">
        <f t="shared" si="10"/>
        <v>0</v>
      </c>
      <c r="Q53" s="56">
        <f t="shared" si="10"/>
        <v>0</v>
      </c>
      <c r="R53" s="56">
        <f t="shared" si="10"/>
        <v>0</v>
      </c>
      <c r="S53" s="56">
        <f t="shared" si="10"/>
        <v>0</v>
      </c>
      <c r="T53" s="56">
        <f t="shared" si="10"/>
        <v>0</v>
      </c>
      <c r="U53" s="56">
        <f t="shared" si="10"/>
        <v>0</v>
      </c>
      <c r="V53" s="56">
        <f t="shared" si="10"/>
        <v>0</v>
      </c>
      <c r="W53" s="56">
        <f t="shared" si="10"/>
        <v>0</v>
      </c>
      <c r="X53" s="56">
        <f t="shared" si="10"/>
        <v>0</v>
      </c>
      <c r="Y53" s="56">
        <f t="shared" si="10"/>
        <v>0</v>
      </c>
      <c r="Z53" s="56">
        <f t="shared" si="10"/>
        <v>0</v>
      </c>
      <c r="AA53" s="56">
        <f t="shared" si="10"/>
        <v>0</v>
      </c>
      <c r="AB53" s="56">
        <f t="shared" si="10"/>
        <v>0</v>
      </c>
      <c r="AC53" s="56">
        <f t="shared" si="10"/>
        <v>0</v>
      </c>
      <c r="AD53" s="56">
        <f t="shared" si="10"/>
        <v>0</v>
      </c>
      <c r="AE53" s="56">
        <f t="shared" si="10"/>
        <v>0</v>
      </c>
      <c r="AF53" s="56">
        <f t="shared" si="10"/>
        <v>0</v>
      </c>
      <c r="AG53" s="56">
        <f t="shared" si="10"/>
        <v>0</v>
      </c>
      <c r="AH53" s="56">
        <f t="shared" si="10"/>
        <v>0</v>
      </c>
      <c r="AI53" s="56">
        <f t="shared" si="10"/>
        <v>0</v>
      </c>
      <c r="AJ53" s="59">
        <f t="shared" si="10"/>
        <v>0</v>
      </c>
    </row>
    <row r="54" spans="2:37" ht="16.5" x14ac:dyDescent="0.3">
      <c r="B54" s="77" t="s">
        <v>135</v>
      </c>
      <c r="C54" s="32" t="s">
        <v>40</v>
      </c>
      <c r="D54" s="67">
        <v>0</v>
      </c>
      <c r="E54" s="56">
        <f t="shared" ref="E54:AJ54" si="11">E52*$D$24</f>
        <v>0</v>
      </c>
      <c r="F54" s="56">
        <f t="shared" si="11"/>
        <v>0</v>
      </c>
      <c r="G54" s="56">
        <f t="shared" si="11"/>
        <v>0</v>
      </c>
      <c r="H54" s="56">
        <f t="shared" si="11"/>
        <v>0</v>
      </c>
      <c r="I54" s="56">
        <f t="shared" si="11"/>
        <v>0</v>
      </c>
      <c r="J54" s="56">
        <f t="shared" si="11"/>
        <v>0</v>
      </c>
      <c r="K54" s="56">
        <f t="shared" si="11"/>
        <v>0</v>
      </c>
      <c r="L54" s="56">
        <f t="shared" si="11"/>
        <v>0</v>
      </c>
      <c r="M54" s="56">
        <f t="shared" si="11"/>
        <v>0</v>
      </c>
      <c r="N54" s="56">
        <f t="shared" si="11"/>
        <v>0</v>
      </c>
      <c r="O54" s="56">
        <f t="shared" si="11"/>
        <v>0</v>
      </c>
      <c r="P54" s="56">
        <f t="shared" si="11"/>
        <v>0</v>
      </c>
      <c r="Q54" s="56">
        <f t="shared" si="11"/>
        <v>0</v>
      </c>
      <c r="R54" s="56">
        <f t="shared" si="11"/>
        <v>0</v>
      </c>
      <c r="S54" s="56">
        <f t="shared" si="11"/>
        <v>0</v>
      </c>
      <c r="T54" s="56">
        <f t="shared" si="11"/>
        <v>0</v>
      </c>
      <c r="U54" s="56">
        <f t="shared" si="11"/>
        <v>0</v>
      </c>
      <c r="V54" s="56">
        <f t="shared" si="11"/>
        <v>0</v>
      </c>
      <c r="W54" s="56">
        <f t="shared" si="11"/>
        <v>0</v>
      </c>
      <c r="X54" s="56">
        <f t="shared" si="11"/>
        <v>0</v>
      </c>
      <c r="Y54" s="56">
        <f t="shared" si="11"/>
        <v>0</v>
      </c>
      <c r="Z54" s="56">
        <f t="shared" si="11"/>
        <v>0</v>
      </c>
      <c r="AA54" s="56">
        <f t="shared" si="11"/>
        <v>0</v>
      </c>
      <c r="AB54" s="56">
        <f t="shared" si="11"/>
        <v>0</v>
      </c>
      <c r="AC54" s="56">
        <f t="shared" si="11"/>
        <v>0</v>
      </c>
      <c r="AD54" s="56">
        <f t="shared" si="11"/>
        <v>0</v>
      </c>
      <c r="AE54" s="56">
        <f t="shared" si="11"/>
        <v>0</v>
      </c>
      <c r="AF54" s="56">
        <f t="shared" si="11"/>
        <v>0</v>
      </c>
      <c r="AG54" s="56">
        <f t="shared" si="11"/>
        <v>0</v>
      </c>
      <c r="AH54" s="56">
        <f t="shared" si="11"/>
        <v>0</v>
      </c>
      <c r="AI54" s="56">
        <f t="shared" si="11"/>
        <v>0</v>
      </c>
      <c r="AJ54" s="59">
        <f t="shared" si="11"/>
        <v>0</v>
      </c>
    </row>
    <row r="55" spans="2:37" ht="17.25" thickBot="1" x14ac:dyDescent="0.35">
      <c r="B55" s="50" t="s">
        <v>136</v>
      </c>
      <c r="C55" s="33" t="s">
        <v>40</v>
      </c>
      <c r="D55" s="68">
        <v>0</v>
      </c>
      <c r="E55" s="60">
        <f t="shared" ref="E55:AJ55" si="12">E52*$E$24</f>
        <v>0</v>
      </c>
      <c r="F55" s="60">
        <f t="shared" si="12"/>
        <v>0</v>
      </c>
      <c r="G55" s="60">
        <f t="shared" si="12"/>
        <v>0</v>
      </c>
      <c r="H55" s="60">
        <f t="shared" si="12"/>
        <v>0</v>
      </c>
      <c r="I55" s="60">
        <f t="shared" si="12"/>
        <v>0</v>
      </c>
      <c r="J55" s="60">
        <f t="shared" si="12"/>
        <v>0</v>
      </c>
      <c r="K55" s="60">
        <f t="shared" si="12"/>
        <v>0</v>
      </c>
      <c r="L55" s="60">
        <f t="shared" si="12"/>
        <v>0</v>
      </c>
      <c r="M55" s="60">
        <f t="shared" si="12"/>
        <v>0</v>
      </c>
      <c r="N55" s="60">
        <f t="shared" si="12"/>
        <v>0</v>
      </c>
      <c r="O55" s="60">
        <f t="shared" si="12"/>
        <v>0</v>
      </c>
      <c r="P55" s="60">
        <f t="shared" si="12"/>
        <v>0</v>
      </c>
      <c r="Q55" s="60">
        <f t="shared" si="12"/>
        <v>0</v>
      </c>
      <c r="R55" s="60">
        <f t="shared" si="12"/>
        <v>0</v>
      </c>
      <c r="S55" s="60">
        <f t="shared" si="12"/>
        <v>0</v>
      </c>
      <c r="T55" s="60">
        <f t="shared" si="12"/>
        <v>0</v>
      </c>
      <c r="U55" s="60">
        <f t="shared" si="12"/>
        <v>0</v>
      </c>
      <c r="V55" s="60">
        <f t="shared" si="12"/>
        <v>0</v>
      </c>
      <c r="W55" s="60">
        <f t="shared" si="12"/>
        <v>0</v>
      </c>
      <c r="X55" s="60">
        <f t="shared" si="12"/>
        <v>0</v>
      </c>
      <c r="Y55" s="60">
        <f t="shared" si="12"/>
        <v>0</v>
      </c>
      <c r="Z55" s="60">
        <f t="shared" si="12"/>
        <v>0</v>
      </c>
      <c r="AA55" s="60">
        <f t="shared" si="12"/>
        <v>0</v>
      </c>
      <c r="AB55" s="60">
        <f t="shared" si="12"/>
        <v>0</v>
      </c>
      <c r="AC55" s="60">
        <f t="shared" si="12"/>
        <v>0</v>
      </c>
      <c r="AD55" s="60">
        <f t="shared" si="12"/>
        <v>0</v>
      </c>
      <c r="AE55" s="60">
        <f t="shared" si="12"/>
        <v>0</v>
      </c>
      <c r="AF55" s="60">
        <f t="shared" si="12"/>
        <v>0</v>
      </c>
      <c r="AG55" s="60">
        <f t="shared" si="12"/>
        <v>0</v>
      </c>
      <c r="AH55" s="60">
        <f t="shared" si="12"/>
        <v>0</v>
      </c>
      <c r="AI55" s="60">
        <f t="shared" si="12"/>
        <v>0</v>
      </c>
      <c r="AJ55" s="61">
        <f t="shared" si="12"/>
        <v>0</v>
      </c>
    </row>
    <row r="56" spans="2:37" ht="17.25" thickBot="1" x14ac:dyDescent="0.35">
      <c r="B56" s="38"/>
      <c r="C56" s="35"/>
      <c r="D56" s="34"/>
      <c r="E56" s="215"/>
      <c r="F56" s="215"/>
      <c r="G56" s="215"/>
      <c r="H56" s="215"/>
      <c r="I56" s="215"/>
      <c r="J56" s="215"/>
      <c r="K56" s="215"/>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c r="AI56" s="215"/>
      <c r="AJ56" s="215"/>
      <c r="AK56" s="215"/>
    </row>
    <row r="57" spans="2:37" ht="16.5" x14ac:dyDescent="0.3">
      <c r="B57" s="108" t="s">
        <v>41</v>
      </c>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4"/>
    </row>
    <row r="58" spans="2:37" s="9" customFormat="1" ht="17.25" thickBot="1" x14ac:dyDescent="0.35">
      <c r="B58" s="208" t="s">
        <v>36</v>
      </c>
      <c r="C58" s="135" t="s">
        <v>37</v>
      </c>
      <c r="D58" s="135">
        <v>2018</v>
      </c>
      <c r="E58" s="135">
        <v>2019</v>
      </c>
      <c r="F58" s="135">
        <v>2020</v>
      </c>
      <c r="G58" s="135">
        <v>2021</v>
      </c>
      <c r="H58" s="135">
        <v>2022</v>
      </c>
      <c r="I58" s="135">
        <v>2023</v>
      </c>
      <c r="J58" s="135">
        <v>2024</v>
      </c>
      <c r="K58" s="135">
        <v>2025</v>
      </c>
      <c r="L58" s="135">
        <v>2026</v>
      </c>
      <c r="M58" s="135">
        <v>2027</v>
      </c>
      <c r="N58" s="135">
        <v>2028</v>
      </c>
      <c r="O58" s="135">
        <v>2029</v>
      </c>
      <c r="P58" s="135">
        <v>2030</v>
      </c>
      <c r="Q58" s="135">
        <v>2031</v>
      </c>
      <c r="R58" s="135">
        <v>2032</v>
      </c>
      <c r="S58" s="135">
        <v>2033</v>
      </c>
      <c r="T58" s="135">
        <v>2034</v>
      </c>
      <c r="U58" s="135">
        <v>2035</v>
      </c>
      <c r="V58" s="135">
        <v>2036</v>
      </c>
      <c r="W58" s="135">
        <v>2037</v>
      </c>
      <c r="X58" s="135">
        <v>2038</v>
      </c>
      <c r="Y58" s="135">
        <v>2039</v>
      </c>
      <c r="Z58" s="135">
        <v>2040</v>
      </c>
      <c r="AA58" s="135">
        <v>2041</v>
      </c>
      <c r="AB58" s="135">
        <v>2042</v>
      </c>
      <c r="AC58" s="135">
        <v>2043</v>
      </c>
      <c r="AD58" s="135">
        <v>2044</v>
      </c>
      <c r="AE58" s="135">
        <v>2045</v>
      </c>
      <c r="AF58" s="135">
        <v>2046</v>
      </c>
      <c r="AG58" s="135">
        <v>2047</v>
      </c>
      <c r="AH58" s="135">
        <v>2048</v>
      </c>
      <c r="AI58" s="135">
        <v>2049</v>
      </c>
      <c r="AJ58" s="209">
        <v>2050</v>
      </c>
    </row>
    <row r="59" spans="2:37" s="9" customFormat="1" ht="16.5" x14ac:dyDescent="0.3">
      <c r="B59" s="73" t="s">
        <v>64</v>
      </c>
      <c r="C59" s="31" t="s">
        <v>38</v>
      </c>
      <c r="D59" s="78">
        <v>0</v>
      </c>
      <c r="E59" s="70" cm="1">
        <f t="array" ref="E59">_xlfn.IFS(
  AND('Site 2'!E$58&lt;$C$14, 'Site 2'!E$58&lt;'Site 2'!$C$7), 0,
  AND('Site 2'!E$58&gt;=$C$14, 'Site 2'!E$58&lt;$C$7),
    $C$28,
  'Site 2'!E$58&gt;='Site 2'!$C$7,
    $C$32)</f>
        <v>0</v>
      </c>
      <c r="F59" s="70" cm="1">
        <f t="array" ref="F59">_xlfn.IFS(
  AND('Site 2'!F$58&lt;$C$14, 'Site 2'!F$58&lt;'Site 2'!$C$7), 0,
  AND('Site 2'!F$58&gt;=$C$14, 'Site 2'!F$58&lt;$C$7),
    $C$28,
  'Site 2'!F$58&gt;='Site 2'!$C$7,
    $C$32)</f>
        <v>0</v>
      </c>
      <c r="G59" s="70" cm="1">
        <f t="array" ref="G59">_xlfn.IFS(
  AND('Site 2'!G$58&lt;$C$14, 'Site 2'!G$58&lt;'Site 2'!$C$7), 0,
  AND('Site 2'!G$58&gt;=$C$14, 'Site 2'!G$58&lt;$C$7),
    $C$28,
  'Site 2'!G$58&gt;='Site 2'!$C$7,
    $C$32)</f>
        <v>0</v>
      </c>
      <c r="H59" s="70" cm="1">
        <f t="array" ref="H59">_xlfn.IFS(
  AND('Site 2'!H$58&lt;$C$14, 'Site 2'!H$58&lt;'Site 2'!$C$7), 0,
  AND('Site 2'!H$58&gt;=$C$14, 'Site 2'!H$58&lt;$C$7),
    $C$28,
  'Site 2'!H$58&gt;='Site 2'!$C$7,
    $C$32)</f>
        <v>0</v>
      </c>
      <c r="I59" s="70" cm="1">
        <f t="array" ref="I59">_xlfn.IFS(
  AND('Site 2'!I$58&lt;$C$14, 'Site 2'!I$58&lt;'Site 2'!$C$7), 0,
  AND('Site 2'!I$58&gt;=$C$14, 'Site 2'!I$58&lt;$C$7),
    $C$28,
  'Site 2'!I$58&gt;='Site 2'!$C$7,
    $C$32)</f>
        <v>0</v>
      </c>
      <c r="J59" s="70" cm="1">
        <f t="array" ref="J59">_xlfn.IFS(
  AND('Site 2'!J$58&lt;$C$14, 'Site 2'!J$58&lt;'Site 2'!$C$7), 0,
  AND('Site 2'!J$58&gt;=$C$14, 'Site 2'!J$58&lt;$C$7),
    $C$28,
  'Site 2'!J$58&gt;='Site 2'!$C$7,
    $C$32)</f>
        <v>0</v>
      </c>
      <c r="K59" s="70" cm="1">
        <f t="array" ref="K59">_xlfn.IFS(
  AND('Site 2'!K$58&lt;$C$14, 'Site 2'!K$58&lt;'Site 2'!$C$7), 0,
  AND('Site 2'!K$58&gt;=$C$14, 'Site 2'!K$58&lt;$C$7),
    $C$28,
  'Site 2'!K$58&gt;='Site 2'!$C$7,
    $C$32)</f>
        <v>0</v>
      </c>
      <c r="L59" s="70" cm="1">
        <f t="array" ref="L59">_xlfn.IFS(
  AND('Site 2'!L$58&lt;$C$14, 'Site 2'!L$58&lt;'Site 2'!$C$7), 0,
  AND('Site 2'!L$58&gt;=$C$14, 'Site 2'!L$58&lt;$C$7),
    $C$28,
  'Site 2'!L$58&gt;='Site 2'!$C$7,
    $C$32)</f>
        <v>0</v>
      </c>
      <c r="M59" s="70" cm="1">
        <f t="array" ref="M59">_xlfn.IFS(
  AND('Site 2'!M$58&lt;$C$14, 'Site 2'!M$58&lt;'Site 2'!$C$7), 0,
  AND('Site 2'!M$58&gt;=$C$14, 'Site 2'!M$58&lt;$C$7),
    $C$28,
  'Site 2'!M$58&gt;='Site 2'!$C$7,
    $C$32)</f>
        <v>0</v>
      </c>
      <c r="N59" s="70" cm="1">
        <f t="array" ref="N59">_xlfn.IFS(
  AND('Site 2'!N$58&lt;$C$14, 'Site 2'!N$58&lt;'Site 2'!$C$7), 0,
  AND('Site 2'!N$58&gt;=$C$14, 'Site 2'!N$58&lt;$C$7),
    $C$28,
  'Site 2'!N$58&gt;='Site 2'!$C$7,
    $C$32)</f>
        <v>0</v>
      </c>
      <c r="O59" s="70" cm="1">
        <f t="array" ref="O59">_xlfn.IFS(
  AND('Site 2'!O$58&lt;$C$14, 'Site 2'!O$58&lt;'Site 2'!$C$7), 0,
  AND('Site 2'!O$58&gt;=$C$14, 'Site 2'!O$58&lt;$C$7),
    $C$28,
  'Site 2'!O$58&gt;='Site 2'!$C$7,
    $C$32)</f>
        <v>0</v>
      </c>
      <c r="P59" s="70" cm="1">
        <f t="array" ref="P59">_xlfn.IFS(
  AND('Site 2'!P$58&lt;$C$14, 'Site 2'!P$58&lt;'Site 2'!$C$7), 0,
  AND('Site 2'!P$58&gt;=$C$14, 'Site 2'!P$58&lt;$C$7),
    $C$28,
  'Site 2'!P$58&gt;='Site 2'!$C$7,
    $C$32)</f>
        <v>0</v>
      </c>
      <c r="Q59" s="70" cm="1">
        <f t="array" ref="Q59">_xlfn.IFS(
  AND('Site 2'!Q$58&lt;$C$14, 'Site 2'!Q$58&lt;'Site 2'!$C$7), 0,
  AND('Site 2'!Q$58&gt;=$C$14, 'Site 2'!Q$58&lt;$C$7),
    $C$28,
  'Site 2'!Q$58&gt;='Site 2'!$C$7,
    $C$32)</f>
        <v>0</v>
      </c>
      <c r="R59" s="70" cm="1">
        <f t="array" ref="R59">_xlfn.IFS(
  AND('Site 2'!R$58&lt;$C$14, 'Site 2'!R$58&lt;'Site 2'!$C$7), 0,
  AND('Site 2'!R$58&gt;=$C$14, 'Site 2'!R$58&lt;$C$7),
    $C$28,
  'Site 2'!R$58&gt;='Site 2'!$C$7,
    $C$32)</f>
        <v>0</v>
      </c>
      <c r="S59" s="70" cm="1">
        <f t="array" ref="S59">_xlfn.IFS(
  AND('Site 2'!S$58&lt;$C$14, 'Site 2'!S$58&lt;'Site 2'!$C$7), 0,
  AND('Site 2'!S$58&gt;=$C$14, 'Site 2'!S$58&lt;$C$7),
    $C$28,
  'Site 2'!S$58&gt;='Site 2'!$C$7,
    $C$32)</f>
        <v>0</v>
      </c>
      <c r="T59" s="70" cm="1">
        <f t="array" ref="T59">_xlfn.IFS(
  AND('Site 2'!T$58&lt;$C$14, 'Site 2'!T$58&lt;'Site 2'!$C$7), 0,
  AND('Site 2'!T$58&gt;=$C$14, 'Site 2'!T$58&lt;$C$7),
    $C$28,
  'Site 2'!T$58&gt;='Site 2'!$C$7,
    $C$32)</f>
        <v>0</v>
      </c>
      <c r="U59" s="70" cm="1">
        <f t="array" ref="U59">_xlfn.IFS(
  AND('Site 2'!U$58&lt;$C$14, 'Site 2'!U$58&lt;'Site 2'!$C$7), 0,
  AND('Site 2'!U$58&gt;=$C$14, 'Site 2'!U$58&lt;$C$7),
    $C$28,
  'Site 2'!U$58&gt;='Site 2'!$C$7,
    $C$32)</f>
        <v>0</v>
      </c>
      <c r="V59" s="70" cm="1">
        <f t="array" ref="V59">_xlfn.IFS(
  AND('Site 2'!V$58&lt;$C$14, 'Site 2'!V$58&lt;'Site 2'!$C$7), 0,
  AND('Site 2'!V$58&gt;=$C$14, 'Site 2'!V$58&lt;$C$7),
    $C$28,
  'Site 2'!V$58&gt;='Site 2'!$C$7,
    $C$32)</f>
        <v>0</v>
      </c>
      <c r="W59" s="70" cm="1">
        <f t="array" ref="W59">_xlfn.IFS(
  AND('Site 2'!W$58&lt;$C$14, 'Site 2'!W$58&lt;'Site 2'!$C$7), 0,
  AND('Site 2'!W$58&gt;=$C$14, 'Site 2'!W$58&lt;$C$7),
    $C$28,
  'Site 2'!W$58&gt;='Site 2'!$C$7,
    $C$32)</f>
        <v>0</v>
      </c>
      <c r="X59" s="70" cm="1">
        <f t="array" ref="X59">_xlfn.IFS(
  AND('Site 2'!X$58&lt;$C$14, 'Site 2'!X$58&lt;'Site 2'!$C$7), 0,
  AND('Site 2'!X$58&gt;=$C$14, 'Site 2'!X$58&lt;$C$7),
    $C$28,
  'Site 2'!X$58&gt;='Site 2'!$C$7,
    $C$32)</f>
        <v>0</v>
      </c>
      <c r="Y59" s="70" cm="1">
        <f t="array" ref="Y59">_xlfn.IFS(
  AND('Site 2'!Y$58&lt;$C$14, 'Site 2'!Y$58&lt;'Site 2'!$C$7), 0,
  AND('Site 2'!Y$58&gt;=$C$14, 'Site 2'!Y$58&lt;$C$7),
    $C$28,
  'Site 2'!Y$58&gt;='Site 2'!$C$7,
    $C$32)</f>
        <v>0</v>
      </c>
      <c r="Z59" s="70" cm="1">
        <f t="array" ref="Z59">_xlfn.IFS(
  AND('Site 2'!Z$58&lt;$C$14, 'Site 2'!Z$58&lt;'Site 2'!$C$7), 0,
  AND('Site 2'!Z$58&gt;=$C$14, 'Site 2'!Z$58&lt;$C$7),
    $C$28,
  'Site 2'!Z$58&gt;='Site 2'!$C$7,
    $C$32)</f>
        <v>0</v>
      </c>
      <c r="AA59" s="70" cm="1">
        <f t="array" ref="AA59">_xlfn.IFS(
  AND('Site 2'!AA$58&lt;$C$14, 'Site 2'!AA$58&lt;'Site 2'!$C$7), 0,
  AND('Site 2'!AA$58&gt;=$C$14, 'Site 2'!AA$58&lt;$C$7),
    $C$28,
  'Site 2'!AA$58&gt;='Site 2'!$C$7,
    $C$32)</f>
        <v>0</v>
      </c>
      <c r="AB59" s="70" cm="1">
        <f t="array" ref="AB59">_xlfn.IFS(
  AND('Site 2'!AB$58&lt;$C$14, 'Site 2'!AB$58&lt;'Site 2'!$C$7), 0,
  AND('Site 2'!AB$58&gt;=$C$14, 'Site 2'!AB$58&lt;$C$7),
    $C$28,
  'Site 2'!AB$58&gt;='Site 2'!$C$7,
    $C$32)</f>
        <v>0</v>
      </c>
      <c r="AC59" s="70" cm="1">
        <f t="array" ref="AC59">_xlfn.IFS(
  AND('Site 2'!AC$58&lt;$C$14, 'Site 2'!AC$58&lt;'Site 2'!$C$7), 0,
  AND('Site 2'!AC$58&gt;=$C$14, 'Site 2'!AC$58&lt;$C$7),
    $C$28,
  'Site 2'!AC$58&gt;='Site 2'!$C$7,
    $C$32)</f>
        <v>0</v>
      </c>
      <c r="AD59" s="70" cm="1">
        <f t="array" ref="AD59">_xlfn.IFS(
  AND('Site 2'!AD$58&lt;$C$14, 'Site 2'!AD$58&lt;'Site 2'!$C$7), 0,
  AND('Site 2'!AD$58&gt;=$C$14, 'Site 2'!AD$58&lt;$C$7),
    $C$28,
  'Site 2'!AD$58&gt;='Site 2'!$C$7,
    $C$32)</f>
        <v>0</v>
      </c>
      <c r="AE59" s="70" cm="1">
        <f t="array" ref="AE59">_xlfn.IFS(
  AND('Site 2'!AE$58&lt;$C$14, 'Site 2'!AE$58&lt;'Site 2'!$C$7), 0,
  AND('Site 2'!AE$58&gt;=$C$14, 'Site 2'!AE$58&lt;$C$7),
    $C$28,
  'Site 2'!AE$58&gt;='Site 2'!$C$7,
    $C$32)</f>
        <v>0</v>
      </c>
      <c r="AF59" s="70" cm="1">
        <f t="array" ref="AF59">_xlfn.IFS(
  AND('Site 2'!AF$58&lt;$C$14, 'Site 2'!AF$58&lt;'Site 2'!$C$7), 0,
  AND('Site 2'!AF$58&gt;=$C$14, 'Site 2'!AF$58&lt;$C$7),
    $C$28,
  'Site 2'!AF$58&gt;='Site 2'!$C$7,
    $C$32)</f>
        <v>0</v>
      </c>
      <c r="AG59" s="70" cm="1">
        <f t="array" ref="AG59">_xlfn.IFS(
  AND('Site 2'!AG$58&lt;$C$14, 'Site 2'!AG$58&lt;'Site 2'!$C$7), 0,
  AND('Site 2'!AG$58&gt;=$C$14, 'Site 2'!AG$58&lt;$C$7),
    $C$28,
  'Site 2'!AG$58&gt;='Site 2'!$C$7,
    $C$32)</f>
        <v>0</v>
      </c>
      <c r="AH59" s="70" cm="1">
        <f t="array" ref="AH59">_xlfn.IFS(
  AND('Site 2'!AH$58&lt;$C$14, 'Site 2'!AH$58&lt;'Site 2'!$C$7), 0,
  AND('Site 2'!AH$58&gt;=$C$14, 'Site 2'!AH$58&lt;$C$7),
    $C$28,
  'Site 2'!AH$58&gt;='Site 2'!$C$7,
    $C$32)</f>
        <v>0</v>
      </c>
      <c r="AI59" s="70" cm="1">
        <f t="array" ref="AI59">_xlfn.IFS(
  AND('Site 2'!AI$58&lt;$C$14, 'Site 2'!AI$58&lt;'Site 2'!$C$7), 0,
  AND('Site 2'!AI$58&gt;=$C$14, 'Site 2'!AI$58&lt;$C$7),
    $C$28,
  'Site 2'!AI$58&gt;='Site 2'!$C$7,
    $C$32)</f>
        <v>0</v>
      </c>
      <c r="AJ59" s="71" cm="1">
        <f t="array" ref="AJ59">_xlfn.IFS(
  AND('Site 2'!AJ$58&lt;$C$14, 'Site 2'!AJ$58&lt;'Site 2'!$C$7), 0,
  AND('Site 2'!AJ$58&gt;=$C$14, 'Site 2'!AJ$58&lt;$C$7),
    $C$28,
  'Site 2'!AJ$58&gt;='Site 2'!$C$7,
    $C$32)</f>
        <v>0</v>
      </c>
    </row>
    <row r="60" spans="2:37" s="9" customFormat="1" ht="16.5" x14ac:dyDescent="0.3">
      <c r="B60" s="74" t="s">
        <v>202</v>
      </c>
      <c r="C60" s="32" t="s">
        <v>38</v>
      </c>
      <c r="D60" s="64">
        <v>0</v>
      </c>
      <c r="E60" s="53">
        <f t="shared" ref="E60:AJ60" si="13">E59*IF(E$58&lt;=$C$14,$C$24,IF(E$58&gt;=$C$12,$C$25,$C$24+(E$58-$C$14)*($C$25-$C$24)/($C$12-$C$14)))</f>
        <v>0</v>
      </c>
      <c r="F60" s="53">
        <f t="shared" si="13"/>
        <v>0</v>
      </c>
      <c r="G60" s="53">
        <f t="shared" si="13"/>
        <v>0</v>
      </c>
      <c r="H60" s="53">
        <f t="shared" si="13"/>
        <v>0</v>
      </c>
      <c r="I60" s="53">
        <f t="shared" si="13"/>
        <v>0</v>
      </c>
      <c r="J60" s="53">
        <f t="shared" si="13"/>
        <v>0</v>
      </c>
      <c r="K60" s="53">
        <f t="shared" si="13"/>
        <v>0</v>
      </c>
      <c r="L60" s="53">
        <f t="shared" si="13"/>
        <v>0</v>
      </c>
      <c r="M60" s="53">
        <f t="shared" si="13"/>
        <v>0</v>
      </c>
      <c r="N60" s="53">
        <f t="shared" si="13"/>
        <v>0</v>
      </c>
      <c r="O60" s="53">
        <f t="shared" si="13"/>
        <v>0</v>
      </c>
      <c r="P60" s="53">
        <f t="shared" si="13"/>
        <v>0</v>
      </c>
      <c r="Q60" s="53">
        <f t="shared" si="13"/>
        <v>0</v>
      </c>
      <c r="R60" s="53">
        <f t="shared" si="13"/>
        <v>0</v>
      </c>
      <c r="S60" s="53">
        <f t="shared" si="13"/>
        <v>0</v>
      </c>
      <c r="T60" s="53">
        <f t="shared" si="13"/>
        <v>0</v>
      </c>
      <c r="U60" s="53">
        <f t="shared" si="13"/>
        <v>0</v>
      </c>
      <c r="V60" s="53">
        <f t="shared" si="13"/>
        <v>0</v>
      </c>
      <c r="W60" s="53">
        <f t="shared" si="13"/>
        <v>0</v>
      </c>
      <c r="X60" s="53">
        <f t="shared" si="13"/>
        <v>0</v>
      </c>
      <c r="Y60" s="53">
        <f t="shared" si="13"/>
        <v>0</v>
      </c>
      <c r="Z60" s="53">
        <f t="shared" si="13"/>
        <v>0</v>
      </c>
      <c r="AA60" s="53">
        <f t="shared" si="13"/>
        <v>0</v>
      </c>
      <c r="AB60" s="53">
        <f t="shared" si="13"/>
        <v>0</v>
      </c>
      <c r="AC60" s="53">
        <f t="shared" si="13"/>
        <v>0</v>
      </c>
      <c r="AD60" s="53">
        <f t="shared" si="13"/>
        <v>0</v>
      </c>
      <c r="AE60" s="53">
        <f t="shared" si="13"/>
        <v>0</v>
      </c>
      <c r="AF60" s="53">
        <f t="shared" si="13"/>
        <v>0</v>
      </c>
      <c r="AG60" s="53">
        <f t="shared" si="13"/>
        <v>0</v>
      </c>
      <c r="AH60" s="53">
        <f t="shared" si="13"/>
        <v>0</v>
      </c>
      <c r="AI60" s="53">
        <f t="shared" si="13"/>
        <v>0</v>
      </c>
      <c r="AJ60" s="57">
        <f t="shared" si="13"/>
        <v>0</v>
      </c>
    </row>
    <row r="61" spans="2:37" s="9" customFormat="1" ht="16.5" x14ac:dyDescent="0.3">
      <c r="B61" s="74" t="s">
        <v>203</v>
      </c>
      <c r="C61" s="32" t="s">
        <v>38</v>
      </c>
      <c r="D61" s="64">
        <v>0</v>
      </c>
      <c r="E61" s="53">
        <f t="shared" ref="E61:AJ61" si="14">E59*IF(E$58&lt;=$D$14,$D$24,IF(E$58&gt;=$D$12,$D$25,$D$24+(E$58-$D$14)*($D$25-$D$24)/($D$12-$D$14)))</f>
        <v>0</v>
      </c>
      <c r="F61" s="53">
        <f t="shared" si="14"/>
        <v>0</v>
      </c>
      <c r="G61" s="53">
        <f t="shared" si="14"/>
        <v>0</v>
      </c>
      <c r="H61" s="53">
        <f t="shared" si="14"/>
        <v>0</v>
      </c>
      <c r="I61" s="53">
        <f t="shared" si="14"/>
        <v>0</v>
      </c>
      <c r="J61" s="53">
        <f t="shared" si="14"/>
        <v>0</v>
      </c>
      <c r="K61" s="53">
        <f t="shared" si="14"/>
        <v>0</v>
      </c>
      <c r="L61" s="53">
        <f t="shared" si="14"/>
        <v>0</v>
      </c>
      <c r="M61" s="53">
        <f t="shared" si="14"/>
        <v>0</v>
      </c>
      <c r="N61" s="53">
        <f t="shared" si="14"/>
        <v>0</v>
      </c>
      <c r="O61" s="53">
        <f t="shared" si="14"/>
        <v>0</v>
      </c>
      <c r="P61" s="53">
        <f t="shared" si="14"/>
        <v>0</v>
      </c>
      <c r="Q61" s="53">
        <f t="shared" si="14"/>
        <v>0</v>
      </c>
      <c r="R61" s="53">
        <f t="shared" si="14"/>
        <v>0</v>
      </c>
      <c r="S61" s="53">
        <f t="shared" si="14"/>
        <v>0</v>
      </c>
      <c r="T61" s="53">
        <f t="shared" si="14"/>
        <v>0</v>
      </c>
      <c r="U61" s="53">
        <f t="shared" si="14"/>
        <v>0</v>
      </c>
      <c r="V61" s="53">
        <f t="shared" si="14"/>
        <v>0</v>
      </c>
      <c r="W61" s="53">
        <f t="shared" si="14"/>
        <v>0</v>
      </c>
      <c r="X61" s="53">
        <f t="shared" si="14"/>
        <v>0</v>
      </c>
      <c r="Y61" s="53">
        <f t="shared" si="14"/>
        <v>0</v>
      </c>
      <c r="Z61" s="53">
        <f t="shared" si="14"/>
        <v>0</v>
      </c>
      <c r="AA61" s="53">
        <f t="shared" si="14"/>
        <v>0</v>
      </c>
      <c r="AB61" s="53">
        <f t="shared" si="14"/>
        <v>0</v>
      </c>
      <c r="AC61" s="53">
        <f t="shared" si="14"/>
        <v>0</v>
      </c>
      <c r="AD61" s="53">
        <f t="shared" si="14"/>
        <v>0</v>
      </c>
      <c r="AE61" s="53">
        <f t="shared" si="14"/>
        <v>0</v>
      </c>
      <c r="AF61" s="53">
        <f t="shared" si="14"/>
        <v>0</v>
      </c>
      <c r="AG61" s="53">
        <f t="shared" si="14"/>
        <v>0</v>
      </c>
      <c r="AH61" s="53">
        <f t="shared" si="14"/>
        <v>0</v>
      </c>
      <c r="AI61" s="53">
        <f t="shared" si="14"/>
        <v>0</v>
      </c>
      <c r="AJ61" s="57">
        <f t="shared" si="14"/>
        <v>0</v>
      </c>
    </row>
    <row r="62" spans="2:37" s="9" customFormat="1" ht="16.5" x14ac:dyDescent="0.3">
      <c r="B62" s="74" t="s">
        <v>204</v>
      </c>
      <c r="C62" s="32" t="s">
        <v>38</v>
      </c>
      <c r="D62" s="64">
        <v>0</v>
      </c>
      <c r="E62" s="53">
        <f t="shared" ref="E62:AJ62" si="15">E59*IF(E$58&lt;=$E$14,$E$24,IF(E$58&gt;=$E$12,$E$25,$E$24+(E$58-$E$14)*($E$25-$E$24)/($E$12-$E$14)))</f>
        <v>0</v>
      </c>
      <c r="F62" s="53">
        <f t="shared" si="15"/>
        <v>0</v>
      </c>
      <c r="G62" s="53">
        <f t="shared" si="15"/>
        <v>0</v>
      </c>
      <c r="H62" s="53">
        <f t="shared" si="15"/>
        <v>0</v>
      </c>
      <c r="I62" s="53">
        <f t="shared" si="15"/>
        <v>0</v>
      </c>
      <c r="J62" s="53">
        <f t="shared" si="15"/>
        <v>0</v>
      </c>
      <c r="K62" s="53">
        <f t="shared" si="15"/>
        <v>0</v>
      </c>
      <c r="L62" s="53">
        <f t="shared" si="15"/>
        <v>0</v>
      </c>
      <c r="M62" s="53">
        <f t="shared" si="15"/>
        <v>0</v>
      </c>
      <c r="N62" s="53">
        <f t="shared" si="15"/>
        <v>0</v>
      </c>
      <c r="O62" s="53">
        <f t="shared" si="15"/>
        <v>0</v>
      </c>
      <c r="P62" s="53">
        <f t="shared" si="15"/>
        <v>0</v>
      </c>
      <c r="Q62" s="53">
        <f t="shared" si="15"/>
        <v>0</v>
      </c>
      <c r="R62" s="53">
        <f t="shared" si="15"/>
        <v>0</v>
      </c>
      <c r="S62" s="53">
        <f t="shared" si="15"/>
        <v>0</v>
      </c>
      <c r="T62" s="53">
        <f t="shared" si="15"/>
        <v>0</v>
      </c>
      <c r="U62" s="53">
        <f t="shared" si="15"/>
        <v>0</v>
      </c>
      <c r="V62" s="53">
        <f t="shared" si="15"/>
        <v>0</v>
      </c>
      <c r="W62" s="53">
        <f t="shared" si="15"/>
        <v>0</v>
      </c>
      <c r="X62" s="53">
        <f t="shared" si="15"/>
        <v>0</v>
      </c>
      <c r="Y62" s="53">
        <f t="shared" si="15"/>
        <v>0</v>
      </c>
      <c r="Z62" s="53">
        <f t="shared" si="15"/>
        <v>0</v>
      </c>
      <c r="AA62" s="53">
        <f t="shared" si="15"/>
        <v>0</v>
      </c>
      <c r="AB62" s="53">
        <f t="shared" si="15"/>
        <v>0</v>
      </c>
      <c r="AC62" s="53">
        <f t="shared" si="15"/>
        <v>0</v>
      </c>
      <c r="AD62" s="53">
        <f t="shared" si="15"/>
        <v>0</v>
      </c>
      <c r="AE62" s="53">
        <f t="shared" si="15"/>
        <v>0</v>
      </c>
      <c r="AF62" s="53">
        <f t="shared" si="15"/>
        <v>0</v>
      </c>
      <c r="AG62" s="53">
        <f t="shared" si="15"/>
        <v>0</v>
      </c>
      <c r="AH62" s="53">
        <f t="shared" si="15"/>
        <v>0</v>
      </c>
      <c r="AI62" s="53">
        <f t="shared" si="15"/>
        <v>0</v>
      </c>
      <c r="AJ62" s="57">
        <f t="shared" si="15"/>
        <v>0</v>
      </c>
    </row>
    <row r="63" spans="2:37" s="9" customFormat="1" ht="16.5" x14ac:dyDescent="0.3">
      <c r="B63" s="75" t="s">
        <v>205</v>
      </c>
      <c r="C63" s="32" t="s">
        <v>38</v>
      </c>
      <c r="D63" s="65">
        <v>0</v>
      </c>
      <c r="E63" s="54" cm="1">
        <f t="array" ref="E63">_xlfn.IFS(
AND('Site 2'!E$58&lt;$C$14,'Site 2'!E$58&lt;'Site 2'!$C$7),0,
AND('Site 2'!E$58&gt;=$C$14,'Site 2'!E$58&lt;$C$7),
$C$29,
'Site 2'!E$58&gt;='Site 2'!$C$7,
$C$33)</f>
        <v>0</v>
      </c>
      <c r="F63" s="54" cm="1">
        <f t="array" ref="F63">_xlfn.IFS(
AND('Site 2'!F$58&lt;$C$14,'Site 2'!F$58&lt;'Site 2'!$C$7),0,
AND('Site 2'!F$58&gt;=$C$14,'Site 2'!F$58&lt;$C$7),
$C$29,
'Site 2'!F$58&gt;='Site 2'!$C$7,
$C$33)</f>
        <v>0</v>
      </c>
      <c r="G63" s="54" cm="1">
        <f t="array" ref="G63">_xlfn.IFS(
AND('Site 2'!G$58&lt;$C$14,'Site 2'!G$58&lt;'Site 2'!$C$7),0,
AND('Site 2'!G$58&gt;=$C$14,'Site 2'!G$58&lt;$C$7),
$C$29,
'Site 2'!G$58&gt;='Site 2'!$C$7,
$C$33)</f>
        <v>0</v>
      </c>
      <c r="H63" s="54" cm="1">
        <f t="array" ref="H63">_xlfn.IFS(
AND('Site 2'!H$58&lt;$C$14,'Site 2'!H$58&lt;'Site 2'!$C$7),0,
AND('Site 2'!H$58&gt;=$C$14,'Site 2'!H$58&lt;$C$7),
$C$29,
'Site 2'!H$58&gt;='Site 2'!$C$7,
$C$33)</f>
        <v>0</v>
      </c>
      <c r="I63" s="54" cm="1">
        <f t="array" ref="I63">_xlfn.IFS(
AND('Site 2'!I$58&lt;$C$14,'Site 2'!I$58&lt;'Site 2'!$C$7),0,
AND('Site 2'!I$58&gt;=$C$14,'Site 2'!I$58&lt;$C$7),
$C$29,
'Site 2'!I$58&gt;='Site 2'!$C$7,
$C$33)</f>
        <v>0</v>
      </c>
      <c r="J63" s="54" cm="1">
        <f t="array" ref="J63">_xlfn.IFS(
AND('Site 2'!J$58&lt;$C$14,'Site 2'!J$58&lt;'Site 2'!$C$7),0,
AND('Site 2'!J$58&gt;=$C$14,'Site 2'!J$58&lt;$C$7),
$C$29,
'Site 2'!J$58&gt;='Site 2'!$C$7,
$C$33)</f>
        <v>0</v>
      </c>
      <c r="K63" s="54" cm="1">
        <f t="array" ref="K63">_xlfn.IFS(
AND('Site 2'!K$58&lt;$C$14,'Site 2'!K$58&lt;'Site 2'!$C$7),0,
AND('Site 2'!K$58&gt;=$C$14,'Site 2'!K$58&lt;$C$7),
$C$29,
'Site 2'!K$58&gt;='Site 2'!$C$7,
$C$33)</f>
        <v>0</v>
      </c>
      <c r="L63" s="54" cm="1">
        <f t="array" ref="L63">_xlfn.IFS(
AND('Site 2'!L$58&lt;$C$14,'Site 2'!L$58&lt;'Site 2'!$C$7),0,
AND('Site 2'!L$58&gt;=$C$14,'Site 2'!L$58&lt;$C$7),
$C$29,
'Site 2'!L$58&gt;='Site 2'!$C$7,
$C$33)</f>
        <v>0</v>
      </c>
      <c r="M63" s="54" cm="1">
        <f t="array" ref="M63">_xlfn.IFS(
AND('Site 2'!M$58&lt;$C$14,'Site 2'!M$58&lt;'Site 2'!$C$7),0,
AND('Site 2'!M$58&gt;=$C$14,'Site 2'!M$58&lt;$C$7),
$C$29,
'Site 2'!M$58&gt;='Site 2'!$C$7,
$C$33)</f>
        <v>0</v>
      </c>
      <c r="N63" s="54" cm="1">
        <f t="array" ref="N63">_xlfn.IFS(
AND('Site 2'!N$58&lt;$C$14,'Site 2'!N$58&lt;'Site 2'!$C$7),0,
AND('Site 2'!N$58&gt;=$C$14,'Site 2'!N$58&lt;$C$7),
$C$29,
'Site 2'!N$58&gt;='Site 2'!$C$7,
$C$33)</f>
        <v>0</v>
      </c>
      <c r="O63" s="54" cm="1">
        <f t="array" ref="O63">_xlfn.IFS(
AND('Site 2'!O$58&lt;$C$14,'Site 2'!O$58&lt;'Site 2'!$C$7),0,
AND('Site 2'!O$58&gt;=$C$14,'Site 2'!O$58&lt;$C$7),
$C$29,
'Site 2'!O$58&gt;='Site 2'!$C$7,
$C$33)</f>
        <v>0</v>
      </c>
      <c r="P63" s="54" cm="1">
        <f t="array" ref="P63">_xlfn.IFS(
AND('Site 2'!P$58&lt;$C$14,'Site 2'!P$58&lt;'Site 2'!$C$7),0,
AND('Site 2'!P$58&gt;=$C$14,'Site 2'!P$58&lt;$C$7),
$C$29,
'Site 2'!P$58&gt;='Site 2'!$C$7,
$C$33)</f>
        <v>0</v>
      </c>
      <c r="Q63" s="54" cm="1">
        <f t="array" ref="Q63">_xlfn.IFS(
AND('Site 2'!Q$58&lt;$C$14,'Site 2'!Q$58&lt;'Site 2'!$C$7),0,
AND('Site 2'!Q$58&gt;=$C$14,'Site 2'!Q$58&lt;$C$7),
$C$29,
'Site 2'!Q$58&gt;='Site 2'!$C$7,
$C$33)</f>
        <v>0</v>
      </c>
      <c r="R63" s="54" cm="1">
        <f t="array" ref="R63">_xlfn.IFS(
AND('Site 2'!R$58&lt;$C$14,'Site 2'!R$58&lt;'Site 2'!$C$7),0,
AND('Site 2'!R$58&gt;=$C$14,'Site 2'!R$58&lt;$C$7),
$C$29,
'Site 2'!R$58&gt;='Site 2'!$C$7,
$C$33)</f>
        <v>0</v>
      </c>
      <c r="S63" s="54" cm="1">
        <f t="array" ref="S63">_xlfn.IFS(
AND('Site 2'!S$58&lt;$C$14,'Site 2'!S$58&lt;'Site 2'!$C$7),0,
AND('Site 2'!S$58&gt;=$C$14,'Site 2'!S$58&lt;$C$7),
$C$29,
'Site 2'!S$58&gt;='Site 2'!$C$7,
$C$33)</f>
        <v>0</v>
      </c>
      <c r="T63" s="54" cm="1">
        <f t="array" ref="T63">_xlfn.IFS(
AND('Site 2'!T$58&lt;$C$14,'Site 2'!T$58&lt;'Site 2'!$C$7),0,
AND('Site 2'!T$58&gt;=$C$14,'Site 2'!T$58&lt;$C$7),
$C$29,
'Site 2'!T$58&gt;='Site 2'!$C$7,
$C$33)</f>
        <v>0</v>
      </c>
      <c r="U63" s="54" cm="1">
        <f t="array" ref="U63">_xlfn.IFS(
AND('Site 2'!U$58&lt;$C$14,'Site 2'!U$58&lt;'Site 2'!$C$7),0,
AND('Site 2'!U$58&gt;=$C$14,'Site 2'!U$58&lt;$C$7),
$C$29,
'Site 2'!U$58&gt;='Site 2'!$C$7,
$C$33)</f>
        <v>0</v>
      </c>
      <c r="V63" s="54" cm="1">
        <f t="array" ref="V63">_xlfn.IFS(
AND('Site 2'!V$58&lt;$C$14,'Site 2'!V$58&lt;'Site 2'!$C$7),0,
AND('Site 2'!V$58&gt;=$C$14,'Site 2'!V$58&lt;$C$7),
$C$29,
'Site 2'!V$58&gt;='Site 2'!$C$7,
$C$33)</f>
        <v>0</v>
      </c>
      <c r="W63" s="54" cm="1">
        <f t="array" ref="W63">_xlfn.IFS(
AND('Site 2'!W$58&lt;$C$14,'Site 2'!W$58&lt;'Site 2'!$C$7),0,
AND('Site 2'!W$58&gt;=$C$14,'Site 2'!W$58&lt;$C$7),
$C$29,
'Site 2'!W$58&gt;='Site 2'!$C$7,
$C$33)</f>
        <v>0</v>
      </c>
      <c r="X63" s="54" cm="1">
        <f t="array" ref="X63">_xlfn.IFS(
AND('Site 2'!X$58&lt;$C$14,'Site 2'!X$58&lt;'Site 2'!$C$7),0,
AND('Site 2'!X$58&gt;=$C$14,'Site 2'!X$58&lt;$C$7),
$C$29,
'Site 2'!X$58&gt;='Site 2'!$C$7,
$C$33)</f>
        <v>0</v>
      </c>
      <c r="Y63" s="54" cm="1">
        <f t="array" ref="Y63">_xlfn.IFS(
AND('Site 2'!Y$58&lt;$C$14,'Site 2'!Y$58&lt;'Site 2'!$C$7),0,
AND('Site 2'!Y$58&gt;=$C$14,'Site 2'!Y$58&lt;$C$7),
$C$29,
'Site 2'!Y$58&gt;='Site 2'!$C$7,
$C$33)</f>
        <v>0</v>
      </c>
      <c r="Z63" s="54" cm="1">
        <f t="array" ref="Z63">_xlfn.IFS(
AND('Site 2'!Z$58&lt;$C$14,'Site 2'!Z$58&lt;'Site 2'!$C$7),0,
AND('Site 2'!Z$58&gt;=$C$14,'Site 2'!Z$58&lt;$C$7),
$C$29,
'Site 2'!Z$58&gt;='Site 2'!$C$7,
$C$33)</f>
        <v>0</v>
      </c>
      <c r="AA63" s="54" cm="1">
        <f t="array" ref="AA63">_xlfn.IFS(
AND('Site 2'!AA$58&lt;$C$14,'Site 2'!AA$58&lt;'Site 2'!$C$7),0,
AND('Site 2'!AA$58&gt;=$C$14,'Site 2'!AA$58&lt;$C$7),
$C$29,
'Site 2'!AA$58&gt;='Site 2'!$C$7,
$C$33)</f>
        <v>0</v>
      </c>
      <c r="AB63" s="54" cm="1">
        <f t="array" ref="AB63">_xlfn.IFS(
AND('Site 2'!AB$58&lt;$C$14,'Site 2'!AB$58&lt;'Site 2'!$C$7),0,
AND('Site 2'!AB$58&gt;=$C$14,'Site 2'!AB$58&lt;$C$7),
$C$29,
'Site 2'!AB$58&gt;='Site 2'!$C$7,
$C$33)</f>
        <v>0</v>
      </c>
      <c r="AC63" s="54" cm="1">
        <f t="array" ref="AC63">_xlfn.IFS(
AND('Site 2'!AC$58&lt;$C$14,'Site 2'!AC$58&lt;'Site 2'!$C$7),0,
AND('Site 2'!AC$58&gt;=$C$14,'Site 2'!AC$58&lt;$C$7),
$C$29,
'Site 2'!AC$58&gt;='Site 2'!$C$7,
$C$33)</f>
        <v>0</v>
      </c>
      <c r="AD63" s="54" cm="1">
        <f t="array" ref="AD63">_xlfn.IFS(
AND('Site 2'!AD$58&lt;$C$14,'Site 2'!AD$58&lt;'Site 2'!$C$7),0,
AND('Site 2'!AD$58&gt;=$C$14,'Site 2'!AD$58&lt;$C$7),
$C$29,
'Site 2'!AD$58&gt;='Site 2'!$C$7,
$C$33)</f>
        <v>0</v>
      </c>
      <c r="AE63" s="54" cm="1">
        <f t="array" ref="AE63">_xlfn.IFS(
AND('Site 2'!AE$58&lt;$C$14,'Site 2'!AE$58&lt;'Site 2'!$C$7),0,
AND('Site 2'!AE$58&gt;=$C$14,'Site 2'!AE$58&lt;$C$7),
$C$29,
'Site 2'!AE$58&gt;='Site 2'!$C$7,
$C$33)</f>
        <v>0</v>
      </c>
      <c r="AF63" s="54" cm="1">
        <f t="array" ref="AF63">_xlfn.IFS(
AND('Site 2'!AF$58&lt;$C$14,'Site 2'!AF$58&lt;'Site 2'!$C$7),0,
AND('Site 2'!AF$58&gt;=$C$14,'Site 2'!AF$58&lt;$C$7),
$C$29,
'Site 2'!AF$58&gt;='Site 2'!$C$7,
$C$33)</f>
        <v>0</v>
      </c>
      <c r="AG63" s="54" cm="1">
        <f t="array" ref="AG63">_xlfn.IFS(
AND('Site 2'!AG$58&lt;$C$14,'Site 2'!AG$58&lt;'Site 2'!$C$7),0,
AND('Site 2'!AG$58&gt;=$C$14,'Site 2'!AG$58&lt;$C$7),
$C$29,
'Site 2'!AG$58&gt;='Site 2'!$C$7,
$C$33)</f>
        <v>0</v>
      </c>
      <c r="AH63" s="54" cm="1">
        <f t="array" ref="AH63">_xlfn.IFS(
AND('Site 2'!AH$58&lt;$C$14,'Site 2'!AH$58&lt;'Site 2'!$C$7),0,
AND('Site 2'!AH$58&gt;=$C$14,'Site 2'!AH$58&lt;$C$7),
$C$29,
'Site 2'!AH$58&gt;='Site 2'!$C$7,
$C$33)</f>
        <v>0</v>
      </c>
      <c r="AI63" s="54" cm="1">
        <f t="array" ref="AI63">_xlfn.IFS(
AND('Site 2'!AI$58&lt;$C$14,'Site 2'!AI$58&lt;'Site 2'!$C$7),0,
AND('Site 2'!AI$58&gt;=$C$14,'Site 2'!AI$58&lt;$C$7),
$C$29,
'Site 2'!AI$58&gt;='Site 2'!$C$7,
$C$33)</f>
        <v>0</v>
      </c>
      <c r="AJ63" s="72" cm="1">
        <f t="array" ref="AJ63">_xlfn.IFS(
AND('Site 2'!AJ$58&lt;$C$14,'Site 2'!AJ$58&lt;'Site 2'!$C$7),0,
AND('Site 2'!AJ$58&gt;=$C$14,'Site 2'!AJ$58&lt;$C$7),
$C$29,
'Site 2'!AJ$58&gt;='Site 2'!$C$7,
$C$33)</f>
        <v>0</v>
      </c>
    </row>
    <row r="64" spans="2:37" s="9" customFormat="1" ht="16.5" x14ac:dyDescent="0.3">
      <c r="B64" s="75" t="s">
        <v>206</v>
      </c>
      <c r="C64" s="32" t="s">
        <v>38</v>
      </c>
      <c r="D64" s="65">
        <v>0</v>
      </c>
      <c r="E64" s="54">
        <f t="shared" ref="E64:AJ64" si="16">E63*IF(E$58&lt;=$C$14,$C$24,IF(E$58&gt;=$C$12,$C$25,$C$24+(E$58-$C$14)*($C$25-$C$24)/($C$12-$C$14)))</f>
        <v>0</v>
      </c>
      <c r="F64" s="54">
        <f t="shared" si="16"/>
        <v>0</v>
      </c>
      <c r="G64" s="54">
        <f t="shared" si="16"/>
        <v>0</v>
      </c>
      <c r="H64" s="54">
        <f t="shared" si="16"/>
        <v>0</v>
      </c>
      <c r="I64" s="54">
        <f t="shared" si="16"/>
        <v>0</v>
      </c>
      <c r="J64" s="54">
        <f t="shared" si="16"/>
        <v>0</v>
      </c>
      <c r="K64" s="54">
        <f t="shared" si="16"/>
        <v>0</v>
      </c>
      <c r="L64" s="54">
        <f t="shared" si="16"/>
        <v>0</v>
      </c>
      <c r="M64" s="54">
        <f t="shared" si="16"/>
        <v>0</v>
      </c>
      <c r="N64" s="54">
        <f t="shared" si="16"/>
        <v>0</v>
      </c>
      <c r="O64" s="54">
        <f t="shared" si="16"/>
        <v>0</v>
      </c>
      <c r="P64" s="54">
        <f t="shared" si="16"/>
        <v>0</v>
      </c>
      <c r="Q64" s="54">
        <f t="shared" si="16"/>
        <v>0</v>
      </c>
      <c r="R64" s="54">
        <f t="shared" si="16"/>
        <v>0</v>
      </c>
      <c r="S64" s="54">
        <f t="shared" si="16"/>
        <v>0</v>
      </c>
      <c r="T64" s="54">
        <f t="shared" si="16"/>
        <v>0</v>
      </c>
      <c r="U64" s="54">
        <f t="shared" si="16"/>
        <v>0</v>
      </c>
      <c r="V64" s="54">
        <f t="shared" si="16"/>
        <v>0</v>
      </c>
      <c r="W64" s="54">
        <f t="shared" si="16"/>
        <v>0</v>
      </c>
      <c r="X64" s="54">
        <f t="shared" si="16"/>
        <v>0</v>
      </c>
      <c r="Y64" s="54">
        <f t="shared" si="16"/>
        <v>0</v>
      </c>
      <c r="Z64" s="54">
        <f t="shared" si="16"/>
        <v>0</v>
      </c>
      <c r="AA64" s="54">
        <f t="shared" si="16"/>
        <v>0</v>
      </c>
      <c r="AB64" s="54">
        <f t="shared" si="16"/>
        <v>0</v>
      </c>
      <c r="AC64" s="54">
        <f t="shared" si="16"/>
        <v>0</v>
      </c>
      <c r="AD64" s="54">
        <f t="shared" si="16"/>
        <v>0</v>
      </c>
      <c r="AE64" s="54">
        <f t="shared" si="16"/>
        <v>0</v>
      </c>
      <c r="AF64" s="54">
        <f t="shared" si="16"/>
        <v>0</v>
      </c>
      <c r="AG64" s="54">
        <f t="shared" si="16"/>
        <v>0</v>
      </c>
      <c r="AH64" s="54">
        <f t="shared" si="16"/>
        <v>0</v>
      </c>
      <c r="AI64" s="54">
        <f t="shared" si="16"/>
        <v>0</v>
      </c>
      <c r="AJ64" s="72">
        <f t="shared" si="16"/>
        <v>0</v>
      </c>
    </row>
    <row r="65" spans="2:37" s="9" customFormat="1" ht="16.5" x14ac:dyDescent="0.3">
      <c r="B65" s="75" t="s">
        <v>207</v>
      </c>
      <c r="C65" s="32" t="s">
        <v>38</v>
      </c>
      <c r="D65" s="65">
        <v>0</v>
      </c>
      <c r="E65" s="54">
        <f t="shared" ref="E65:AJ65" si="17">E63*IF(E$58&lt;=$D$14,$D$24,IF(E$58&gt;=$D$12,$D$25,$D$24+(E$58-$D$14)*($D$25-$D$24)/($D$12-$D$14)))</f>
        <v>0</v>
      </c>
      <c r="F65" s="54">
        <f t="shared" si="17"/>
        <v>0</v>
      </c>
      <c r="G65" s="54">
        <f t="shared" si="17"/>
        <v>0</v>
      </c>
      <c r="H65" s="54">
        <f t="shared" si="17"/>
        <v>0</v>
      </c>
      <c r="I65" s="54">
        <f t="shared" si="17"/>
        <v>0</v>
      </c>
      <c r="J65" s="54">
        <f t="shared" si="17"/>
        <v>0</v>
      </c>
      <c r="K65" s="54">
        <f t="shared" si="17"/>
        <v>0</v>
      </c>
      <c r="L65" s="54">
        <f t="shared" si="17"/>
        <v>0</v>
      </c>
      <c r="M65" s="54">
        <f t="shared" si="17"/>
        <v>0</v>
      </c>
      <c r="N65" s="54">
        <f t="shared" si="17"/>
        <v>0</v>
      </c>
      <c r="O65" s="54">
        <f t="shared" si="17"/>
        <v>0</v>
      </c>
      <c r="P65" s="54">
        <f t="shared" si="17"/>
        <v>0</v>
      </c>
      <c r="Q65" s="54">
        <f t="shared" si="17"/>
        <v>0</v>
      </c>
      <c r="R65" s="54">
        <f t="shared" si="17"/>
        <v>0</v>
      </c>
      <c r="S65" s="54">
        <f t="shared" si="17"/>
        <v>0</v>
      </c>
      <c r="T65" s="54">
        <f t="shared" si="17"/>
        <v>0</v>
      </c>
      <c r="U65" s="54">
        <f t="shared" si="17"/>
        <v>0</v>
      </c>
      <c r="V65" s="54">
        <f t="shared" si="17"/>
        <v>0</v>
      </c>
      <c r="W65" s="54">
        <f t="shared" si="17"/>
        <v>0</v>
      </c>
      <c r="X65" s="54">
        <f t="shared" si="17"/>
        <v>0</v>
      </c>
      <c r="Y65" s="54">
        <f t="shared" si="17"/>
        <v>0</v>
      </c>
      <c r="Z65" s="54">
        <f t="shared" si="17"/>
        <v>0</v>
      </c>
      <c r="AA65" s="54">
        <f t="shared" si="17"/>
        <v>0</v>
      </c>
      <c r="AB65" s="54">
        <f t="shared" si="17"/>
        <v>0</v>
      </c>
      <c r="AC65" s="54">
        <f t="shared" si="17"/>
        <v>0</v>
      </c>
      <c r="AD65" s="54">
        <f t="shared" si="17"/>
        <v>0</v>
      </c>
      <c r="AE65" s="54">
        <f t="shared" si="17"/>
        <v>0</v>
      </c>
      <c r="AF65" s="54">
        <f t="shared" si="17"/>
        <v>0</v>
      </c>
      <c r="AG65" s="54">
        <f t="shared" si="17"/>
        <v>0</v>
      </c>
      <c r="AH65" s="54">
        <f t="shared" si="17"/>
        <v>0</v>
      </c>
      <c r="AI65" s="54">
        <f t="shared" si="17"/>
        <v>0</v>
      </c>
      <c r="AJ65" s="72">
        <f t="shared" si="17"/>
        <v>0</v>
      </c>
    </row>
    <row r="66" spans="2:37" s="9" customFormat="1" ht="16.5" x14ac:dyDescent="0.3">
      <c r="B66" s="75" t="s">
        <v>208</v>
      </c>
      <c r="C66" s="32" t="s">
        <v>38</v>
      </c>
      <c r="D66" s="65">
        <v>0</v>
      </c>
      <c r="E66" s="54">
        <f t="shared" ref="E66:AJ66" si="18">E63*IF(E$58&lt;=$E$14,$E$24,IF(E$58&gt;=$E$12,$E$25,$E$24+(E$58-$E$14)*($E$25-$E$24)/($E$12-$E$14)))</f>
        <v>0</v>
      </c>
      <c r="F66" s="54">
        <f t="shared" si="18"/>
        <v>0</v>
      </c>
      <c r="G66" s="54">
        <f t="shared" si="18"/>
        <v>0</v>
      </c>
      <c r="H66" s="54">
        <f t="shared" si="18"/>
        <v>0</v>
      </c>
      <c r="I66" s="54">
        <f t="shared" si="18"/>
        <v>0</v>
      </c>
      <c r="J66" s="54">
        <f t="shared" si="18"/>
        <v>0</v>
      </c>
      <c r="K66" s="54">
        <f t="shared" si="18"/>
        <v>0</v>
      </c>
      <c r="L66" s="54">
        <f t="shared" si="18"/>
        <v>0</v>
      </c>
      <c r="M66" s="54">
        <f t="shared" si="18"/>
        <v>0</v>
      </c>
      <c r="N66" s="54">
        <f t="shared" si="18"/>
        <v>0</v>
      </c>
      <c r="O66" s="54">
        <f t="shared" si="18"/>
        <v>0</v>
      </c>
      <c r="P66" s="54">
        <f t="shared" si="18"/>
        <v>0</v>
      </c>
      <c r="Q66" s="54">
        <f t="shared" si="18"/>
        <v>0</v>
      </c>
      <c r="R66" s="54">
        <f t="shared" si="18"/>
        <v>0</v>
      </c>
      <c r="S66" s="54">
        <f t="shared" si="18"/>
        <v>0</v>
      </c>
      <c r="T66" s="54">
        <f t="shared" si="18"/>
        <v>0</v>
      </c>
      <c r="U66" s="54">
        <f t="shared" si="18"/>
        <v>0</v>
      </c>
      <c r="V66" s="54">
        <f t="shared" si="18"/>
        <v>0</v>
      </c>
      <c r="W66" s="54">
        <f t="shared" si="18"/>
        <v>0</v>
      </c>
      <c r="X66" s="54">
        <f t="shared" si="18"/>
        <v>0</v>
      </c>
      <c r="Y66" s="54">
        <f t="shared" si="18"/>
        <v>0</v>
      </c>
      <c r="Z66" s="54">
        <f t="shared" si="18"/>
        <v>0</v>
      </c>
      <c r="AA66" s="54">
        <f t="shared" si="18"/>
        <v>0</v>
      </c>
      <c r="AB66" s="54">
        <f t="shared" si="18"/>
        <v>0</v>
      </c>
      <c r="AC66" s="54">
        <f t="shared" si="18"/>
        <v>0</v>
      </c>
      <c r="AD66" s="54">
        <f t="shared" si="18"/>
        <v>0</v>
      </c>
      <c r="AE66" s="54">
        <f t="shared" si="18"/>
        <v>0</v>
      </c>
      <c r="AF66" s="54">
        <f t="shared" si="18"/>
        <v>0</v>
      </c>
      <c r="AG66" s="54">
        <f t="shared" si="18"/>
        <v>0</v>
      </c>
      <c r="AH66" s="54">
        <f t="shared" si="18"/>
        <v>0</v>
      </c>
      <c r="AI66" s="54">
        <f t="shared" si="18"/>
        <v>0</v>
      </c>
      <c r="AJ66" s="72">
        <f t="shared" si="18"/>
        <v>0</v>
      </c>
    </row>
    <row r="67" spans="2:37" ht="16.5" x14ac:dyDescent="0.3">
      <c r="B67" s="76" t="s">
        <v>42</v>
      </c>
      <c r="C67" s="32" t="s">
        <v>38</v>
      </c>
      <c r="D67" s="66">
        <v>0</v>
      </c>
      <c r="E67" s="55">
        <f t="shared" ref="E67:AJ67" si="19">SUM(E59,E63)</f>
        <v>0</v>
      </c>
      <c r="F67" s="55">
        <f t="shared" si="19"/>
        <v>0</v>
      </c>
      <c r="G67" s="55">
        <f t="shared" si="19"/>
        <v>0</v>
      </c>
      <c r="H67" s="55">
        <f t="shared" si="19"/>
        <v>0</v>
      </c>
      <c r="I67" s="55">
        <f t="shared" si="19"/>
        <v>0</v>
      </c>
      <c r="J67" s="55">
        <f t="shared" si="19"/>
        <v>0</v>
      </c>
      <c r="K67" s="55">
        <f t="shared" si="19"/>
        <v>0</v>
      </c>
      <c r="L67" s="55">
        <f t="shared" si="19"/>
        <v>0</v>
      </c>
      <c r="M67" s="55">
        <f t="shared" si="19"/>
        <v>0</v>
      </c>
      <c r="N67" s="55">
        <f t="shared" si="19"/>
        <v>0</v>
      </c>
      <c r="O67" s="55">
        <f t="shared" si="19"/>
        <v>0</v>
      </c>
      <c r="P67" s="55">
        <f t="shared" si="19"/>
        <v>0</v>
      </c>
      <c r="Q67" s="55">
        <f t="shared" si="19"/>
        <v>0</v>
      </c>
      <c r="R67" s="55">
        <f t="shared" si="19"/>
        <v>0</v>
      </c>
      <c r="S67" s="55">
        <f t="shared" si="19"/>
        <v>0</v>
      </c>
      <c r="T67" s="55">
        <f t="shared" si="19"/>
        <v>0</v>
      </c>
      <c r="U67" s="55">
        <f t="shared" si="19"/>
        <v>0</v>
      </c>
      <c r="V67" s="55">
        <f t="shared" si="19"/>
        <v>0</v>
      </c>
      <c r="W67" s="55">
        <f t="shared" si="19"/>
        <v>0</v>
      </c>
      <c r="X67" s="55">
        <f t="shared" si="19"/>
        <v>0</v>
      </c>
      <c r="Y67" s="55">
        <f t="shared" si="19"/>
        <v>0</v>
      </c>
      <c r="Z67" s="55">
        <f t="shared" si="19"/>
        <v>0</v>
      </c>
      <c r="AA67" s="55">
        <f t="shared" si="19"/>
        <v>0</v>
      </c>
      <c r="AB67" s="55">
        <f t="shared" si="19"/>
        <v>0</v>
      </c>
      <c r="AC67" s="55">
        <f t="shared" si="19"/>
        <v>0</v>
      </c>
      <c r="AD67" s="55">
        <f t="shared" si="19"/>
        <v>0</v>
      </c>
      <c r="AE67" s="55">
        <f t="shared" si="19"/>
        <v>0</v>
      </c>
      <c r="AF67" s="55">
        <f t="shared" si="19"/>
        <v>0</v>
      </c>
      <c r="AG67" s="55">
        <f t="shared" si="19"/>
        <v>0</v>
      </c>
      <c r="AH67" s="55">
        <f t="shared" si="19"/>
        <v>0</v>
      </c>
      <c r="AI67" s="55">
        <f t="shared" si="19"/>
        <v>0</v>
      </c>
      <c r="AJ67" s="58">
        <f t="shared" si="19"/>
        <v>0</v>
      </c>
    </row>
    <row r="68" spans="2:37" ht="16.5" x14ac:dyDescent="0.3">
      <c r="B68" s="76" t="s">
        <v>209</v>
      </c>
      <c r="C68" s="32" t="s">
        <v>38</v>
      </c>
      <c r="D68" s="66">
        <v>0</v>
      </c>
      <c r="E68" s="55">
        <f t="shared" ref="E68:AJ68" si="20">SUM(E60,E64)</f>
        <v>0</v>
      </c>
      <c r="F68" s="55">
        <f t="shared" si="20"/>
        <v>0</v>
      </c>
      <c r="G68" s="55">
        <f t="shared" si="20"/>
        <v>0</v>
      </c>
      <c r="H68" s="55">
        <f t="shared" si="20"/>
        <v>0</v>
      </c>
      <c r="I68" s="55">
        <f t="shared" si="20"/>
        <v>0</v>
      </c>
      <c r="J68" s="55">
        <f t="shared" si="20"/>
        <v>0</v>
      </c>
      <c r="K68" s="55">
        <f t="shared" si="20"/>
        <v>0</v>
      </c>
      <c r="L68" s="55">
        <f t="shared" si="20"/>
        <v>0</v>
      </c>
      <c r="M68" s="55">
        <f t="shared" si="20"/>
        <v>0</v>
      </c>
      <c r="N68" s="55">
        <f t="shared" si="20"/>
        <v>0</v>
      </c>
      <c r="O68" s="55">
        <f t="shared" si="20"/>
        <v>0</v>
      </c>
      <c r="P68" s="55">
        <f t="shared" si="20"/>
        <v>0</v>
      </c>
      <c r="Q68" s="55">
        <f t="shared" si="20"/>
        <v>0</v>
      </c>
      <c r="R68" s="55">
        <f t="shared" si="20"/>
        <v>0</v>
      </c>
      <c r="S68" s="55">
        <f t="shared" si="20"/>
        <v>0</v>
      </c>
      <c r="T68" s="55">
        <f t="shared" si="20"/>
        <v>0</v>
      </c>
      <c r="U68" s="55">
        <f t="shared" si="20"/>
        <v>0</v>
      </c>
      <c r="V68" s="55">
        <f t="shared" si="20"/>
        <v>0</v>
      </c>
      <c r="W68" s="55">
        <f t="shared" si="20"/>
        <v>0</v>
      </c>
      <c r="X68" s="55">
        <f t="shared" si="20"/>
        <v>0</v>
      </c>
      <c r="Y68" s="55">
        <f t="shared" si="20"/>
        <v>0</v>
      </c>
      <c r="Z68" s="55">
        <f t="shared" si="20"/>
        <v>0</v>
      </c>
      <c r="AA68" s="55">
        <f t="shared" si="20"/>
        <v>0</v>
      </c>
      <c r="AB68" s="55">
        <f t="shared" si="20"/>
        <v>0</v>
      </c>
      <c r="AC68" s="55">
        <f t="shared" si="20"/>
        <v>0</v>
      </c>
      <c r="AD68" s="55">
        <f t="shared" si="20"/>
        <v>0</v>
      </c>
      <c r="AE68" s="55">
        <f t="shared" si="20"/>
        <v>0</v>
      </c>
      <c r="AF68" s="55">
        <f t="shared" si="20"/>
        <v>0</v>
      </c>
      <c r="AG68" s="55">
        <f t="shared" si="20"/>
        <v>0</v>
      </c>
      <c r="AH68" s="55">
        <f t="shared" si="20"/>
        <v>0</v>
      </c>
      <c r="AI68" s="55">
        <f t="shared" si="20"/>
        <v>0</v>
      </c>
      <c r="AJ68" s="58">
        <f t="shared" si="20"/>
        <v>0</v>
      </c>
    </row>
    <row r="69" spans="2:37" ht="16.5" x14ac:dyDescent="0.3">
      <c r="B69" s="76" t="s">
        <v>210</v>
      </c>
      <c r="C69" s="32" t="s">
        <v>38</v>
      </c>
      <c r="D69" s="66">
        <v>0</v>
      </c>
      <c r="E69" s="55">
        <f t="shared" ref="E69:AJ69" si="21">SUM(E61,E65)</f>
        <v>0</v>
      </c>
      <c r="F69" s="55">
        <f t="shared" si="21"/>
        <v>0</v>
      </c>
      <c r="G69" s="55">
        <f t="shared" si="21"/>
        <v>0</v>
      </c>
      <c r="H69" s="55">
        <f t="shared" si="21"/>
        <v>0</v>
      </c>
      <c r="I69" s="55">
        <f t="shared" si="21"/>
        <v>0</v>
      </c>
      <c r="J69" s="55">
        <f t="shared" si="21"/>
        <v>0</v>
      </c>
      <c r="K69" s="55">
        <f t="shared" si="21"/>
        <v>0</v>
      </c>
      <c r="L69" s="55">
        <f t="shared" si="21"/>
        <v>0</v>
      </c>
      <c r="M69" s="55">
        <f t="shared" si="21"/>
        <v>0</v>
      </c>
      <c r="N69" s="55">
        <f t="shared" si="21"/>
        <v>0</v>
      </c>
      <c r="O69" s="55">
        <f t="shared" si="21"/>
        <v>0</v>
      </c>
      <c r="P69" s="55">
        <f t="shared" si="21"/>
        <v>0</v>
      </c>
      <c r="Q69" s="55">
        <f t="shared" si="21"/>
        <v>0</v>
      </c>
      <c r="R69" s="55">
        <f t="shared" si="21"/>
        <v>0</v>
      </c>
      <c r="S69" s="55">
        <f t="shared" si="21"/>
        <v>0</v>
      </c>
      <c r="T69" s="55">
        <f t="shared" si="21"/>
        <v>0</v>
      </c>
      <c r="U69" s="55">
        <f t="shared" si="21"/>
        <v>0</v>
      </c>
      <c r="V69" s="55">
        <f t="shared" si="21"/>
        <v>0</v>
      </c>
      <c r="W69" s="55">
        <f t="shared" si="21"/>
        <v>0</v>
      </c>
      <c r="X69" s="55">
        <f t="shared" si="21"/>
        <v>0</v>
      </c>
      <c r="Y69" s="55">
        <f t="shared" si="21"/>
        <v>0</v>
      </c>
      <c r="Z69" s="55">
        <f t="shared" si="21"/>
        <v>0</v>
      </c>
      <c r="AA69" s="55">
        <f t="shared" si="21"/>
        <v>0</v>
      </c>
      <c r="AB69" s="55">
        <f t="shared" si="21"/>
        <v>0</v>
      </c>
      <c r="AC69" s="55">
        <f t="shared" si="21"/>
        <v>0</v>
      </c>
      <c r="AD69" s="55">
        <f t="shared" si="21"/>
        <v>0</v>
      </c>
      <c r="AE69" s="55">
        <f t="shared" si="21"/>
        <v>0</v>
      </c>
      <c r="AF69" s="55">
        <f t="shared" si="21"/>
        <v>0</v>
      </c>
      <c r="AG69" s="55">
        <f t="shared" si="21"/>
        <v>0</v>
      </c>
      <c r="AH69" s="55">
        <f t="shared" si="21"/>
        <v>0</v>
      </c>
      <c r="AI69" s="55">
        <f t="shared" si="21"/>
        <v>0</v>
      </c>
      <c r="AJ69" s="58">
        <f t="shared" si="21"/>
        <v>0</v>
      </c>
    </row>
    <row r="70" spans="2:37" ht="16.5" x14ac:dyDescent="0.3">
      <c r="B70" s="76" t="s">
        <v>211</v>
      </c>
      <c r="C70" s="32" t="s">
        <v>38</v>
      </c>
      <c r="D70" s="66">
        <v>0</v>
      </c>
      <c r="E70" s="55">
        <f t="shared" ref="E70:AJ70" si="22">SUM(E62,E66)</f>
        <v>0</v>
      </c>
      <c r="F70" s="55">
        <f t="shared" si="22"/>
        <v>0</v>
      </c>
      <c r="G70" s="55">
        <f t="shared" si="22"/>
        <v>0</v>
      </c>
      <c r="H70" s="55">
        <f t="shared" si="22"/>
        <v>0</v>
      </c>
      <c r="I70" s="55">
        <f t="shared" si="22"/>
        <v>0</v>
      </c>
      <c r="J70" s="55">
        <f t="shared" si="22"/>
        <v>0</v>
      </c>
      <c r="K70" s="55">
        <f t="shared" si="22"/>
        <v>0</v>
      </c>
      <c r="L70" s="55">
        <f t="shared" si="22"/>
        <v>0</v>
      </c>
      <c r="M70" s="55">
        <f t="shared" si="22"/>
        <v>0</v>
      </c>
      <c r="N70" s="55">
        <f t="shared" si="22"/>
        <v>0</v>
      </c>
      <c r="O70" s="55">
        <f t="shared" si="22"/>
        <v>0</v>
      </c>
      <c r="P70" s="55">
        <f t="shared" si="22"/>
        <v>0</v>
      </c>
      <c r="Q70" s="55">
        <f t="shared" si="22"/>
        <v>0</v>
      </c>
      <c r="R70" s="55">
        <f t="shared" si="22"/>
        <v>0</v>
      </c>
      <c r="S70" s="55">
        <f t="shared" si="22"/>
        <v>0</v>
      </c>
      <c r="T70" s="55">
        <f t="shared" si="22"/>
        <v>0</v>
      </c>
      <c r="U70" s="55">
        <f t="shared" si="22"/>
        <v>0</v>
      </c>
      <c r="V70" s="55">
        <f t="shared" si="22"/>
        <v>0</v>
      </c>
      <c r="W70" s="55">
        <f t="shared" si="22"/>
        <v>0</v>
      </c>
      <c r="X70" s="55">
        <f t="shared" si="22"/>
        <v>0</v>
      </c>
      <c r="Y70" s="55">
        <f t="shared" si="22"/>
        <v>0</v>
      </c>
      <c r="Z70" s="55">
        <f t="shared" si="22"/>
        <v>0</v>
      </c>
      <c r="AA70" s="55">
        <f t="shared" si="22"/>
        <v>0</v>
      </c>
      <c r="AB70" s="55">
        <f t="shared" si="22"/>
        <v>0</v>
      </c>
      <c r="AC70" s="55">
        <f t="shared" si="22"/>
        <v>0</v>
      </c>
      <c r="AD70" s="55">
        <f t="shared" si="22"/>
        <v>0</v>
      </c>
      <c r="AE70" s="55">
        <f t="shared" si="22"/>
        <v>0</v>
      </c>
      <c r="AF70" s="55">
        <f t="shared" si="22"/>
        <v>0</v>
      </c>
      <c r="AG70" s="55">
        <f t="shared" si="22"/>
        <v>0</v>
      </c>
      <c r="AH70" s="55">
        <f t="shared" si="22"/>
        <v>0</v>
      </c>
      <c r="AI70" s="55">
        <f t="shared" si="22"/>
        <v>0</v>
      </c>
      <c r="AJ70" s="58">
        <f t="shared" si="22"/>
        <v>0</v>
      </c>
    </row>
    <row r="71" spans="2:37" ht="16.5" x14ac:dyDescent="0.3">
      <c r="B71" s="77" t="s">
        <v>65</v>
      </c>
      <c r="C71" s="32" t="s">
        <v>40</v>
      </c>
      <c r="D71" s="67">
        <v>0</v>
      </c>
      <c r="E71" s="56" cm="1">
        <f t="array" ref="E71">_xlfn.IFS(
AND('Site 2'!E$58&lt;$C$14,'Site 2'!E$58&lt;'Site 2'!$C$7),0,
AND('Site 2'!E$58&gt;=$C$14,'Site 2'!E$58&lt;$C$7),
$C$30,
'Site 2'!E$58&gt;='Site 2'!$C$7,
$C$34)</f>
        <v>0</v>
      </c>
      <c r="F71" s="56" cm="1">
        <f t="array" ref="F71">_xlfn.IFS(
AND('Site 2'!F$58&lt;$C$14,'Site 2'!F$58&lt;'Site 2'!$C$7),0,
AND('Site 2'!F$58&gt;=$C$14,'Site 2'!F$58&lt;$C$7),
$C$30,
'Site 2'!F$58&gt;='Site 2'!$C$7,
$C$34)</f>
        <v>0</v>
      </c>
      <c r="G71" s="56" cm="1">
        <f t="array" ref="G71">_xlfn.IFS(
AND('Site 2'!G$58&lt;$C$14,'Site 2'!G$58&lt;'Site 2'!$C$7),0,
AND('Site 2'!G$58&gt;=$C$14,'Site 2'!G$58&lt;$C$7),
$C$30,
'Site 2'!G$58&gt;='Site 2'!$C$7,
$C$34)</f>
        <v>0</v>
      </c>
      <c r="H71" s="56" cm="1">
        <f t="array" ref="H71">_xlfn.IFS(
AND('Site 2'!H$58&lt;$C$14,'Site 2'!H$58&lt;'Site 2'!$C$7),0,
AND('Site 2'!H$58&gt;=$C$14,'Site 2'!H$58&lt;$C$7),
$C$30,
'Site 2'!H$58&gt;='Site 2'!$C$7,
$C$34)</f>
        <v>0</v>
      </c>
      <c r="I71" s="56" cm="1">
        <f t="array" ref="I71">_xlfn.IFS(
AND('Site 2'!I$58&lt;$C$14,'Site 2'!I$58&lt;'Site 2'!$C$7),0,
AND('Site 2'!I$58&gt;=$C$14,'Site 2'!I$58&lt;$C$7),
$C$30,
'Site 2'!I$58&gt;='Site 2'!$C$7,
$C$34)</f>
        <v>0</v>
      </c>
      <c r="J71" s="56" cm="1">
        <f t="array" ref="J71">_xlfn.IFS(
AND('Site 2'!J$58&lt;$C$14,'Site 2'!J$58&lt;'Site 2'!$C$7),0,
AND('Site 2'!J$58&gt;=$C$14,'Site 2'!J$58&lt;$C$7),
$C$30,
'Site 2'!J$58&gt;='Site 2'!$C$7,
$C$34)</f>
        <v>0</v>
      </c>
      <c r="K71" s="56" cm="1">
        <f t="array" ref="K71">_xlfn.IFS(
AND('Site 2'!K$58&lt;$C$14,'Site 2'!K$58&lt;'Site 2'!$C$7),0,
AND('Site 2'!K$58&gt;=$C$14,'Site 2'!K$58&lt;$C$7),
$C$30,
'Site 2'!K$58&gt;='Site 2'!$C$7,
$C$34)</f>
        <v>0</v>
      </c>
      <c r="L71" s="56" cm="1">
        <f t="array" ref="L71">_xlfn.IFS(
AND('Site 2'!L$58&lt;$C$14,'Site 2'!L$58&lt;'Site 2'!$C$7),0,
AND('Site 2'!L$58&gt;=$C$14,'Site 2'!L$58&lt;$C$7),
$C$30,
'Site 2'!L$58&gt;='Site 2'!$C$7,
$C$34)</f>
        <v>0</v>
      </c>
      <c r="M71" s="56" cm="1">
        <f t="array" ref="M71">_xlfn.IFS(
AND('Site 2'!M$58&lt;$C$14,'Site 2'!M$58&lt;'Site 2'!$C$7),0,
AND('Site 2'!M$58&gt;=$C$14,'Site 2'!M$58&lt;$C$7),
$C$30,
'Site 2'!M$58&gt;='Site 2'!$C$7,
$C$34)</f>
        <v>0</v>
      </c>
      <c r="N71" s="56" cm="1">
        <f t="array" ref="N71">_xlfn.IFS(
AND('Site 2'!N$58&lt;$C$14,'Site 2'!N$58&lt;'Site 2'!$C$7),0,
AND('Site 2'!N$58&gt;=$C$14,'Site 2'!N$58&lt;$C$7),
$C$30,
'Site 2'!N$58&gt;='Site 2'!$C$7,
$C$34)</f>
        <v>0</v>
      </c>
      <c r="O71" s="56" cm="1">
        <f t="array" ref="O71">_xlfn.IFS(
AND('Site 2'!O$58&lt;$C$14,'Site 2'!O$58&lt;'Site 2'!$C$7),0,
AND('Site 2'!O$58&gt;=$C$14,'Site 2'!O$58&lt;$C$7),
$C$30,
'Site 2'!O$58&gt;='Site 2'!$C$7,
$C$34)</f>
        <v>0</v>
      </c>
      <c r="P71" s="56" cm="1">
        <f t="array" ref="P71">_xlfn.IFS(
AND('Site 2'!P$58&lt;$C$14,'Site 2'!P$58&lt;'Site 2'!$C$7),0,
AND('Site 2'!P$58&gt;=$C$14,'Site 2'!P$58&lt;$C$7),
$C$30,
'Site 2'!P$58&gt;='Site 2'!$C$7,
$C$34)</f>
        <v>0</v>
      </c>
      <c r="Q71" s="56" cm="1">
        <f t="array" ref="Q71">_xlfn.IFS(
AND('Site 2'!Q$58&lt;$C$14,'Site 2'!Q$58&lt;'Site 2'!$C$7),0,
AND('Site 2'!Q$58&gt;=$C$14,'Site 2'!Q$58&lt;$C$7),
$C$30,
'Site 2'!Q$58&gt;='Site 2'!$C$7,
$C$34)</f>
        <v>0</v>
      </c>
      <c r="R71" s="56" cm="1">
        <f t="array" ref="R71">_xlfn.IFS(
AND('Site 2'!R$58&lt;$C$14,'Site 2'!R$58&lt;'Site 2'!$C$7),0,
AND('Site 2'!R$58&gt;=$C$14,'Site 2'!R$58&lt;$C$7),
$C$30,
'Site 2'!R$58&gt;='Site 2'!$C$7,
$C$34)</f>
        <v>0</v>
      </c>
      <c r="S71" s="56" cm="1">
        <f t="array" ref="S71">_xlfn.IFS(
AND('Site 2'!S$58&lt;$C$14,'Site 2'!S$58&lt;'Site 2'!$C$7),0,
AND('Site 2'!S$58&gt;=$C$14,'Site 2'!S$58&lt;$C$7),
$C$30,
'Site 2'!S$58&gt;='Site 2'!$C$7,
$C$34)</f>
        <v>0</v>
      </c>
      <c r="T71" s="56" cm="1">
        <f t="array" ref="T71">_xlfn.IFS(
AND('Site 2'!T$58&lt;$C$14,'Site 2'!T$58&lt;'Site 2'!$C$7),0,
AND('Site 2'!T$58&gt;=$C$14,'Site 2'!T$58&lt;$C$7),
$C$30,
'Site 2'!T$58&gt;='Site 2'!$C$7,
$C$34)</f>
        <v>0</v>
      </c>
      <c r="U71" s="56" cm="1">
        <f t="array" ref="U71">_xlfn.IFS(
AND('Site 2'!U$58&lt;$C$14,'Site 2'!U$58&lt;'Site 2'!$C$7),0,
AND('Site 2'!U$58&gt;=$C$14,'Site 2'!U$58&lt;$C$7),
$C$30,
'Site 2'!U$58&gt;='Site 2'!$C$7,
$C$34)</f>
        <v>0</v>
      </c>
      <c r="V71" s="56" cm="1">
        <f t="array" ref="V71">_xlfn.IFS(
AND('Site 2'!V$58&lt;$C$14,'Site 2'!V$58&lt;'Site 2'!$C$7),0,
AND('Site 2'!V$58&gt;=$C$14,'Site 2'!V$58&lt;$C$7),
$C$30,
'Site 2'!V$58&gt;='Site 2'!$C$7,
$C$34)</f>
        <v>0</v>
      </c>
      <c r="W71" s="56" cm="1">
        <f t="array" ref="W71">_xlfn.IFS(
AND('Site 2'!W$58&lt;$C$14,'Site 2'!W$58&lt;'Site 2'!$C$7),0,
AND('Site 2'!W$58&gt;=$C$14,'Site 2'!W$58&lt;$C$7),
$C$30,
'Site 2'!W$58&gt;='Site 2'!$C$7,
$C$34)</f>
        <v>0</v>
      </c>
      <c r="X71" s="56" cm="1">
        <f t="array" ref="X71">_xlfn.IFS(
AND('Site 2'!X$58&lt;$C$14,'Site 2'!X$58&lt;'Site 2'!$C$7),0,
AND('Site 2'!X$58&gt;=$C$14,'Site 2'!X$58&lt;$C$7),
$C$30,
'Site 2'!X$58&gt;='Site 2'!$C$7,
$C$34)</f>
        <v>0</v>
      </c>
      <c r="Y71" s="56" cm="1">
        <f t="array" ref="Y71">_xlfn.IFS(
AND('Site 2'!Y$58&lt;$C$14,'Site 2'!Y$58&lt;'Site 2'!$C$7),0,
AND('Site 2'!Y$58&gt;=$C$14,'Site 2'!Y$58&lt;$C$7),
$C$30,
'Site 2'!Y$58&gt;='Site 2'!$C$7,
$C$34)</f>
        <v>0</v>
      </c>
      <c r="Z71" s="56" cm="1">
        <f t="array" ref="Z71">_xlfn.IFS(
AND('Site 2'!Z$58&lt;$C$14,'Site 2'!Z$58&lt;'Site 2'!$C$7),0,
AND('Site 2'!Z$58&gt;=$C$14,'Site 2'!Z$58&lt;$C$7),
$C$30,
'Site 2'!Z$58&gt;='Site 2'!$C$7,
$C$34)</f>
        <v>0</v>
      </c>
      <c r="AA71" s="56" cm="1">
        <f t="array" ref="AA71">_xlfn.IFS(
AND('Site 2'!AA$58&lt;$C$14,'Site 2'!AA$58&lt;'Site 2'!$C$7),0,
AND('Site 2'!AA$58&gt;=$C$14,'Site 2'!AA$58&lt;$C$7),
$C$30,
'Site 2'!AA$58&gt;='Site 2'!$C$7,
$C$34)</f>
        <v>0</v>
      </c>
      <c r="AB71" s="56" cm="1">
        <f t="array" ref="AB71">_xlfn.IFS(
AND('Site 2'!AB$58&lt;$C$14,'Site 2'!AB$58&lt;'Site 2'!$C$7),0,
AND('Site 2'!AB$58&gt;=$C$14,'Site 2'!AB$58&lt;$C$7),
$C$30,
'Site 2'!AB$58&gt;='Site 2'!$C$7,
$C$34)</f>
        <v>0</v>
      </c>
      <c r="AC71" s="56" cm="1">
        <f t="array" ref="AC71">_xlfn.IFS(
AND('Site 2'!AC$58&lt;$C$14,'Site 2'!AC$58&lt;'Site 2'!$C$7),0,
AND('Site 2'!AC$58&gt;=$C$14,'Site 2'!AC$58&lt;$C$7),
$C$30,
'Site 2'!AC$58&gt;='Site 2'!$C$7,
$C$34)</f>
        <v>0</v>
      </c>
      <c r="AD71" s="56" cm="1">
        <f t="array" ref="AD71">_xlfn.IFS(
AND('Site 2'!AD$58&lt;$C$14,'Site 2'!AD$58&lt;'Site 2'!$C$7),0,
AND('Site 2'!AD$58&gt;=$C$14,'Site 2'!AD$58&lt;$C$7),
$C$30,
'Site 2'!AD$58&gt;='Site 2'!$C$7,
$C$34)</f>
        <v>0</v>
      </c>
      <c r="AE71" s="56" cm="1">
        <f t="array" ref="AE71">_xlfn.IFS(
AND('Site 2'!AE$58&lt;$C$14,'Site 2'!AE$58&lt;'Site 2'!$C$7),0,
AND('Site 2'!AE$58&gt;=$C$14,'Site 2'!AE$58&lt;$C$7),
$C$30,
'Site 2'!AE$58&gt;='Site 2'!$C$7,
$C$34)</f>
        <v>0</v>
      </c>
      <c r="AF71" s="56" cm="1">
        <f t="array" ref="AF71">_xlfn.IFS(
AND('Site 2'!AF$58&lt;$C$14,'Site 2'!AF$58&lt;'Site 2'!$C$7),0,
AND('Site 2'!AF$58&gt;=$C$14,'Site 2'!AF$58&lt;$C$7),
$C$30,
'Site 2'!AF$58&gt;='Site 2'!$C$7,
$C$34)</f>
        <v>0</v>
      </c>
      <c r="AG71" s="56" cm="1">
        <f t="array" ref="AG71">_xlfn.IFS(
AND('Site 2'!AG$58&lt;$C$14,'Site 2'!AG$58&lt;'Site 2'!$C$7),0,
AND('Site 2'!AG$58&gt;=$C$14,'Site 2'!AG$58&lt;$C$7),
$C$30,
'Site 2'!AG$58&gt;='Site 2'!$C$7,
$C$34)</f>
        <v>0</v>
      </c>
      <c r="AH71" s="56" cm="1">
        <f t="array" ref="AH71">_xlfn.IFS(
AND('Site 2'!AH$58&lt;$C$14,'Site 2'!AH$58&lt;'Site 2'!$C$7),0,
AND('Site 2'!AH$58&gt;=$C$14,'Site 2'!AH$58&lt;$C$7),
$C$30,
'Site 2'!AH$58&gt;='Site 2'!$C$7,
$C$34)</f>
        <v>0</v>
      </c>
      <c r="AI71" s="56" cm="1">
        <f t="array" ref="AI71">_xlfn.IFS(
AND('Site 2'!AI$58&lt;$C$14,'Site 2'!AI$58&lt;'Site 2'!$C$7),0,
AND('Site 2'!AI$58&gt;=$C$14,'Site 2'!AI$58&lt;$C$7),
$C$30,
'Site 2'!AI$58&gt;='Site 2'!$C$7,
$C$34)</f>
        <v>0</v>
      </c>
      <c r="AJ71" s="59" cm="1">
        <f t="array" ref="AJ71">_xlfn.IFS(
AND('Site 2'!AJ$58&lt;$C$14,'Site 2'!AJ$58&lt;'Site 2'!$C$7),0,
AND('Site 2'!AJ$58&gt;=$C$14,'Site 2'!AJ$58&lt;$C$7),
$C$30,
'Site 2'!AJ$58&gt;='Site 2'!$C$7,
$C$34)</f>
        <v>0</v>
      </c>
    </row>
    <row r="72" spans="2:37" ht="16.5" x14ac:dyDescent="0.3">
      <c r="B72" s="77" t="s">
        <v>212</v>
      </c>
      <c r="C72" s="32" t="s">
        <v>40</v>
      </c>
      <c r="D72" s="67">
        <v>0</v>
      </c>
      <c r="E72" s="56">
        <f t="shared" ref="E72:AJ72" si="23">E71*IF(E$58&lt;=$C$14,$C$24,IF(E$58&gt;=$C$12,$C$25,$C$24+(E$58-$C$14)*($C$25-$C$24)/($C$12-$C$14)))</f>
        <v>0</v>
      </c>
      <c r="F72" s="56">
        <f t="shared" si="23"/>
        <v>0</v>
      </c>
      <c r="G72" s="56">
        <f t="shared" si="23"/>
        <v>0</v>
      </c>
      <c r="H72" s="56">
        <f t="shared" si="23"/>
        <v>0</v>
      </c>
      <c r="I72" s="56">
        <f t="shared" si="23"/>
        <v>0</v>
      </c>
      <c r="J72" s="56">
        <f t="shared" si="23"/>
        <v>0</v>
      </c>
      <c r="K72" s="56">
        <f t="shared" si="23"/>
        <v>0</v>
      </c>
      <c r="L72" s="56">
        <f t="shared" si="23"/>
        <v>0</v>
      </c>
      <c r="M72" s="56">
        <f t="shared" si="23"/>
        <v>0</v>
      </c>
      <c r="N72" s="56">
        <f t="shared" si="23"/>
        <v>0</v>
      </c>
      <c r="O72" s="56">
        <f t="shared" si="23"/>
        <v>0</v>
      </c>
      <c r="P72" s="56">
        <f t="shared" si="23"/>
        <v>0</v>
      </c>
      <c r="Q72" s="56">
        <f t="shared" si="23"/>
        <v>0</v>
      </c>
      <c r="R72" s="56">
        <f t="shared" si="23"/>
        <v>0</v>
      </c>
      <c r="S72" s="56">
        <f t="shared" si="23"/>
        <v>0</v>
      </c>
      <c r="T72" s="56">
        <f t="shared" si="23"/>
        <v>0</v>
      </c>
      <c r="U72" s="56">
        <f t="shared" si="23"/>
        <v>0</v>
      </c>
      <c r="V72" s="56">
        <f t="shared" si="23"/>
        <v>0</v>
      </c>
      <c r="W72" s="56">
        <f t="shared" si="23"/>
        <v>0</v>
      </c>
      <c r="X72" s="56">
        <f t="shared" si="23"/>
        <v>0</v>
      </c>
      <c r="Y72" s="56">
        <f t="shared" si="23"/>
        <v>0</v>
      </c>
      <c r="Z72" s="56">
        <f t="shared" si="23"/>
        <v>0</v>
      </c>
      <c r="AA72" s="56">
        <f t="shared" si="23"/>
        <v>0</v>
      </c>
      <c r="AB72" s="56">
        <f t="shared" si="23"/>
        <v>0</v>
      </c>
      <c r="AC72" s="56">
        <f t="shared" si="23"/>
        <v>0</v>
      </c>
      <c r="AD72" s="56">
        <f t="shared" si="23"/>
        <v>0</v>
      </c>
      <c r="AE72" s="56">
        <f t="shared" si="23"/>
        <v>0</v>
      </c>
      <c r="AF72" s="56">
        <f t="shared" si="23"/>
        <v>0</v>
      </c>
      <c r="AG72" s="56">
        <f t="shared" si="23"/>
        <v>0</v>
      </c>
      <c r="AH72" s="56">
        <f t="shared" si="23"/>
        <v>0</v>
      </c>
      <c r="AI72" s="56">
        <f t="shared" si="23"/>
        <v>0</v>
      </c>
      <c r="AJ72" s="59">
        <f t="shared" si="23"/>
        <v>0</v>
      </c>
    </row>
    <row r="73" spans="2:37" ht="16.5" x14ac:dyDescent="0.3">
      <c r="B73" s="77" t="s">
        <v>213</v>
      </c>
      <c r="C73" s="32" t="s">
        <v>40</v>
      </c>
      <c r="D73" s="67">
        <v>0</v>
      </c>
      <c r="E73" s="56">
        <f t="shared" ref="E73:AJ73" si="24">E71*IF(E$58&lt;=$D$14,$D$24,IF(E$58&gt;=$D$12,$D$25,$D$24+(E$58-$D$14)*($D$25-$D$24)/($D$12-$D$14)))</f>
        <v>0</v>
      </c>
      <c r="F73" s="56">
        <f t="shared" si="24"/>
        <v>0</v>
      </c>
      <c r="G73" s="56">
        <f t="shared" si="24"/>
        <v>0</v>
      </c>
      <c r="H73" s="56">
        <f t="shared" si="24"/>
        <v>0</v>
      </c>
      <c r="I73" s="56">
        <f t="shared" si="24"/>
        <v>0</v>
      </c>
      <c r="J73" s="56">
        <f t="shared" si="24"/>
        <v>0</v>
      </c>
      <c r="K73" s="56">
        <f t="shared" si="24"/>
        <v>0</v>
      </c>
      <c r="L73" s="56">
        <f t="shared" si="24"/>
        <v>0</v>
      </c>
      <c r="M73" s="56">
        <f t="shared" si="24"/>
        <v>0</v>
      </c>
      <c r="N73" s="56">
        <f t="shared" si="24"/>
        <v>0</v>
      </c>
      <c r="O73" s="56">
        <f t="shared" si="24"/>
        <v>0</v>
      </c>
      <c r="P73" s="56">
        <f t="shared" si="24"/>
        <v>0</v>
      </c>
      <c r="Q73" s="56">
        <f t="shared" si="24"/>
        <v>0</v>
      </c>
      <c r="R73" s="56">
        <f t="shared" si="24"/>
        <v>0</v>
      </c>
      <c r="S73" s="56">
        <f t="shared" si="24"/>
        <v>0</v>
      </c>
      <c r="T73" s="56">
        <f t="shared" si="24"/>
        <v>0</v>
      </c>
      <c r="U73" s="56">
        <f t="shared" si="24"/>
        <v>0</v>
      </c>
      <c r="V73" s="56">
        <f t="shared" si="24"/>
        <v>0</v>
      </c>
      <c r="W73" s="56">
        <f t="shared" si="24"/>
        <v>0</v>
      </c>
      <c r="X73" s="56">
        <f t="shared" si="24"/>
        <v>0</v>
      </c>
      <c r="Y73" s="56">
        <f t="shared" si="24"/>
        <v>0</v>
      </c>
      <c r="Z73" s="56">
        <f t="shared" si="24"/>
        <v>0</v>
      </c>
      <c r="AA73" s="56">
        <f t="shared" si="24"/>
        <v>0</v>
      </c>
      <c r="AB73" s="56">
        <f t="shared" si="24"/>
        <v>0</v>
      </c>
      <c r="AC73" s="56">
        <f t="shared" si="24"/>
        <v>0</v>
      </c>
      <c r="AD73" s="56">
        <f t="shared" si="24"/>
        <v>0</v>
      </c>
      <c r="AE73" s="56">
        <f t="shared" si="24"/>
        <v>0</v>
      </c>
      <c r="AF73" s="56">
        <f t="shared" si="24"/>
        <v>0</v>
      </c>
      <c r="AG73" s="56">
        <f t="shared" si="24"/>
        <v>0</v>
      </c>
      <c r="AH73" s="56">
        <f t="shared" si="24"/>
        <v>0</v>
      </c>
      <c r="AI73" s="56">
        <f t="shared" si="24"/>
        <v>0</v>
      </c>
      <c r="AJ73" s="59">
        <f t="shared" si="24"/>
        <v>0</v>
      </c>
    </row>
    <row r="74" spans="2:37" ht="17.25" thickBot="1" x14ac:dyDescent="0.35">
      <c r="B74" s="50" t="s">
        <v>214</v>
      </c>
      <c r="C74" s="33" t="s">
        <v>40</v>
      </c>
      <c r="D74" s="68">
        <v>0</v>
      </c>
      <c r="E74" s="60">
        <f t="shared" ref="E74:AJ74" si="25">E71*IF(E$58&lt;=$E$14,$E$24,IF(E$58&gt;=$E$12,$E$25,$E$24+(E$58-$E$14)*($E$25-$E$24)/($E$12-$E$14)))</f>
        <v>0</v>
      </c>
      <c r="F74" s="60">
        <f t="shared" si="25"/>
        <v>0</v>
      </c>
      <c r="G74" s="60">
        <f t="shared" si="25"/>
        <v>0</v>
      </c>
      <c r="H74" s="60">
        <f t="shared" si="25"/>
        <v>0</v>
      </c>
      <c r="I74" s="60">
        <f t="shared" si="25"/>
        <v>0</v>
      </c>
      <c r="J74" s="60">
        <f t="shared" si="25"/>
        <v>0</v>
      </c>
      <c r="K74" s="60">
        <f t="shared" si="25"/>
        <v>0</v>
      </c>
      <c r="L74" s="60">
        <f t="shared" si="25"/>
        <v>0</v>
      </c>
      <c r="M74" s="60">
        <f t="shared" si="25"/>
        <v>0</v>
      </c>
      <c r="N74" s="60">
        <f t="shared" si="25"/>
        <v>0</v>
      </c>
      <c r="O74" s="60">
        <f t="shared" si="25"/>
        <v>0</v>
      </c>
      <c r="P74" s="60">
        <f t="shared" si="25"/>
        <v>0</v>
      </c>
      <c r="Q74" s="60">
        <f t="shared" si="25"/>
        <v>0</v>
      </c>
      <c r="R74" s="60">
        <f t="shared" si="25"/>
        <v>0</v>
      </c>
      <c r="S74" s="60">
        <f t="shared" si="25"/>
        <v>0</v>
      </c>
      <c r="T74" s="60">
        <f t="shared" si="25"/>
        <v>0</v>
      </c>
      <c r="U74" s="60">
        <f t="shared" si="25"/>
        <v>0</v>
      </c>
      <c r="V74" s="60">
        <f t="shared" si="25"/>
        <v>0</v>
      </c>
      <c r="W74" s="60">
        <f t="shared" si="25"/>
        <v>0</v>
      </c>
      <c r="X74" s="60">
        <f t="shared" si="25"/>
        <v>0</v>
      </c>
      <c r="Y74" s="60">
        <f t="shared" si="25"/>
        <v>0</v>
      </c>
      <c r="Z74" s="60">
        <f t="shared" si="25"/>
        <v>0</v>
      </c>
      <c r="AA74" s="60">
        <f t="shared" si="25"/>
        <v>0</v>
      </c>
      <c r="AB74" s="60">
        <f t="shared" si="25"/>
        <v>0</v>
      </c>
      <c r="AC74" s="60">
        <f t="shared" si="25"/>
        <v>0</v>
      </c>
      <c r="AD74" s="60">
        <f t="shared" si="25"/>
        <v>0</v>
      </c>
      <c r="AE74" s="60">
        <f t="shared" si="25"/>
        <v>0</v>
      </c>
      <c r="AF74" s="60">
        <f t="shared" si="25"/>
        <v>0</v>
      </c>
      <c r="AG74" s="60">
        <f t="shared" si="25"/>
        <v>0</v>
      </c>
      <c r="AH74" s="60">
        <f t="shared" si="25"/>
        <v>0</v>
      </c>
      <c r="AI74" s="60">
        <f t="shared" si="25"/>
        <v>0</v>
      </c>
      <c r="AJ74" s="61">
        <f t="shared" si="25"/>
        <v>0</v>
      </c>
    </row>
    <row r="75" spans="2:37" ht="17.25" thickBot="1" x14ac:dyDescent="0.35">
      <c r="B75" s="36"/>
      <c r="C75" s="9"/>
      <c r="D75" s="9"/>
      <c r="E75" s="37"/>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row>
    <row r="76" spans="2:37" ht="17.25" thickBot="1" x14ac:dyDescent="0.35">
      <c r="B76" s="62" t="s">
        <v>43</v>
      </c>
      <c r="C76" s="63"/>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2"/>
    </row>
    <row r="77" spans="2:37" s="9" customFormat="1" ht="17.25" thickBot="1" x14ac:dyDescent="0.35">
      <c r="B77" s="93" t="s">
        <v>36</v>
      </c>
      <c r="C77" s="89" t="s">
        <v>37</v>
      </c>
      <c r="D77" s="89">
        <v>2018</v>
      </c>
      <c r="E77" s="89">
        <v>2019</v>
      </c>
      <c r="F77" s="89">
        <v>2020</v>
      </c>
      <c r="G77" s="89">
        <v>2021</v>
      </c>
      <c r="H77" s="89">
        <v>2022</v>
      </c>
      <c r="I77" s="89">
        <v>2023</v>
      </c>
      <c r="J77" s="89">
        <v>2024</v>
      </c>
      <c r="K77" s="89">
        <v>2025</v>
      </c>
      <c r="L77" s="89">
        <v>2026</v>
      </c>
      <c r="M77" s="89">
        <v>2027</v>
      </c>
      <c r="N77" s="89">
        <v>2028</v>
      </c>
      <c r="O77" s="89">
        <v>2029</v>
      </c>
      <c r="P77" s="89">
        <v>2030</v>
      </c>
      <c r="Q77" s="89">
        <v>2031</v>
      </c>
      <c r="R77" s="89">
        <v>2032</v>
      </c>
      <c r="S77" s="89">
        <v>2033</v>
      </c>
      <c r="T77" s="89">
        <v>2034</v>
      </c>
      <c r="U77" s="89">
        <v>2035</v>
      </c>
      <c r="V77" s="89">
        <v>2036</v>
      </c>
      <c r="W77" s="89">
        <v>2037</v>
      </c>
      <c r="X77" s="89">
        <v>2038</v>
      </c>
      <c r="Y77" s="89">
        <v>2039</v>
      </c>
      <c r="Z77" s="89">
        <v>2040</v>
      </c>
      <c r="AA77" s="89">
        <v>2041</v>
      </c>
      <c r="AB77" s="89">
        <v>2042</v>
      </c>
      <c r="AC77" s="89">
        <v>2043</v>
      </c>
      <c r="AD77" s="89">
        <v>2044</v>
      </c>
      <c r="AE77" s="89">
        <v>2045</v>
      </c>
      <c r="AF77" s="89">
        <v>2046</v>
      </c>
      <c r="AG77" s="89">
        <v>2047</v>
      </c>
      <c r="AH77" s="89">
        <v>2048</v>
      </c>
      <c r="AI77" s="89">
        <v>2049</v>
      </c>
      <c r="AJ77" s="90">
        <v>2050</v>
      </c>
    </row>
    <row r="78" spans="2:37" s="9" customFormat="1" ht="16.5" x14ac:dyDescent="0.3">
      <c r="B78" s="73" t="s">
        <v>66</v>
      </c>
      <c r="C78" s="31" t="s">
        <v>38</v>
      </c>
      <c r="D78" s="78">
        <v>0</v>
      </c>
      <c r="E78" s="70" cm="1">
        <f t="array" ref="E78">_xlfn.IFS(
  'Site 2'!E$77&lt;$C$14, 0,
  'Site 2'!E$77=$C$14, E59,
  AND('Site 2'!E$77&gt;$C$14, 'Site 2'!E$77&lt;'Site 2'!$C$7), E59 * (1 + $C$8)^('Site 2'!E$77 - $C$14),
  'Site 2'!E$77='Site 2'!$C$7, E59,
  'Site 2'!E$77&gt;'Site 2'!$C$7, E59 * (1 + $C$8)^('Site 2'!E$77 - 'Site 2'!$C$7)
)</f>
        <v>0</v>
      </c>
      <c r="F78" s="70" cm="1">
        <f t="array" ref="F78">_xlfn.IFS(
  'Site 2'!F$77&lt;$C$14, 0,
  'Site 2'!F$77=$C$14, F59,
  AND('Site 2'!F$77&gt;$C$14, 'Site 2'!F$77&lt;'Site 2'!$C$7), F59 * (1 + $C$8)^('Site 2'!F$77 - $C$14),
  'Site 2'!F$77='Site 2'!$C$7, F59,
  'Site 2'!F$77&gt;'Site 2'!$C$7, F59 * (1 + $C$8)^('Site 2'!F$77 - 'Site 2'!$C$7)
)</f>
        <v>0</v>
      </c>
      <c r="G78" s="70" cm="1">
        <f t="array" ref="G78">_xlfn.IFS(
  'Site 2'!G$77&lt;$C$14, 0,
  'Site 2'!G$77=$C$14, G59,
  AND('Site 2'!G$77&gt;$C$14, 'Site 2'!G$77&lt;'Site 2'!$C$7), G59 * (1 + $C$8)^('Site 2'!G$77 - $C$14),
  'Site 2'!G$77='Site 2'!$C$7, G59,
  'Site 2'!G$77&gt;'Site 2'!$C$7, G59 * (1 + $C$8)^('Site 2'!G$77 - 'Site 2'!$C$7)
)</f>
        <v>0</v>
      </c>
      <c r="H78" s="70" cm="1">
        <f t="array" ref="H78">_xlfn.IFS(
  'Site 2'!H$77&lt;$C$14, 0,
  'Site 2'!H$77=$C$14, H59,
  AND('Site 2'!H$77&gt;$C$14, 'Site 2'!H$77&lt;'Site 2'!$C$7), H59 * (1 + $C$8)^('Site 2'!H$77 - $C$14),
  'Site 2'!H$77='Site 2'!$C$7, H59,
  'Site 2'!H$77&gt;'Site 2'!$C$7, H59 * (1 + $C$8)^('Site 2'!H$77 - 'Site 2'!$C$7)
)</f>
        <v>0</v>
      </c>
      <c r="I78" s="70" cm="1">
        <f t="array" ref="I78">_xlfn.IFS(
  'Site 2'!I$77&lt;$C$14, 0,
  'Site 2'!I$77=$C$14, I59,
  AND('Site 2'!I$77&gt;$C$14, 'Site 2'!I$77&lt;'Site 2'!$C$7), I59 * (1 + $C$8)^('Site 2'!I$77 - $C$14),
  'Site 2'!I$77='Site 2'!$C$7, I59,
  'Site 2'!I$77&gt;'Site 2'!$C$7, I59 * (1 + $C$8)^('Site 2'!I$77 - 'Site 2'!$C$7)
)</f>
        <v>0</v>
      </c>
      <c r="J78" s="70" cm="1">
        <f t="array" ref="J78">_xlfn.IFS(
  'Site 2'!J$77&lt;$C$14, 0,
  'Site 2'!J$77=$C$14, J59,
  AND('Site 2'!J$77&gt;$C$14, 'Site 2'!J$77&lt;'Site 2'!$C$7), J59 * (1 + $C$8)^('Site 2'!J$77 - $C$14),
  'Site 2'!J$77='Site 2'!$C$7, J59,
  'Site 2'!J$77&gt;'Site 2'!$C$7, J59 * (1 + $C$8)^('Site 2'!J$77 - 'Site 2'!$C$7)
)</f>
        <v>0</v>
      </c>
      <c r="K78" s="70" cm="1">
        <f t="array" ref="K78">_xlfn.IFS(
  'Site 2'!K$77&lt;$C$14, 0,
  'Site 2'!K$77=$C$14, K59,
  AND('Site 2'!K$77&gt;$C$14, 'Site 2'!K$77&lt;'Site 2'!$C$7), K59 * (1 + $C$8)^('Site 2'!K$77 - $C$14),
  'Site 2'!K$77='Site 2'!$C$7, K59,
  'Site 2'!K$77&gt;'Site 2'!$C$7, K59 * (1 + $C$8)^('Site 2'!K$77 - 'Site 2'!$C$7)
)</f>
        <v>0</v>
      </c>
      <c r="L78" s="70" cm="1">
        <f t="array" ref="L78">_xlfn.IFS(
  'Site 2'!L$77&lt;$C$14, 0,
  'Site 2'!L$77=$C$14, L59,
  AND('Site 2'!L$77&gt;$C$14, 'Site 2'!L$77&lt;'Site 2'!$C$7), L59 * (1 + $C$8)^('Site 2'!L$77 - $C$14),
  'Site 2'!L$77='Site 2'!$C$7, L59,
  'Site 2'!L$77&gt;'Site 2'!$C$7, L59 * (1 + $C$8)^('Site 2'!L$77 - 'Site 2'!$C$7)
)</f>
        <v>0</v>
      </c>
      <c r="M78" s="70" cm="1">
        <f t="array" ref="M78">_xlfn.IFS(
  'Site 2'!M$77&lt;$C$14, 0,
  'Site 2'!M$77=$C$14, M59,
  AND('Site 2'!M$77&gt;$C$14, 'Site 2'!M$77&lt;'Site 2'!$C$7), M59 * (1 + $C$8)^('Site 2'!M$77 - $C$14),
  'Site 2'!M$77='Site 2'!$C$7, M59,
  'Site 2'!M$77&gt;'Site 2'!$C$7, M59 * (1 + $C$8)^('Site 2'!M$77 - 'Site 2'!$C$7)
)</f>
        <v>0</v>
      </c>
      <c r="N78" s="70" cm="1">
        <f t="array" ref="N78">_xlfn.IFS(
  'Site 2'!N$77&lt;$C$14, 0,
  'Site 2'!N$77=$C$14, N59,
  AND('Site 2'!N$77&gt;$C$14, 'Site 2'!N$77&lt;'Site 2'!$C$7), N59 * (1 + $C$8)^('Site 2'!N$77 - $C$14),
  'Site 2'!N$77='Site 2'!$C$7, N59,
  'Site 2'!N$77&gt;'Site 2'!$C$7, N59 * (1 + $C$8)^('Site 2'!N$77 - 'Site 2'!$C$7)
)</f>
        <v>0</v>
      </c>
      <c r="O78" s="70" cm="1">
        <f t="array" ref="O78">_xlfn.IFS(
  'Site 2'!O$77&lt;$C$14, 0,
  'Site 2'!O$77=$C$14, O59,
  AND('Site 2'!O$77&gt;$C$14, 'Site 2'!O$77&lt;'Site 2'!$C$7), O59 * (1 + $C$8)^('Site 2'!O$77 - $C$14),
  'Site 2'!O$77='Site 2'!$C$7, O59,
  'Site 2'!O$77&gt;'Site 2'!$C$7, O59 * (1 + $C$8)^('Site 2'!O$77 - 'Site 2'!$C$7)
)</f>
        <v>0</v>
      </c>
      <c r="P78" s="70" cm="1">
        <f t="array" ref="P78">_xlfn.IFS(
  'Site 2'!P$77&lt;$C$14, 0,
  'Site 2'!P$77=$C$14, P59,
  AND('Site 2'!P$77&gt;$C$14, 'Site 2'!P$77&lt;'Site 2'!$C$7), P59 * (1 + $C$8)^('Site 2'!P$77 - $C$14),
  'Site 2'!P$77='Site 2'!$C$7, P59,
  'Site 2'!P$77&gt;'Site 2'!$C$7, P59 * (1 + $C$8)^('Site 2'!P$77 - 'Site 2'!$C$7)
)</f>
        <v>0</v>
      </c>
      <c r="Q78" s="70" cm="1">
        <f t="array" ref="Q78">_xlfn.IFS(
  'Site 2'!Q$77&lt;$C$14, 0,
  'Site 2'!Q$77=$C$14, Q59,
  AND('Site 2'!Q$77&gt;$C$14, 'Site 2'!Q$77&lt;'Site 2'!$C$7), Q59 * (1 + $C$8)^('Site 2'!Q$77 - $C$14),
  'Site 2'!Q$77='Site 2'!$C$7, Q59,
  'Site 2'!Q$77&gt;'Site 2'!$C$7, Q59 * (1 + $C$8)^('Site 2'!Q$77 - 'Site 2'!$C$7)
)</f>
        <v>0</v>
      </c>
      <c r="R78" s="70" cm="1">
        <f t="array" ref="R78">_xlfn.IFS(
  'Site 2'!R$77&lt;$C$14, 0,
  'Site 2'!R$77=$C$14, R59,
  AND('Site 2'!R$77&gt;$C$14, 'Site 2'!R$77&lt;'Site 2'!$C$7), R59 * (1 + $C$8)^('Site 2'!R$77 - $C$14),
  'Site 2'!R$77='Site 2'!$C$7, R59,
  'Site 2'!R$77&gt;'Site 2'!$C$7, R59 * (1 + $C$8)^('Site 2'!R$77 - 'Site 2'!$C$7)
)</f>
        <v>0</v>
      </c>
      <c r="S78" s="70" cm="1">
        <f t="array" ref="S78">_xlfn.IFS(
  'Site 2'!S$77&lt;$C$14, 0,
  'Site 2'!S$77=$C$14, S59,
  AND('Site 2'!S$77&gt;$C$14, 'Site 2'!S$77&lt;'Site 2'!$C$7), S59 * (1 + $C$8)^('Site 2'!S$77 - $C$14),
  'Site 2'!S$77='Site 2'!$C$7, S59,
  'Site 2'!S$77&gt;'Site 2'!$C$7, S59 * (1 + $C$8)^('Site 2'!S$77 - 'Site 2'!$C$7)
)</f>
        <v>0</v>
      </c>
      <c r="T78" s="70" cm="1">
        <f t="array" ref="T78">_xlfn.IFS(
  'Site 2'!T$77&lt;$C$14, 0,
  'Site 2'!T$77=$C$14, T59,
  AND('Site 2'!T$77&gt;$C$14, 'Site 2'!T$77&lt;'Site 2'!$C$7), T59 * (1 + $C$8)^('Site 2'!T$77 - $C$14),
  'Site 2'!T$77='Site 2'!$C$7, T59,
  'Site 2'!T$77&gt;'Site 2'!$C$7, T59 * (1 + $C$8)^('Site 2'!T$77 - 'Site 2'!$C$7)
)</f>
        <v>0</v>
      </c>
      <c r="U78" s="70" cm="1">
        <f t="array" ref="U78">_xlfn.IFS(
  'Site 2'!U$77&lt;$C$14, 0,
  'Site 2'!U$77=$C$14, U59,
  AND('Site 2'!U$77&gt;$C$14, 'Site 2'!U$77&lt;'Site 2'!$C$7), U59 * (1 + $C$8)^('Site 2'!U$77 - $C$14),
  'Site 2'!U$77='Site 2'!$C$7, U59,
  'Site 2'!U$77&gt;'Site 2'!$C$7, U59 * (1 + $C$8)^('Site 2'!U$77 - 'Site 2'!$C$7)
)</f>
        <v>0</v>
      </c>
      <c r="V78" s="70" cm="1">
        <f t="array" ref="V78">_xlfn.IFS(
  'Site 2'!V$77&lt;$C$14, 0,
  'Site 2'!V$77=$C$14, V59,
  AND('Site 2'!V$77&gt;$C$14, 'Site 2'!V$77&lt;'Site 2'!$C$7), V59 * (1 + $C$8)^('Site 2'!V$77 - $C$14),
  'Site 2'!V$77='Site 2'!$C$7, V59,
  'Site 2'!V$77&gt;'Site 2'!$C$7, V59 * (1 + $C$8)^('Site 2'!V$77 - 'Site 2'!$C$7)
)</f>
        <v>0</v>
      </c>
      <c r="W78" s="70" cm="1">
        <f t="array" ref="W78">_xlfn.IFS(
  'Site 2'!W$77&lt;$C$14, 0,
  'Site 2'!W$77=$C$14, W59,
  AND('Site 2'!W$77&gt;$C$14, 'Site 2'!W$77&lt;'Site 2'!$C$7), W59 * (1 + $C$8)^('Site 2'!W$77 - $C$14),
  'Site 2'!W$77='Site 2'!$C$7, W59,
  'Site 2'!W$77&gt;'Site 2'!$C$7, W59 * (1 + $C$8)^('Site 2'!W$77 - 'Site 2'!$C$7)
)</f>
        <v>0</v>
      </c>
      <c r="X78" s="70" cm="1">
        <f t="array" ref="X78">_xlfn.IFS(
  'Site 2'!X$77&lt;$C$14, 0,
  'Site 2'!X$77=$C$14, X59,
  AND('Site 2'!X$77&gt;$C$14, 'Site 2'!X$77&lt;'Site 2'!$C$7), X59 * (1 + $C$8)^('Site 2'!X$77 - $C$14),
  'Site 2'!X$77='Site 2'!$C$7, X59,
  'Site 2'!X$77&gt;'Site 2'!$C$7, X59 * (1 + $C$8)^('Site 2'!X$77 - 'Site 2'!$C$7)
)</f>
        <v>0</v>
      </c>
      <c r="Y78" s="70" cm="1">
        <f t="array" ref="Y78">_xlfn.IFS(
  'Site 2'!Y$77&lt;$C$14, 0,
  'Site 2'!Y$77=$C$14, Y59,
  AND('Site 2'!Y$77&gt;$C$14, 'Site 2'!Y$77&lt;'Site 2'!$C$7), Y59 * (1 + $C$8)^('Site 2'!Y$77 - $C$14),
  'Site 2'!Y$77='Site 2'!$C$7, Y59,
  'Site 2'!Y$77&gt;'Site 2'!$C$7, Y59 * (1 + $C$8)^('Site 2'!Y$77 - 'Site 2'!$C$7)
)</f>
        <v>0</v>
      </c>
      <c r="Z78" s="70" cm="1">
        <f t="array" ref="Z78">_xlfn.IFS(
  'Site 2'!Z$77&lt;$C$14, 0,
  'Site 2'!Z$77=$C$14, Z59,
  AND('Site 2'!Z$77&gt;$C$14, 'Site 2'!Z$77&lt;'Site 2'!$C$7), Z59 * (1 + $C$8)^('Site 2'!Z$77 - $C$14),
  'Site 2'!Z$77='Site 2'!$C$7, Z59,
  'Site 2'!Z$77&gt;'Site 2'!$C$7, Z59 * (1 + $C$8)^('Site 2'!Z$77 - 'Site 2'!$C$7)
)</f>
        <v>0</v>
      </c>
      <c r="AA78" s="70" cm="1">
        <f t="array" ref="AA78">_xlfn.IFS(
  'Site 2'!AA$77&lt;$C$14, 0,
  'Site 2'!AA$77=$C$14, AA59,
  AND('Site 2'!AA$77&gt;$C$14, 'Site 2'!AA$77&lt;'Site 2'!$C$7), AA59 * (1 + $C$8)^('Site 2'!AA$77 - $C$14),
  'Site 2'!AA$77='Site 2'!$C$7, AA59,
  'Site 2'!AA$77&gt;'Site 2'!$C$7, AA59 * (1 + $C$8)^('Site 2'!AA$77 - 'Site 2'!$C$7)
)</f>
        <v>0</v>
      </c>
      <c r="AB78" s="70" cm="1">
        <f t="array" ref="AB78">_xlfn.IFS(
  'Site 2'!AB$77&lt;$C$14, 0,
  'Site 2'!AB$77=$C$14, AB59,
  AND('Site 2'!AB$77&gt;$C$14, 'Site 2'!AB$77&lt;'Site 2'!$C$7), AB59 * (1 + $C$8)^('Site 2'!AB$77 - $C$14),
  'Site 2'!AB$77='Site 2'!$C$7, AB59,
  'Site 2'!AB$77&gt;'Site 2'!$C$7, AB59 * (1 + $C$8)^('Site 2'!AB$77 - 'Site 2'!$C$7)
)</f>
        <v>0</v>
      </c>
      <c r="AC78" s="70" cm="1">
        <f t="array" ref="AC78">_xlfn.IFS(
  'Site 2'!AC$77&lt;$C$14, 0,
  'Site 2'!AC$77=$C$14, AC59,
  AND('Site 2'!AC$77&gt;$C$14, 'Site 2'!AC$77&lt;'Site 2'!$C$7), AC59 * (1 + $C$8)^('Site 2'!AC$77 - $C$14),
  'Site 2'!AC$77='Site 2'!$C$7, AC59,
  'Site 2'!AC$77&gt;'Site 2'!$C$7, AC59 * (1 + $C$8)^('Site 2'!AC$77 - 'Site 2'!$C$7)
)</f>
        <v>0</v>
      </c>
      <c r="AD78" s="70" cm="1">
        <f t="array" ref="AD78">_xlfn.IFS(
  'Site 2'!AD$77&lt;$C$14, 0,
  'Site 2'!AD$77=$C$14, AD59,
  AND('Site 2'!AD$77&gt;$C$14, 'Site 2'!AD$77&lt;'Site 2'!$C$7), AD59 * (1 + $C$8)^('Site 2'!AD$77 - $C$14),
  'Site 2'!AD$77='Site 2'!$C$7, AD59,
  'Site 2'!AD$77&gt;'Site 2'!$C$7, AD59 * (1 + $C$8)^('Site 2'!AD$77 - 'Site 2'!$C$7)
)</f>
        <v>0</v>
      </c>
      <c r="AE78" s="70" cm="1">
        <f t="array" ref="AE78">_xlfn.IFS(
  'Site 2'!AE$77&lt;$C$14, 0,
  'Site 2'!AE$77=$C$14, AE59,
  AND('Site 2'!AE$77&gt;$C$14, 'Site 2'!AE$77&lt;'Site 2'!$C$7), AE59 * (1 + $C$8)^('Site 2'!AE$77 - $C$14),
  'Site 2'!AE$77='Site 2'!$C$7, AE59,
  'Site 2'!AE$77&gt;'Site 2'!$C$7, AE59 * (1 + $C$8)^('Site 2'!AE$77 - 'Site 2'!$C$7)
)</f>
        <v>0</v>
      </c>
      <c r="AF78" s="70" cm="1">
        <f t="array" ref="AF78">_xlfn.IFS(
  'Site 2'!AF$77&lt;$C$14, 0,
  'Site 2'!AF$77=$C$14, AF59,
  AND('Site 2'!AF$77&gt;$C$14, 'Site 2'!AF$77&lt;'Site 2'!$C$7), AF59 * (1 + $C$8)^('Site 2'!AF$77 - $C$14),
  'Site 2'!AF$77='Site 2'!$C$7, AF59,
  'Site 2'!AF$77&gt;'Site 2'!$C$7, AF59 * (1 + $C$8)^('Site 2'!AF$77 - 'Site 2'!$C$7)
)</f>
        <v>0</v>
      </c>
      <c r="AG78" s="70" cm="1">
        <f t="array" ref="AG78">_xlfn.IFS(
  'Site 2'!AG$77&lt;$C$14, 0,
  'Site 2'!AG$77=$C$14, AG59,
  AND('Site 2'!AG$77&gt;$C$14, 'Site 2'!AG$77&lt;'Site 2'!$C$7), AG59 * (1 + $C$8)^('Site 2'!AG$77 - $C$14),
  'Site 2'!AG$77='Site 2'!$C$7, AG59,
  'Site 2'!AG$77&gt;'Site 2'!$C$7, AG59 * (1 + $C$8)^('Site 2'!AG$77 - 'Site 2'!$C$7)
)</f>
        <v>0</v>
      </c>
      <c r="AH78" s="70" cm="1">
        <f t="array" ref="AH78">_xlfn.IFS(
  'Site 2'!AH$77&lt;$C$14, 0,
  'Site 2'!AH$77=$C$14, AH59,
  AND('Site 2'!AH$77&gt;$C$14, 'Site 2'!AH$77&lt;'Site 2'!$C$7), AH59 * (1 + $C$8)^('Site 2'!AH$77 - $C$14),
  'Site 2'!AH$77='Site 2'!$C$7, AH59,
  'Site 2'!AH$77&gt;'Site 2'!$C$7, AH59 * (1 + $C$8)^('Site 2'!AH$77 - 'Site 2'!$C$7)
)</f>
        <v>0</v>
      </c>
      <c r="AI78" s="70" cm="1">
        <f t="array" ref="AI78">_xlfn.IFS(
  'Site 2'!AI$77&lt;$C$14, 0,
  'Site 2'!AI$77=$C$14, AI59,
  AND('Site 2'!AI$77&gt;$C$14, 'Site 2'!AI$77&lt;'Site 2'!$C$7), AI59 * (1 + $C$8)^('Site 2'!AI$77 - $C$14),
  'Site 2'!AI$77='Site 2'!$C$7, AI59,
  'Site 2'!AI$77&gt;'Site 2'!$C$7, AI59 * (1 + $C$8)^('Site 2'!AI$77 - 'Site 2'!$C$7)
)</f>
        <v>0</v>
      </c>
      <c r="AJ78" s="71" cm="1">
        <f t="array" ref="AJ78">_xlfn.IFS(
  'Site 2'!AJ$77&lt;$C$14, 0,
  'Site 2'!AJ$77=$C$14, AJ59,
  AND('Site 2'!AJ$77&gt;$C$14, 'Site 2'!AJ$77&lt;'Site 2'!$C$7), AJ59 * (1 + $C$8)^('Site 2'!AJ$77 - $C$14),
  'Site 2'!AJ$77='Site 2'!$C$7, AJ59,
  'Site 2'!AJ$77&gt;'Site 2'!$C$7, AJ59 * (1 + $C$8)^('Site 2'!AJ$77 - 'Site 2'!$C$7)
)</f>
        <v>0</v>
      </c>
    </row>
    <row r="79" spans="2:37" s="9" customFormat="1" ht="16.5" x14ac:dyDescent="0.3">
      <c r="B79" s="74" t="s">
        <v>215</v>
      </c>
      <c r="C79" s="32" t="s">
        <v>38</v>
      </c>
      <c r="D79" s="64">
        <v>0</v>
      </c>
      <c r="E79" s="53">
        <f t="shared" ref="E79:AJ79" si="26">E78*IF(E$77&lt;=$C$14,$C$24,IF(E$77&gt;=$C$12,$C$25,$C$24+(E$77-$C$14)*($C$25-$C$24)/($C$12-$C$14)))</f>
        <v>0</v>
      </c>
      <c r="F79" s="53">
        <f t="shared" si="26"/>
        <v>0</v>
      </c>
      <c r="G79" s="53">
        <f t="shared" si="26"/>
        <v>0</v>
      </c>
      <c r="H79" s="53">
        <f t="shared" si="26"/>
        <v>0</v>
      </c>
      <c r="I79" s="53">
        <f t="shared" si="26"/>
        <v>0</v>
      </c>
      <c r="J79" s="53">
        <f t="shared" si="26"/>
        <v>0</v>
      </c>
      <c r="K79" s="53">
        <f t="shared" si="26"/>
        <v>0</v>
      </c>
      <c r="L79" s="53">
        <f t="shared" si="26"/>
        <v>0</v>
      </c>
      <c r="M79" s="53">
        <f t="shared" si="26"/>
        <v>0</v>
      </c>
      <c r="N79" s="53">
        <f t="shared" si="26"/>
        <v>0</v>
      </c>
      <c r="O79" s="53">
        <f t="shared" si="26"/>
        <v>0</v>
      </c>
      <c r="P79" s="53">
        <f t="shared" si="26"/>
        <v>0</v>
      </c>
      <c r="Q79" s="53">
        <f t="shared" si="26"/>
        <v>0</v>
      </c>
      <c r="R79" s="53">
        <f t="shared" si="26"/>
        <v>0</v>
      </c>
      <c r="S79" s="53">
        <f t="shared" si="26"/>
        <v>0</v>
      </c>
      <c r="T79" s="53">
        <f t="shared" si="26"/>
        <v>0</v>
      </c>
      <c r="U79" s="53">
        <f t="shared" si="26"/>
        <v>0</v>
      </c>
      <c r="V79" s="53">
        <f t="shared" si="26"/>
        <v>0</v>
      </c>
      <c r="W79" s="53">
        <f t="shared" si="26"/>
        <v>0</v>
      </c>
      <c r="X79" s="53">
        <f t="shared" si="26"/>
        <v>0</v>
      </c>
      <c r="Y79" s="53">
        <f t="shared" si="26"/>
        <v>0</v>
      </c>
      <c r="Z79" s="53">
        <f t="shared" si="26"/>
        <v>0</v>
      </c>
      <c r="AA79" s="53">
        <f t="shared" si="26"/>
        <v>0</v>
      </c>
      <c r="AB79" s="53">
        <f t="shared" si="26"/>
        <v>0</v>
      </c>
      <c r="AC79" s="53">
        <f t="shared" si="26"/>
        <v>0</v>
      </c>
      <c r="AD79" s="53">
        <f t="shared" si="26"/>
        <v>0</v>
      </c>
      <c r="AE79" s="53">
        <f t="shared" si="26"/>
        <v>0</v>
      </c>
      <c r="AF79" s="53">
        <f t="shared" si="26"/>
        <v>0</v>
      </c>
      <c r="AG79" s="53">
        <f t="shared" si="26"/>
        <v>0</v>
      </c>
      <c r="AH79" s="53">
        <f t="shared" si="26"/>
        <v>0</v>
      </c>
      <c r="AI79" s="53">
        <f t="shared" si="26"/>
        <v>0</v>
      </c>
      <c r="AJ79" s="57">
        <f t="shared" si="26"/>
        <v>0</v>
      </c>
    </row>
    <row r="80" spans="2:37" s="9" customFormat="1" ht="16.5" x14ac:dyDescent="0.3">
      <c r="B80" s="74" t="s">
        <v>216</v>
      </c>
      <c r="C80" s="32" t="s">
        <v>38</v>
      </c>
      <c r="D80" s="64">
        <v>0</v>
      </c>
      <c r="E80" s="53">
        <f t="shared" ref="E80:AJ80" si="27">E78*IF(E$77&lt;=$D$14,$D$24,IF(E$77&gt;=$D$12,$D$25,$D$24+(E$77-$D$14)*($D$25-$D$24)/($D$12-$D$14)))</f>
        <v>0</v>
      </c>
      <c r="F80" s="53">
        <f t="shared" si="27"/>
        <v>0</v>
      </c>
      <c r="G80" s="53">
        <f t="shared" si="27"/>
        <v>0</v>
      </c>
      <c r="H80" s="53">
        <f t="shared" si="27"/>
        <v>0</v>
      </c>
      <c r="I80" s="53">
        <f t="shared" si="27"/>
        <v>0</v>
      </c>
      <c r="J80" s="53">
        <f t="shared" si="27"/>
        <v>0</v>
      </c>
      <c r="K80" s="53">
        <f t="shared" si="27"/>
        <v>0</v>
      </c>
      <c r="L80" s="53">
        <f t="shared" si="27"/>
        <v>0</v>
      </c>
      <c r="M80" s="53">
        <f t="shared" si="27"/>
        <v>0</v>
      </c>
      <c r="N80" s="53">
        <f t="shared" si="27"/>
        <v>0</v>
      </c>
      <c r="O80" s="53">
        <f t="shared" si="27"/>
        <v>0</v>
      </c>
      <c r="P80" s="53">
        <f t="shared" si="27"/>
        <v>0</v>
      </c>
      <c r="Q80" s="53">
        <f t="shared" si="27"/>
        <v>0</v>
      </c>
      <c r="R80" s="53">
        <f t="shared" si="27"/>
        <v>0</v>
      </c>
      <c r="S80" s="53">
        <f t="shared" si="27"/>
        <v>0</v>
      </c>
      <c r="T80" s="53">
        <f t="shared" si="27"/>
        <v>0</v>
      </c>
      <c r="U80" s="53">
        <f t="shared" si="27"/>
        <v>0</v>
      </c>
      <c r="V80" s="53">
        <f t="shared" si="27"/>
        <v>0</v>
      </c>
      <c r="W80" s="53">
        <f t="shared" si="27"/>
        <v>0</v>
      </c>
      <c r="X80" s="53">
        <f t="shared" si="27"/>
        <v>0</v>
      </c>
      <c r="Y80" s="53">
        <f t="shared" si="27"/>
        <v>0</v>
      </c>
      <c r="Z80" s="53">
        <f t="shared" si="27"/>
        <v>0</v>
      </c>
      <c r="AA80" s="53">
        <f t="shared" si="27"/>
        <v>0</v>
      </c>
      <c r="AB80" s="53">
        <f t="shared" si="27"/>
        <v>0</v>
      </c>
      <c r="AC80" s="53">
        <f t="shared" si="27"/>
        <v>0</v>
      </c>
      <c r="AD80" s="53">
        <f t="shared" si="27"/>
        <v>0</v>
      </c>
      <c r="AE80" s="53">
        <f t="shared" si="27"/>
        <v>0</v>
      </c>
      <c r="AF80" s="53">
        <f t="shared" si="27"/>
        <v>0</v>
      </c>
      <c r="AG80" s="53">
        <f t="shared" si="27"/>
        <v>0</v>
      </c>
      <c r="AH80" s="53">
        <f t="shared" si="27"/>
        <v>0</v>
      </c>
      <c r="AI80" s="53">
        <f t="shared" si="27"/>
        <v>0</v>
      </c>
      <c r="AJ80" s="57">
        <f t="shared" si="27"/>
        <v>0</v>
      </c>
    </row>
    <row r="81" spans="2:37" s="9" customFormat="1" ht="16.5" x14ac:dyDescent="0.3">
      <c r="B81" s="74" t="s">
        <v>217</v>
      </c>
      <c r="C81" s="32" t="s">
        <v>38</v>
      </c>
      <c r="D81" s="64">
        <v>0</v>
      </c>
      <c r="E81" s="53">
        <f t="shared" ref="E81:AJ81" si="28">E78*IF(E$77&lt;=$E$14,$E$24,IF(E$77&gt;=$E$12,$E$25,$E$24+(E$77-$E$14)*($E$25-$E$24)/($E$12-$E$14)))</f>
        <v>0</v>
      </c>
      <c r="F81" s="53">
        <f t="shared" si="28"/>
        <v>0</v>
      </c>
      <c r="G81" s="53">
        <f t="shared" si="28"/>
        <v>0</v>
      </c>
      <c r="H81" s="53">
        <f t="shared" si="28"/>
        <v>0</v>
      </c>
      <c r="I81" s="53">
        <f t="shared" si="28"/>
        <v>0</v>
      </c>
      <c r="J81" s="53">
        <f t="shared" si="28"/>
        <v>0</v>
      </c>
      <c r="K81" s="53">
        <f t="shared" si="28"/>
        <v>0</v>
      </c>
      <c r="L81" s="53">
        <f t="shared" si="28"/>
        <v>0</v>
      </c>
      <c r="M81" s="53">
        <f t="shared" si="28"/>
        <v>0</v>
      </c>
      <c r="N81" s="53">
        <f t="shared" si="28"/>
        <v>0</v>
      </c>
      <c r="O81" s="53">
        <f t="shared" si="28"/>
        <v>0</v>
      </c>
      <c r="P81" s="53">
        <f t="shared" si="28"/>
        <v>0</v>
      </c>
      <c r="Q81" s="53">
        <f t="shared" si="28"/>
        <v>0</v>
      </c>
      <c r="R81" s="53">
        <f t="shared" si="28"/>
        <v>0</v>
      </c>
      <c r="S81" s="53">
        <f t="shared" si="28"/>
        <v>0</v>
      </c>
      <c r="T81" s="53">
        <f t="shared" si="28"/>
        <v>0</v>
      </c>
      <c r="U81" s="53">
        <f t="shared" si="28"/>
        <v>0</v>
      </c>
      <c r="V81" s="53">
        <f t="shared" si="28"/>
        <v>0</v>
      </c>
      <c r="W81" s="53">
        <f t="shared" si="28"/>
        <v>0</v>
      </c>
      <c r="X81" s="53">
        <f t="shared" si="28"/>
        <v>0</v>
      </c>
      <c r="Y81" s="53">
        <f t="shared" si="28"/>
        <v>0</v>
      </c>
      <c r="Z81" s="53">
        <f t="shared" si="28"/>
        <v>0</v>
      </c>
      <c r="AA81" s="53">
        <f t="shared" si="28"/>
        <v>0</v>
      </c>
      <c r="AB81" s="53">
        <f t="shared" si="28"/>
        <v>0</v>
      </c>
      <c r="AC81" s="53">
        <f t="shared" si="28"/>
        <v>0</v>
      </c>
      <c r="AD81" s="53">
        <f t="shared" si="28"/>
        <v>0</v>
      </c>
      <c r="AE81" s="53">
        <f t="shared" si="28"/>
        <v>0</v>
      </c>
      <c r="AF81" s="53">
        <f t="shared" si="28"/>
        <v>0</v>
      </c>
      <c r="AG81" s="53">
        <f t="shared" si="28"/>
        <v>0</v>
      </c>
      <c r="AH81" s="53">
        <f t="shared" si="28"/>
        <v>0</v>
      </c>
      <c r="AI81" s="53">
        <f t="shared" si="28"/>
        <v>0</v>
      </c>
      <c r="AJ81" s="57">
        <f t="shared" si="28"/>
        <v>0</v>
      </c>
    </row>
    <row r="82" spans="2:37" s="9" customFormat="1" ht="16.5" x14ac:dyDescent="0.3">
      <c r="B82" s="75" t="s">
        <v>67</v>
      </c>
      <c r="C82" s="32" t="s">
        <v>38</v>
      </c>
      <c r="D82" s="65">
        <v>0</v>
      </c>
      <c r="E82" s="54" cm="1">
        <f t="array" ref="E82">_xlfn.IFS(
  'Site 2'!E$77&lt;$C$14, 0,
  'Site 2'!E$77=$C$14, E63,
  AND('Site 2'!E$77&gt;$C$14, 'Site 2'!E$77&lt;'Site 2'!$C$7), E63 * (1 + $C$8)^('Site 2'!E$77 - $C$14),
  'Site 2'!E$77='Site 2'!$C$7, E63,
  'Site 2'!E$77&gt;'Site 2'!$C$7, E63 * (1 + $C$8)^('Site 2'!E$77 - 'Site 2'!$C$7)
)</f>
        <v>0</v>
      </c>
      <c r="F82" s="54" cm="1">
        <f t="array" ref="F82">_xlfn.IFS(
  'Site 2'!F$77&lt;$C$14, 0,
  'Site 2'!F$77=$C$14, F63,
  AND('Site 2'!F$77&gt;$C$14, 'Site 2'!F$77&lt;'Site 2'!$C$7), F63 * (1 + $C$8)^('Site 2'!F$77 - $C$14),
  'Site 2'!F$77='Site 2'!$C$7, F63,
  'Site 2'!F$77&gt;'Site 2'!$C$7, F63 * (1 + $C$8)^('Site 2'!F$77 - 'Site 2'!$C$7)
)</f>
        <v>0</v>
      </c>
      <c r="G82" s="54" cm="1">
        <f t="array" ref="G82">_xlfn.IFS(
  'Site 2'!G$77&lt;$C$14, 0,
  'Site 2'!G$77=$C$14, G63,
  AND('Site 2'!G$77&gt;$C$14, 'Site 2'!G$77&lt;'Site 2'!$C$7), G63 * (1 + $C$8)^('Site 2'!G$77 - $C$14),
  'Site 2'!G$77='Site 2'!$C$7, G63,
  'Site 2'!G$77&gt;'Site 2'!$C$7, G63 * (1 + $C$8)^('Site 2'!G$77 - 'Site 2'!$C$7)
)</f>
        <v>0</v>
      </c>
      <c r="H82" s="54" cm="1">
        <f t="array" ref="H82">_xlfn.IFS(
  'Site 2'!H$77&lt;$C$14, 0,
  'Site 2'!H$77=$C$14, H63,
  AND('Site 2'!H$77&gt;$C$14, 'Site 2'!H$77&lt;'Site 2'!$C$7), H63 * (1 + $C$8)^('Site 2'!H$77 - $C$14),
  'Site 2'!H$77='Site 2'!$C$7, H63,
  'Site 2'!H$77&gt;'Site 2'!$C$7, H63 * (1 + $C$8)^('Site 2'!H$77 - 'Site 2'!$C$7)
)</f>
        <v>0</v>
      </c>
      <c r="I82" s="54" cm="1">
        <f t="array" ref="I82">_xlfn.IFS(
  'Site 2'!I$77&lt;$C$14, 0,
  'Site 2'!I$77=$C$14, I63,
  AND('Site 2'!I$77&gt;$C$14, 'Site 2'!I$77&lt;'Site 2'!$C$7), I63 * (1 + $C$8)^('Site 2'!I$77 - $C$14),
  'Site 2'!I$77='Site 2'!$C$7, I63,
  'Site 2'!I$77&gt;'Site 2'!$C$7, I63 * (1 + $C$8)^('Site 2'!I$77 - 'Site 2'!$C$7)
)</f>
        <v>0</v>
      </c>
      <c r="J82" s="54" cm="1">
        <f t="array" ref="J82">_xlfn.IFS(
  'Site 2'!J$77&lt;$C$14, 0,
  'Site 2'!J$77=$C$14, J63,
  AND('Site 2'!J$77&gt;$C$14, 'Site 2'!J$77&lt;'Site 2'!$C$7), J63 * (1 + $C$8)^('Site 2'!J$77 - $C$14),
  'Site 2'!J$77='Site 2'!$C$7, J63,
  'Site 2'!J$77&gt;'Site 2'!$C$7, J63 * (1 + $C$8)^('Site 2'!J$77 - 'Site 2'!$C$7)
)</f>
        <v>0</v>
      </c>
      <c r="K82" s="54" cm="1">
        <f t="array" ref="K82">_xlfn.IFS(
  'Site 2'!K$77&lt;$C$14, 0,
  'Site 2'!K$77=$C$14, K63,
  AND('Site 2'!K$77&gt;$C$14, 'Site 2'!K$77&lt;'Site 2'!$C$7), K63 * (1 + $C$8)^('Site 2'!K$77 - $C$14),
  'Site 2'!K$77='Site 2'!$C$7, K63,
  'Site 2'!K$77&gt;'Site 2'!$C$7, K63 * (1 + $C$8)^('Site 2'!K$77 - 'Site 2'!$C$7)
)</f>
        <v>0</v>
      </c>
      <c r="L82" s="54" cm="1">
        <f t="array" ref="L82">_xlfn.IFS(
  'Site 2'!L$77&lt;$C$14, 0,
  'Site 2'!L$77=$C$14, L63,
  AND('Site 2'!L$77&gt;$C$14, 'Site 2'!L$77&lt;'Site 2'!$C$7), L63 * (1 + $C$8)^('Site 2'!L$77 - $C$14),
  'Site 2'!L$77='Site 2'!$C$7, L63,
  'Site 2'!L$77&gt;'Site 2'!$C$7, L63 * (1 + $C$8)^('Site 2'!L$77 - 'Site 2'!$C$7)
)</f>
        <v>0</v>
      </c>
      <c r="M82" s="54" cm="1">
        <f t="array" ref="M82">_xlfn.IFS(
  'Site 2'!M$77&lt;$C$14, 0,
  'Site 2'!M$77=$C$14, M63,
  AND('Site 2'!M$77&gt;$C$14, 'Site 2'!M$77&lt;'Site 2'!$C$7), M63 * (1 + $C$8)^('Site 2'!M$77 - $C$14),
  'Site 2'!M$77='Site 2'!$C$7, M63,
  'Site 2'!M$77&gt;'Site 2'!$C$7, M63 * (1 + $C$8)^('Site 2'!M$77 - 'Site 2'!$C$7)
)</f>
        <v>0</v>
      </c>
      <c r="N82" s="54" cm="1">
        <f t="array" ref="N82">_xlfn.IFS(
  'Site 2'!N$77&lt;$C$14, 0,
  'Site 2'!N$77=$C$14, N63,
  AND('Site 2'!N$77&gt;$C$14, 'Site 2'!N$77&lt;'Site 2'!$C$7), N63 * (1 + $C$8)^('Site 2'!N$77 - $C$14),
  'Site 2'!N$77='Site 2'!$C$7, N63,
  'Site 2'!N$77&gt;'Site 2'!$C$7, N63 * (1 + $C$8)^('Site 2'!N$77 - 'Site 2'!$C$7)
)</f>
        <v>0</v>
      </c>
      <c r="O82" s="54" cm="1">
        <f t="array" ref="O82">_xlfn.IFS(
  'Site 2'!O$77&lt;$C$14, 0,
  'Site 2'!O$77=$C$14, O63,
  AND('Site 2'!O$77&gt;$C$14, 'Site 2'!O$77&lt;'Site 2'!$C$7), O63 * (1 + $C$8)^('Site 2'!O$77 - $C$14),
  'Site 2'!O$77='Site 2'!$C$7, O63,
  'Site 2'!O$77&gt;'Site 2'!$C$7, O63 * (1 + $C$8)^('Site 2'!O$77 - 'Site 2'!$C$7)
)</f>
        <v>0</v>
      </c>
      <c r="P82" s="54" cm="1">
        <f t="array" ref="P82">_xlfn.IFS(
  'Site 2'!P$77&lt;$C$14, 0,
  'Site 2'!P$77=$C$14, P63,
  AND('Site 2'!P$77&gt;$C$14, 'Site 2'!P$77&lt;'Site 2'!$C$7), P63 * (1 + $C$8)^('Site 2'!P$77 - $C$14),
  'Site 2'!P$77='Site 2'!$C$7, P63,
  'Site 2'!P$77&gt;'Site 2'!$C$7, P63 * (1 + $C$8)^('Site 2'!P$77 - 'Site 2'!$C$7)
)</f>
        <v>0</v>
      </c>
      <c r="Q82" s="54" cm="1">
        <f t="array" ref="Q82">_xlfn.IFS(
  'Site 2'!Q$77&lt;$C$14, 0,
  'Site 2'!Q$77=$C$14, Q63,
  AND('Site 2'!Q$77&gt;$C$14, 'Site 2'!Q$77&lt;'Site 2'!$C$7), Q63 * (1 + $C$8)^('Site 2'!Q$77 - $C$14),
  'Site 2'!Q$77='Site 2'!$C$7, Q63,
  'Site 2'!Q$77&gt;'Site 2'!$C$7, Q63 * (1 + $C$8)^('Site 2'!Q$77 - 'Site 2'!$C$7)
)</f>
        <v>0</v>
      </c>
      <c r="R82" s="54" cm="1">
        <f t="array" ref="R82">_xlfn.IFS(
  'Site 2'!R$77&lt;$C$14, 0,
  'Site 2'!R$77=$C$14, R63,
  AND('Site 2'!R$77&gt;$C$14, 'Site 2'!R$77&lt;'Site 2'!$C$7), R63 * (1 + $C$8)^('Site 2'!R$77 - $C$14),
  'Site 2'!R$77='Site 2'!$C$7, R63,
  'Site 2'!R$77&gt;'Site 2'!$C$7, R63 * (1 + $C$8)^('Site 2'!R$77 - 'Site 2'!$C$7)
)</f>
        <v>0</v>
      </c>
      <c r="S82" s="54" cm="1">
        <f t="array" ref="S82">_xlfn.IFS(
  'Site 2'!S$77&lt;$C$14, 0,
  'Site 2'!S$77=$C$14, S63,
  AND('Site 2'!S$77&gt;$C$14, 'Site 2'!S$77&lt;'Site 2'!$C$7), S63 * (1 + $C$8)^('Site 2'!S$77 - $C$14),
  'Site 2'!S$77='Site 2'!$C$7, S63,
  'Site 2'!S$77&gt;'Site 2'!$C$7, S63 * (1 + $C$8)^('Site 2'!S$77 - 'Site 2'!$C$7)
)</f>
        <v>0</v>
      </c>
      <c r="T82" s="54" cm="1">
        <f t="array" ref="T82">_xlfn.IFS(
  'Site 2'!T$77&lt;$C$14, 0,
  'Site 2'!T$77=$C$14, T63,
  AND('Site 2'!T$77&gt;$C$14, 'Site 2'!T$77&lt;'Site 2'!$C$7), T63 * (1 + $C$8)^('Site 2'!T$77 - $C$14),
  'Site 2'!T$77='Site 2'!$C$7, T63,
  'Site 2'!T$77&gt;'Site 2'!$C$7, T63 * (1 + $C$8)^('Site 2'!T$77 - 'Site 2'!$C$7)
)</f>
        <v>0</v>
      </c>
      <c r="U82" s="54" cm="1">
        <f t="array" ref="U82">_xlfn.IFS(
  'Site 2'!U$77&lt;$C$14, 0,
  'Site 2'!U$77=$C$14, U63,
  AND('Site 2'!U$77&gt;$C$14, 'Site 2'!U$77&lt;'Site 2'!$C$7), U63 * (1 + $C$8)^('Site 2'!U$77 - $C$14),
  'Site 2'!U$77='Site 2'!$C$7, U63,
  'Site 2'!U$77&gt;'Site 2'!$C$7, U63 * (1 + $C$8)^('Site 2'!U$77 - 'Site 2'!$C$7)
)</f>
        <v>0</v>
      </c>
      <c r="V82" s="54" cm="1">
        <f t="array" ref="V82">_xlfn.IFS(
  'Site 2'!V$77&lt;$C$14, 0,
  'Site 2'!V$77=$C$14, V63,
  AND('Site 2'!V$77&gt;$C$14, 'Site 2'!V$77&lt;'Site 2'!$C$7), V63 * (1 + $C$8)^('Site 2'!V$77 - $C$14),
  'Site 2'!V$77='Site 2'!$C$7, V63,
  'Site 2'!V$77&gt;'Site 2'!$C$7, V63 * (1 + $C$8)^('Site 2'!V$77 - 'Site 2'!$C$7)
)</f>
        <v>0</v>
      </c>
      <c r="W82" s="54" cm="1">
        <f t="array" ref="W82">_xlfn.IFS(
  'Site 2'!W$77&lt;$C$14, 0,
  'Site 2'!W$77=$C$14, W63,
  AND('Site 2'!W$77&gt;$C$14, 'Site 2'!W$77&lt;'Site 2'!$C$7), W63 * (1 + $C$8)^('Site 2'!W$77 - $C$14),
  'Site 2'!W$77='Site 2'!$C$7, W63,
  'Site 2'!W$77&gt;'Site 2'!$C$7, W63 * (1 + $C$8)^('Site 2'!W$77 - 'Site 2'!$C$7)
)</f>
        <v>0</v>
      </c>
      <c r="X82" s="54" cm="1">
        <f t="array" ref="X82">_xlfn.IFS(
  'Site 2'!X$77&lt;$C$14, 0,
  'Site 2'!X$77=$C$14, X63,
  AND('Site 2'!X$77&gt;$C$14, 'Site 2'!X$77&lt;'Site 2'!$C$7), X63 * (1 + $C$8)^('Site 2'!X$77 - $C$14),
  'Site 2'!X$77='Site 2'!$C$7, X63,
  'Site 2'!X$77&gt;'Site 2'!$C$7, X63 * (1 + $C$8)^('Site 2'!X$77 - 'Site 2'!$C$7)
)</f>
        <v>0</v>
      </c>
      <c r="Y82" s="54" cm="1">
        <f t="array" ref="Y82">_xlfn.IFS(
  'Site 2'!Y$77&lt;$C$14, 0,
  'Site 2'!Y$77=$C$14, Y63,
  AND('Site 2'!Y$77&gt;$C$14, 'Site 2'!Y$77&lt;'Site 2'!$C$7), Y63 * (1 + $C$8)^('Site 2'!Y$77 - $C$14),
  'Site 2'!Y$77='Site 2'!$C$7, Y63,
  'Site 2'!Y$77&gt;'Site 2'!$C$7, Y63 * (1 + $C$8)^('Site 2'!Y$77 - 'Site 2'!$C$7)
)</f>
        <v>0</v>
      </c>
      <c r="Z82" s="54" cm="1">
        <f t="array" ref="Z82">_xlfn.IFS(
  'Site 2'!Z$77&lt;$C$14, 0,
  'Site 2'!Z$77=$C$14, Z63,
  AND('Site 2'!Z$77&gt;$C$14, 'Site 2'!Z$77&lt;'Site 2'!$C$7), Z63 * (1 + $C$8)^('Site 2'!Z$77 - $C$14),
  'Site 2'!Z$77='Site 2'!$C$7, Z63,
  'Site 2'!Z$77&gt;'Site 2'!$C$7, Z63 * (1 + $C$8)^('Site 2'!Z$77 - 'Site 2'!$C$7)
)</f>
        <v>0</v>
      </c>
      <c r="AA82" s="54" cm="1">
        <f t="array" ref="AA82">_xlfn.IFS(
  'Site 2'!AA$77&lt;$C$14, 0,
  'Site 2'!AA$77=$C$14, AA63,
  AND('Site 2'!AA$77&gt;$C$14, 'Site 2'!AA$77&lt;'Site 2'!$C$7), AA63 * (1 + $C$8)^('Site 2'!AA$77 - $C$14),
  'Site 2'!AA$77='Site 2'!$C$7, AA63,
  'Site 2'!AA$77&gt;'Site 2'!$C$7, AA63 * (1 + $C$8)^('Site 2'!AA$77 - 'Site 2'!$C$7)
)</f>
        <v>0</v>
      </c>
      <c r="AB82" s="54" cm="1">
        <f t="array" ref="AB82">_xlfn.IFS(
  'Site 2'!AB$77&lt;$C$14, 0,
  'Site 2'!AB$77=$C$14, AB63,
  AND('Site 2'!AB$77&gt;$C$14, 'Site 2'!AB$77&lt;'Site 2'!$C$7), AB63 * (1 + $C$8)^('Site 2'!AB$77 - $C$14),
  'Site 2'!AB$77='Site 2'!$C$7, AB63,
  'Site 2'!AB$77&gt;'Site 2'!$C$7, AB63 * (1 + $C$8)^('Site 2'!AB$77 - 'Site 2'!$C$7)
)</f>
        <v>0</v>
      </c>
      <c r="AC82" s="54" cm="1">
        <f t="array" ref="AC82">_xlfn.IFS(
  'Site 2'!AC$77&lt;$C$14, 0,
  'Site 2'!AC$77=$C$14, AC63,
  AND('Site 2'!AC$77&gt;$C$14, 'Site 2'!AC$77&lt;'Site 2'!$C$7), AC63 * (1 + $C$8)^('Site 2'!AC$77 - $C$14),
  'Site 2'!AC$77='Site 2'!$C$7, AC63,
  'Site 2'!AC$77&gt;'Site 2'!$C$7, AC63 * (1 + $C$8)^('Site 2'!AC$77 - 'Site 2'!$C$7)
)</f>
        <v>0</v>
      </c>
      <c r="AD82" s="54" cm="1">
        <f t="array" ref="AD82">_xlfn.IFS(
  'Site 2'!AD$77&lt;$C$14, 0,
  'Site 2'!AD$77=$C$14, AD63,
  AND('Site 2'!AD$77&gt;$C$14, 'Site 2'!AD$77&lt;'Site 2'!$C$7), AD63 * (1 + $C$8)^('Site 2'!AD$77 - $C$14),
  'Site 2'!AD$77='Site 2'!$C$7, AD63,
  'Site 2'!AD$77&gt;'Site 2'!$C$7, AD63 * (1 + $C$8)^('Site 2'!AD$77 - 'Site 2'!$C$7)
)</f>
        <v>0</v>
      </c>
      <c r="AE82" s="54" cm="1">
        <f t="array" ref="AE82">_xlfn.IFS(
  'Site 2'!AE$77&lt;$C$14, 0,
  'Site 2'!AE$77=$C$14, AE63,
  AND('Site 2'!AE$77&gt;$C$14, 'Site 2'!AE$77&lt;'Site 2'!$C$7), AE63 * (1 + $C$8)^('Site 2'!AE$77 - $C$14),
  'Site 2'!AE$77='Site 2'!$C$7, AE63,
  'Site 2'!AE$77&gt;'Site 2'!$C$7, AE63 * (1 + $C$8)^('Site 2'!AE$77 - 'Site 2'!$C$7)
)</f>
        <v>0</v>
      </c>
      <c r="AF82" s="54" cm="1">
        <f t="array" ref="AF82">_xlfn.IFS(
  'Site 2'!AF$77&lt;$C$14, 0,
  'Site 2'!AF$77=$C$14, AF63,
  AND('Site 2'!AF$77&gt;$C$14, 'Site 2'!AF$77&lt;'Site 2'!$C$7), AF63 * (1 + $C$8)^('Site 2'!AF$77 - $C$14),
  'Site 2'!AF$77='Site 2'!$C$7, AF63,
  'Site 2'!AF$77&gt;'Site 2'!$C$7, AF63 * (1 + $C$8)^('Site 2'!AF$77 - 'Site 2'!$C$7)
)</f>
        <v>0</v>
      </c>
      <c r="AG82" s="54" cm="1">
        <f t="array" ref="AG82">_xlfn.IFS(
  'Site 2'!AG$77&lt;$C$14, 0,
  'Site 2'!AG$77=$C$14, AG63,
  AND('Site 2'!AG$77&gt;$C$14, 'Site 2'!AG$77&lt;'Site 2'!$C$7), AG63 * (1 + $C$8)^('Site 2'!AG$77 - $C$14),
  'Site 2'!AG$77='Site 2'!$C$7, AG63,
  'Site 2'!AG$77&gt;'Site 2'!$C$7, AG63 * (1 + $C$8)^('Site 2'!AG$77 - 'Site 2'!$C$7)
)</f>
        <v>0</v>
      </c>
      <c r="AH82" s="54" cm="1">
        <f t="array" ref="AH82">_xlfn.IFS(
  'Site 2'!AH$77&lt;$C$14, 0,
  'Site 2'!AH$77=$C$14, AH63,
  AND('Site 2'!AH$77&gt;$C$14, 'Site 2'!AH$77&lt;'Site 2'!$C$7), AH63 * (1 + $C$8)^('Site 2'!AH$77 - $C$14),
  'Site 2'!AH$77='Site 2'!$C$7, AH63,
  'Site 2'!AH$77&gt;'Site 2'!$C$7, AH63 * (1 + $C$8)^('Site 2'!AH$77 - 'Site 2'!$C$7)
)</f>
        <v>0</v>
      </c>
      <c r="AI82" s="54" cm="1">
        <f t="array" ref="AI82">_xlfn.IFS(
  'Site 2'!AI$77&lt;$C$14, 0,
  'Site 2'!AI$77=$C$14, AI63,
  AND('Site 2'!AI$77&gt;$C$14, 'Site 2'!AI$77&lt;'Site 2'!$C$7), AI63 * (1 + $C$8)^('Site 2'!AI$77 - $C$14),
  'Site 2'!AI$77='Site 2'!$C$7, AI63,
  'Site 2'!AI$77&gt;'Site 2'!$C$7, AI63 * (1 + $C$8)^('Site 2'!AI$77 - 'Site 2'!$C$7)
)</f>
        <v>0</v>
      </c>
      <c r="AJ82" s="72" cm="1">
        <f t="array" ref="AJ82">_xlfn.IFS(
  'Site 2'!AJ$77&lt;$C$14, 0,
  'Site 2'!AJ$77=$C$14, AJ63,
  AND('Site 2'!AJ$77&gt;$C$14, 'Site 2'!AJ$77&lt;'Site 2'!$C$7), AJ63 * (1 + $C$8)^('Site 2'!AJ$77 - $C$14),
  'Site 2'!AJ$77='Site 2'!$C$7, AJ63,
  'Site 2'!AJ$77&gt;'Site 2'!$C$7, AJ63 * (1 + $C$8)^('Site 2'!AJ$77 - 'Site 2'!$C$7)
)</f>
        <v>0</v>
      </c>
    </row>
    <row r="83" spans="2:37" s="9" customFormat="1" ht="16.5" x14ac:dyDescent="0.3">
      <c r="B83" s="75" t="s">
        <v>218</v>
      </c>
      <c r="C83" s="32" t="s">
        <v>38</v>
      </c>
      <c r="D83" s="65">
        <v>0</v>
      </c>
      <c r="E83" s="54">
        <f t="shared" ref="E83:AJ83" si="29">E82*IF(E$77&lt;=$C$14,$C$24,IF(E$77&gt;=$C$12,$C$25,$C$24+(E$77-$C$14)*($C$25-$C$24)/($C$12-$C$14)))</f>
        <v>0</v>
      </c>
      <c r="F83" s="54">
        <f t="shared" si="29"/>
        <v>0</v>
      </c>
      <c r="G83" s="54">
        <f t="shared" si="29"/>
        <v>0</v>
      </c>
      <c r="H83" s="54">
        <f t="shared" si="29"/>
        <v>0</v>
      </c>
      <c r="I83" s="54">
        <f t="shared" si="29"/>
        <v>0</v>
      </c>
      <c r="J83" s="54">
        <f t="shared" si="29"/>
        <v>0</v>
      </c>
      <c r="K83" s="54">
        <f t="shared" si="29"/>
        <v>0</v>
      </c>
      <c r="L83" s="54">
        <f t="shared" si="29"/>
        <v>0</v>
      </c>
      <c r="M83" s="54">
        <f t="shared" si="29"/>
        <v>0</v>
      </c>
      <c r="N83" s="54">
        <f t="shared" si="29"/>
        <v>0</v>
      </c>
      <c r="O83" s="54">
        <f t="shared" si="29"/>
        <v>0</v>
      </c>
      <c r="P83" s="54">
        <f t="shared" si="29"/>
        <v>0</v>
      </c>
      <c r="Q83" s="54">
        <f t="shared" si="29"/>
        <v>0</v>
      </c>
      <c r="R83" s="54">
        <f t="shared" si="29"/>
        <v>0</v>
      </c>
      <c r="S83" s="54">
        <f t="shared" si="29"/>
        <v>0</v>
      </c>
      <c r="T83" s="54">
        <f t="shared" si="29"/>
        <v>0</v>
      </c>
      <c r="U83" s="54">
        <f t="shared" si="29"/>
        <v>0</v>
      </c>
      <c r="V83" s="54">
        <f t="shared" si="29"/>
        <v>0</v>
      </c>
      <c r="W83" s="54">
        <f t="shared" si="29"/>
        <v>0</v>
      </c>
      <c r="X83" s="54">
        <f t="shared" si="29"/>
        <v>0</v>
      </c>
      <c r="Y83" s="54">
        <f t="shared" si="29"/>
        <v>0</v>
      </c>
      <c r="Z83" s="54">
        <f t="shared" si="29"/>
        <v>0</v>
      </c>
      <c r="AA83" s="54">
        <f t="shared" si="29"/>
        <v>0</v>
      </c>
      <c r="AB83" s="54">
        <f t="shared" si="29"/>
        <v>0</v>
      </c>
      <c r="AC83" s="54">
        <f t="shared" si="29"/>
        <v>0</v>
      </c>
      <c r="AD83" s="54">
        <f t="shared" si="29"/>
        <v>0</v>
      </c>
      <c r="AE83" s="54">
        <f t="shared" si="29"/>
        <v>0</v>
      </c>
      <c r="AF83" s="54">
        <f t="shared" si="29"/>
        <v>0</v>
      </c>
      <c r="AG83" s="54">
        <f t="shared" si="29"/>
        <v>0</v>
      </c>
      <c r="AH83" s="54">
        <f t="shared" si="29"/>
        <v>0</v>
      </c>
      <c r="AI83" s="54">
        <f t="shared" si="29"/>
        <v>0</v>
      </c>
      <c r="AJ83" s="72">
        <f t="shared" si="29"/>
        <v>0</v>
      </c>
    </row>
    <row r="84" spans="2:37" s="9" customFormat="1" ht="16.5" x14ac:dyDescent="0.3">
      <c r="B84" s="75" t="s">
        <v>219</v>
      </c>
      <c r="C84" s="32" t="s">
        <v>38</v>
      </c>
      <c r="D84" s="65">
        <v>0</v>
      </c>
      <c r="E84" s="54">
        <f t="shared" ref="E84:AJ84" si="30">E82*IF(E$77&lt;=$D$14,$D$24,IF(E$77&gt;=$D$12,$D$25,$D$24+(E$77-$D$14)*($D$25-$D$24)/($D$12-$D$14)))</f>
        <v>0</v>
      </c>
      <c r="F84" s="54">
        <f t="shared" si="30"/>
        <v>0</v>
      </c>
      <c r="G84" s="54">
        <f t="shared" si="30"/>
        <v>0</v>
      </c>
      <c r="H84" s="54">
        <f t="shared" si="30"/>
        <v>0</v>
      </c>
      <c r="I84" s="54">
        <f t="shared" si="30"/>
        <v>0</v>
      </c>
      <c r="J84" s="54">
        <f t="shared" si="30"/>
        <v>0</v>
      </c>
      <c r="K84" s="54">
        <f t="shared" si="30"/>
        <v>0</v>
      </c>
      <c r="L84" s="54">
        <f t="shared" si="30"/>
        <v>0</v>
      </c>
      <c r="M84" s="54">
        <f t="shared" si="30"/>
        <v>0</v>
      </c>
      <c r="N84" s="54">
        <f t="shared" si="30"/>
        <v>0</v>
      </c>
      <c r="O84" s="54">
        <f t="shared" si="30"/>
        <v>0</v>
      </c>
      <c r="P84" s="54">
        <f t="shared" si="30"/>
        <v>0</v>
      </c>
      <c r="Q84" s="54">
        <f t="shared" si="30"/>
        <v>0</v>
      </c>
      <c r="R84" s="54">
        <f t="shared" si="30"/>
        <v>0</v>
      </c>
      <c r="S84" s="54">
        <f t="shared" si="30"/>
        <v>0</v>
      </c>
      <c r="T84" s="54">
        <f t="shared" si="30"/>
        <v>0</v>
      </c>
      <c r="U84" s="54">
        <f t="shared" si="30"/>
        <v>0</v>
      </c>
      <c r="V84" s="54">
        <f t="shared" si="30"/>
        <v>0</v>
      </c>
      <c r="W84" s="54">
        <f t="shared" si="30"/>
        <v>0</v>
      </c>
      <c r="X84" s="54">
        <f t="shared" si="30"/>
        <v>0</v>
      </c>
      <c r="Y84" s="54">
        <f t="shared" si="30"/>
        <v>0</v>
      </c>
      <c r="Z84" s="54">
        <f t="shared" si="30"/>
        <v>0</v>
      </c>
      <c r="AA84" s="54">
        <f t="shared" si="30"/>
        <v>0</v>
      </c>
      <c r="AB84" s="54">
        <f t="shared" si="30"/>
        <v>0</v>
      </c>
      <c r="AC84" s="54">
        <f t="shared" si="30"/>
        <v>0</v>
      </c>
      <c r="AD84" s="54">
        <f t="shared" si="30"/>
        <v>0</v>
      </c>
      <c r="AE84" s="54">
        <f t="shared" si="30"/>
        <v>0</v>
      </c>
      <c r="AF84" s="54">
        <f t="shared" si="30"/>
        <v>0</v>
      </c>
      <c r="AG84" s="54">
        <f t="shared" si="30"/>
        <v>0</v>
      </c>
      <c r="AH84" s="54">
        <f t="shared" si="30"/>
        <v>0</v>
      </c>
      <c r="AI84" s="54">
        <f t="shared" si="30"/>
        <v>0</v>
      </c>
      <c r="AJ84" s="72">
        <f t="shared" si="30"/>
        <v>0</v>
      </c>
    </row>
    <row r="85" spans="2:37" s="9" customFormat="1" ht="16.5" x14ac:dyDescent="0.3">
      <c r="B85" s="75" t="s">
        <v>220</v>
      </c>
      <c r="C85" s="32" t="s">
        <v>38</v>
      </c>
      <c r="D85" s="65">
        <v>0</v>
      </c>
      <c r="E85" s="54">
        <f t="shared" ref="E85:AJ85" si="31">E82*IF(E$77&lt;=$E$14,$E$24,IF(E$77&gt;=$E$12,$E$25,$E$24+(E$77-$E$14)*($E$25-$E$24)/($E$12-$E$14)))</f>
        <v>0</v>
      </c>
      <c r="F85" s="54">
        <f t="shared" si="31"/>
        <v>0</v>
      </c>
      <c r="G85" s="54">
        <f t="shared" si="31"/>
        <v>0</v>
      </c>
      <c r="H85" s="54">
        <f t="shared" si="31"/>
        <v>0</v>
      </c>
      <c r="I85" s="54">
        <f t="shared" si="31"/>
        <v>0</v>
      </c>
      <c r="J85" s="54">
        <f t="shared" si="31"/>
        <v>0</v>
      </c>
      <c r="K85" s="54">
        <f t="shared" si="31"/>
        <v>0</v>
      </c>
      <c r="L85" s="54">
        <f t="shared" si="31"/>
        <v>0</v>
      </c>
      <c r="M85" s="54">
        <f t="shared" si="31"/>
        <v>0</v>
      </c>
      <c r="N85" s="54">
        <f t="shared" si="31"/>
        <v>0</v>
      </c>
      <c r="O85" s="54">
        <f t="shared" si="31"/>
        <v>0</v>
      </c>
      <c r="P85" s="54">
        <f t="shared" si="31"/>
        <v>0</v>
      </c>
      <c r="Q85" s="54">
        <f t="shared" si="31"/>
        <v>0</v>
      </c>
      <c r="R85" s="54">
        <f t="shared" si="31"/>
        <v>0</v>
      </c>
      <c r="S85" s="54">
        <f t="shared" si="31"/>
        <v>0</v>
      </c>
      <c r="T85" s="54">
        <f t="shared" si="31"/>
        <v>0</v>
      </c>
      <c r="U85" s="54">
        <f t="shared" si="31"/>
        <v>0</v>
      </c>
      <c r="V85" s="54">
        <f t="shared" si="31"/>
        <v>0</v>
      </c>
      <c r="W85" s="54">
        <f t="shared" si="31"/>
        <v>0</v>
      </c>
      <c r="X85" s="54">
        <f t="shared" si="31"/>
        <v>0</v>
      </c>
      <c r="Y85" s="54">
        <f t="shared" si="31"/>
        <v>0</v>
      </c>
      <c r="Z85" s="54">
        <f t="shared" si="31"/>
        <v>0</v>
      </c>
      <c r="AA85" s="54">
        <f t="shared" si="31"/>
        <v>0</v>
      </c>
      <c r="AB85" s="54">
        <f t="shared" si="31"/>
        <v>0</v>
      </c>
      <c r="AC85" s="54">
        <f t="shared" si="31"/>
        <v>0</v>
      </c>
      <c r="AD85" s="54">
        <f t="shared" si="31"/>
        <v>0</v>
      </c>
      <c r="AE85" s="54">
        <f t="shared" si="31"/>
        <v>0</v>
      </c>
      <c r="AF85" s="54">
        <f t="shared" si="31"/>
        <v>0</v>
      </c>
      <c r="AG85" s="54">
        <f t="shared" si="31"/>
        <v>0</v>
      </c>
      <c r="AH85" s="54">
        <f t="shared" si="31"/>
        <v>0</v>
      </c>
      <c r="AI85" s="54">
        <f t="shared" si="31"/>
        <v>0</v>
      </c>
      <c r="AJ85" s="72">
        <f t="shared" si="31"/>
        <v>0</v>
      </c>
    </row>
    <row r="86" spans="2:37" s="9" customFormat="1" ht="16.5" x14ac:dyDescent="0.3">
      <c r="B86" s="76" t="s">
        <v>44</v>
      </c>
      <c r="C86" s="32" t="s">
        <v>38</v>
      </c>
      <c r="D86" s="66">
        <v>0</v>
      </c>
      <c r="E86" s="55">
        <f t="shared" ref="E86:AJ86" si="32">SUM(E78,E82)</f>
        <v>0</v>
      </c>
      <c r="F86" s="55">
        <f t="shared" si="32"/>
        <v>0</v>
      </c>
      <c r="G86" s="55">
        <f t="shared" si="32"/>
        <v>0</v>
      </c>
      <c r="H86" s="55">
        <f t="shared" si="32"/>
        <v>0</v>
      </c>
      <c r="I86" s="55">
        <f t="shared" si="32"/>
        <v>0</v>
      </c>
      <c r="J86" s="55">
        <f t="shared" si="32"/>
        <v>0</v>
      </c>
      <c r="K86" s="55">
        <f t="shared" si="32"/>
        <v>0</v>
      </c>
      <c r="L86" s="55">
        <f t="shared" si="32"/>
        <v>0</v>
      </c>
      <c r="M86" s="55">
        <f t="shared" si="32"/>
        <v>0</v>
      </c>
      <c r="N86" s="55">
        <f t="shared" si="32"/>
        <v>0</v>
      </c>
      <c r="O86" s="55">
        <f t="shared" si="32"/>
        <v>0</v>
      </c>
      <c r="P86" s="55">
        <f t="shared" si="32"/>
        <v>0</v>
      </c>
      <c r="Q86" s="55">
        <f t="shared" si="32"/>
        <v>0</v>
      </c>
      <c r="R86" s="55">
        <f t="shared" si="32"/>
        <v>0</v>
      </c>
      <c r="S86" s="55">
        <f t="shared" si="32"/>
        <v>0</v>
      </c>
      <c r="T86" s="55">
        <f t="shared" si="32"/>
        <v>0</v>
      </c>
      <c r="U86" s="55">
        <f t="shared" si="32"/>
        <v>0</v>
      </c>
      <c r="V86" s="55">
        <f t="shared" si="32"/>
        <v>0</v>
      </c>
      <c r="W86" s="55">
        <f t="shared" si="32"/>
        <v>0</v>
      </c>
      <c r="X86" s="55">
        <f t="shared" si="32"/>
        <v>0</v>
      </c>
      <c r="Y86" s="55">
        <f t="shared" si="32"/>
        <v>0</v>
      </c>
      <c r="Z86" s="55">
        <f t="shared" si="32"/>
        <v>0</v>
      </c>
      <c r="AA86" s="55">
        <f t="shared" si="32"/>
        <v>0</v>
      </c>
      <c r="AB86" s="55">
        <f t="shared" si="32"/>
        <v>0</v>
      </c>
      <c r="AC86" s="55">
        <f t="shared" si="32"/>
        <v>0</v>
      </c>
      <c r="AD86" s="55">
        <f t="shared" si="32"/>
        <v>0</v>
      </c>
      <c r="AE86" s="55">
        <f t="shared" si="32"/>
        <v>0</v>
      </c>
      <c r="AF86" s="55">
        <f t="shared" si="32"/>
        <v>0</v>
      </c>
      <c r="AG86" s="55">
        <f t="shared" si="32"/>
        <v>0</v>
      </c>
      <c r="AH86" s="55">
        <f t="shared" si="32"/>
        <v>0</v>
      </c>
      <c r="AI86" s="55">
        <f t="shared" si="32"/>
        <v>0</v>
      </c>
      <c r="AJ86" s="58">
        <f t="shared" si="32"/>
        <v>0</v>
      </c>
    </row>
    <row r="87" spans="2:37" s="9" customFormat="1" ht="16.5" x14ac:dyDescent="0.3">
      <c r="B87" s="76" t="s">
        <v>221</v>
      </c>
      <c r="C87" s="32" t="s">
        <v>38</v>
      </c>
      <c r="D87" s="66">
        <v>0</v>
      </c>
      <c r="E87" s="55">
        <f t="shared" ref="E87:AJ87" si="33">SUM(E79,E83)</f>
        <v>0</v>
      </c>
      <c r="F87" s="55">
        <f t="shared" si="33"/>
        <v>0</v>
      </c>
      <c r="G87" s="55">
        <f t="shared" si="33"/>
        <v>0</v>
      </c>
      <c r="H87" s="55">
        <f t="shared" si="33"/>
        <v>0</v>
      </c>
      <c r="I87" s="55">
        <f t="shared" si="33"/>
        <v>0</v>
      </c>
      <c r="J87" s="55">
        <f t="shared" si="33"/>
        <v>0</v>
      </c>
      <c r="K87" s="55">
        <f t="shared" si="33"/>
        <v>0</v>
      </c>
      <c r="L87" s="55">
        <f t="shared" si="33"/>
        <v>0</v>
      </c>
      <c r="M87" s="55">
        <f t="shared" si="33"/>
        <v>0</v>
      </c>
      <c r="N87" s="55">
        <f t="shared" si="33"/>
        <v>0</v>
      </c>
      <c r="O87" s="55">
        <f t="shared" si="33"/>
        <v>0</v>
      </c>
      <c r="P87" s="55">
        <f t="shared" si="33"/>
        <v>0</v>
      </c>
      <c r="Q87" s="55">
        <f t="shared" si="33"/>
        <v>0</v>
      </c>
      <c r="R87" s="55">
        <f t="shared" si="33"/>
        <v>0</v>
      </c>
      <c r="S87" s="55">
        <f t="shared" si="33"/>
        <v>0</v>
      </c>
      <c r="T87" s="55">
        <f t="shared" si="33"/>
        <v>0</v>
      </c>
      <c r="U87" s="55">
        <f t="shared" si="33"/>
        <v>0</v>
      </c>
      <c r="V87" s="55">
        <f t="shared" si="33"/>
        <v>0</v>
      </c>
      <c r="W87" s="55">
        <f t="shared" si="33"/>
        <v>0</v>
      </c>
      <c r="X87" s="55">
        <f t="shared" si="33"/>
        <v>0</v>
      </c>
      <c r="Y87" s="55">
        <f t="shared" si="33"/>
        <v>0</v>
      </c>
      <c r="Z87" s="55">
        <f t="shared" si="33"/>
        <v>0</v>
      </c>
      <c r="AA87" s="55">
        <f t="shared" si="33"/>
        <v>0</v>
      </c>
      <c r="AB87" s="55">
        <f t="shared" si="33"/>
        <v>0</v>
      </c>
      <c r="AC87" s="55">
        <f t="shared" si="33"/>
        <v>0</v>
      </c>
      <c r="AD87" s="55">
        <f t="shared" si="33"/>
        <v>0</v>
      </c>
      <c r="AE87" s="55">
        <f t="shared" si="33"/>
        <v>0</v>
      </c>
      <c r="AF87" s="55">
        <f t="shared" si="33"/>
        <v>0</v>
      </c>
      <c r="AG87" s="55">
        <f t="shared" si="33"/>
        <v>0</v>
      </c>
      <c r="AH87" s="55">
        <f t="shared" si="33"/>
        <v>0</v>
      </c>
      <c r="AI87" s="55">
        <f t="shared" si="33"/>
        <v>0</v>
      </c>
      <c r="AJ87" s="58">
        <f t="shared" si="33"/>
        <v>0</v>
      </c>
    </row>
    <row r="88" spans="2:37" s="9" customFormat="1" ht="16.5" x14ac:dyDescent="0.3">
      <c r="B88" s="76" t="s">
        <v>222</v>
      </c>
      <c r="C88" s="32" t="s">
        <v>38</v>
      </c>
      <c r="D88" s="66">
        <v>0</v>
      </c>
      <c r="E88" s="55">
        <f t="shared" ref="E88:AJ88" si="34">SUM(E80,E84)</f>
        <v>0</v>
      </c>
      <c r="F88" s="55">
        <f t="shared" si="34"/>
        <v>0</v>
      </c>
      <c r="G88" s="55">
        <f t="shared" si="34"/>
        <v>0</v>
      </c>
      <c r="H88" s="55">
        <f t="shared" si="34"/>
        <v>0</v>
      </c>
      <c r="I88" s="55">
        <f t="shared" si="34"/>
        <v>0</v>
      </c>
      <c r="J88" s="55">
        <f t="shared" si="34"/>
        <v>0</v>
      </c>
      <c r="K88" s="55">
        <f t="shared" si="34"/>
        <v>0</v>
      </c>
      <c r="L88" s="55">
        <f t="shared" si="34"/>
        <v>0</v>
      </c>
      <c r="M88" s="55">
        <f t="shared" si="34"/>
        <v>0</v>
      </c>
      <c r="N88" s="55">
        <f t="shared" si="34"/>
        <v>0</v>
      </c>
      <c r="O88" s="55">
        <f t="shared" si="34"/>
        <v>0</v>
      </c>
      <c r="P88" s="55">
        <f t="shared" si="34"/>
        <v>0</v>
      </c>
      <c r="Q88" s="55">
        <f t="shared" si="34"/>
        <v>0</v>
      </c>
      <c r="R88" s="55">
        <f t="shared" si="34"/>
        <v>0</v>
      </c>
      <c r="S88" s="55">
        <f t="shared" si="34"/>
        <v>0</v>
      </c>
      <c r="T88" s="55">
        <f t="shared" si="34"/>
        <v>0</v>
      </c>
      <c r="U88" s="55">
        <f t="shared" si="34"/>
        <v>0</v>
      </c>
      <c r="V88" s="55">
        <f t="shared" si="34"/>
        <v>0</v>
      </c>
      <c r="W88" s="55">
        <f t="shared" si="34"/>
        <v>0</v>
      </c>
      <c r="X88" s="55">
        <f t="shared" si="34"/>
        <v>0</v>
      </c>
      <c r="Y88" s="55">
        <f t="shared" si="34"/>
        <v>0</v>
      </c>
      <c r="Z88" s="55">
        <f t="shared" si="34"/>
        <v>0</v>
      </c>
      <c r="AA88" s="55">
        <f t="shared" si="34"/>
        <v>0</v>
      </c>
      <c r="AB88" s="55">
        <f t="shared" si="34"/>
        <v>0</v>
      </c>
      <c r="AC88" s="55">
        <f t="shared" si="34"/>
        <v>0</v>
      </c>
      <c r="AD88" s="55">
        <f t="shared" si="34"/>
        <v>0</v>
      </c>
      <c r="AE88" s="55">
        <f t="shared" si="34"/>
        <v>0</v>
      </c>
      <c r="AF88" s="55">
        <f t="shared" si="34"/>
        <v>0</v>
      </c>
      <c r="AG88" s="55">
        <f t="shared" si="34"/>
        <v>0</v>
      </c>
      <c r="AH88" s="55">
        <f t="shared" si="34"/>
        <v>0</v>
      </c>
      <c r="AI88" s="55">
        <f t="shared" si="34"/>
        <v>0</v>
      </c>
      <c r="AJ88" s="58">
        <f t="shared" si="34"/>
        <v>0</v>
      </c>
    </row>
    <row r="89" spans="2:37" s="9" customFormat="1" ht="16.5" x14ac:dyDescent="0.3">
      <c r="B89" s="76" t="s">
        <v>223</v>
      </c>
      <c r="C89" s="32" t="s">
        <v>38</v>
      </c>
      <c r="D89" s="66">
        <v>0</v>
      </c>
      <c r="E89" s="55">
        <f t="shared" ref="E89:AJ89" si="35">SUM(E81,E85)</f>
        <v>0</v>
      </c>
      <c r="F89" s="55">
        <f t="shared" si="35"/>
        <v>0</v>
      </c>
      <c r="G89" s="55">
        <f t="shared" si="35"/>
        <v>0</v>
      </c>
      <c r="H89" s="55">
        <f t="shared" si="35"/>
        <v>0</v>
      </c>
      <c r="I89" s="55">
        <f t="shared" si="35"/>
        <v>0</v>
      </c>
      <c r="J89" s="55">
        <f t="shared" si="35"/>
        <v>0</v>
      </c>
      <c r="K89" s="55">
        <f t="shared" si="35"/>
        <v>0</v>
      </c>
      <c r="L89" s="55">
        <f t="shared" si="35"/>
        <v>0</v>
      </c>
      <c r="M89" s="55">
        <f t="shared" si="35"/>
        <v>0</v>
      </c>
      <c r="N89" s="55">
        <f t="shared" si="35"/>
        <v>0</v>
      </c>
      <c r="O89" s="55">
        <f t="shared" si="35"/>
        <v>0</v>
      </c>
      <c r="P89" s="55">
        <f t="shared" si="35"/>
        <v>0</v>
      </c>
      <c r="Q89" s="55">
        <f t="shared" si="35"/>
        <v>0</v>
      </c>
      <c r="R89" s="55">
        <f t="shared" si="35"/>
        <v>0</v>
      </c>
      <c r="S89" s="55">
        <f t="shared" si="35"/>
        <v>0</v>
      </c>
      <c r="T89" s="55">
        <f t="shared" si="35"/>
        <v>0</v>
      </c>
      <c r="U89" s="55">
        <f t="shared" si="35"/>
        <v>0</v>
      </c>
      <c r="V89" s="55">
        <f t="shared" si="35"/>
        <v>0</v>
      </c>
      <c r="W89" s="55">
        <f t="shared" si="35"/>
        <v>0</v>
      </c>
      <c r="X89" s="55">
        <f t="shared" si="35"/>
        <v>0</v>
      </c>
      <c r="Y89" s="55">
        <f t="shared" si="35"/>
        <v>0</v>
      </c>
      <c r="Z89" s="55">
        <f t="shared" si="35"/>
        <v>0</v>
      </c>
      <c r="AA89" s="55">
        <f t="shared" si="35"/>
        <v>0</v>
      </c>
      <c r="AB89" s="55">
        <f t="shared" si="35"/>
        <v>0</v>
      </c>
      <c r="AC89" s="55">
        <f t="shared" si="35"/>
        <v>0</v>
      </c>
      <c r="AD89" s="55">
        <f t="shared" si="35"/>
        <v>0</v>
      </c>
      <c r="AE89" s="55">
        <f t="shared" si="35"/>
        <v>0</v>
      </c>
      <c r="AF89" s="55">
        <f t="shared" si="35"/>
        <v>0</v>
      </c>
      <c r="AG89" s="55">
        <f t="shared" si="35"/>
        <v>0</v>
      </c>
      <c r="AH89" s="55">
        <f t="shared" si="35"/>
        <v>0</v>
      </c>
      <c r="AI89" s="55">
        <f t="shared" si="35"/>
        <v>0</v>
      </c>
      <c r="AJ89" s="58">
        <f t="shared" si="35"/>
        <v>0</v>
      </c>
    </row>
    <row r="90" spans="2:37" s="9" customFormat="1" ht="16.5" x14ac:dyDescent="0.3">
      <c r="B90" s="77" t="s">
        <v>68</v>
      </c>
      <c r="C90" s="32" t="s">
        <v>40</v>
      </c>
      <c r="D90" s="67">
        <v>0</v>
      </c>
      <c r="E90" s="56" cm="1">
        <f t="array" ref="E90">_xlfn.IFS(
  'Site 2'!E$77&lt;$C$14, 0,
  'Site 2'!E$77=$C$14, E71,
  AND('Site 2'!E$77&gt;$C$14, 'Site 2'!E$77&lt;'Site 2'!$C$7), E71 * (1 + $C$8)^('Site 2'!E$77 - $C$14),
  'Site 2'!E$77='Site 2'!$C$7, E71,
  'Site 2'!E$77&gt;'Site 2'!$C$7, E71 * (1 + $C$8)^('Site 2'!E$77 - 'Site 2'!$C$7)
)</f>
        <v>0</v>
      </c>
      <c r="F90" s="56" cm="1">
        <f t="array" ref="F90">_xlfn.IFS(
  'Site 2'!F$77&lt;$C$14, 0,
  'Site 2'!F$77=$C$14, F71,
  AND('Site 2'!F$77&gt;$C$14, 'Site 2'!F$77&lt;'Site 2'!$C$7), F71 * (1 + $C$8)^('Site 2'!F$77 - $C$14),
  'Site 2'!F$77='Site 2'!$C$7, F71,
  'Site 2'!F$77&gt;'Site 2'!$C$7, F71 * (1 + $C$8)^('Site 2'!F$77 - 'Site 2'!$C$7)
)</f>
        <v>0</v>
      </c>
      <c r="G90" s="56" cm="1">
        <f t="array" ref="G90">_xlfn.IFS(
  'Site 2'!G$77&lt;$C$14, 0,
  'Site 2'!G$77=$C$14, G71,
  AND('Site 2'!G$77&gt;$C$14, 'Site 2'!G$77&lt;'Site 2'!$C$7), G71 * (1 + $C$8)^('Site 2'!G$77 - $C$14),
  'Site 2'!G$77='Site 2'!$C$7, G71,
  'Site 2'!G$77&gt;'Site 2'!$C$7, G71 * (1 + $C$8)^('Site 2'!G$77 - 'Site 2'!$C$7)
)</f>
        <v>0</v>
      </c>
      <c r="H90" s="56" cm="1">
        <f t="array" ref="H90">_xlfn.IFS(
  'Site 2'!H$77&lt;$C$14, 0,
  'Site 2'!H$77=$C$14, H71,
  AND('Site 2'!H$77&gt;$C$14, 'Site 2'!H$77&lt;'Site 2'!$C$7), H71 * (1 + $C$8)^('Site 2'!H$77 - $C$14),
  'Site 2'!H$77='Site 2'!$C$7, H71,
  'Site 2'!H$77&gt;'Site 2'!$C$7, H71 * (1 + $C$8)^('Site 2'!H$77 - 'Site 2'!$C$7)
)</f>
        <v>0</v>
      </c>
      <c r="I90" s="56" cm="1">
        <f t="array" ref="I90">_xlfn.IFS(
  'Site 2'!I$77&lt;$C$14, 0,
  'Site 2'!I$77=$C$14, I71,
  AND('Site 2'!I$77&gt;$C$14, 'Site 2'!I$77&lt;'Site 2'!$C$7), I71 * (1 + $C$8)^('Site 2'!I$77 - $C$14),
  'Site 2'!I$77='Site 2'!$C$7, I71,
  'Site 2'!I$77&gt;'Site 2'!$C$7, I71 * (1 + $C$8)^('Site 2'!I$77 - 'Site 2'!$C$7)
)</f>
        <v>0</v>
      </c>
      <c r="J90" s="56" cm="1">
        <f t="array" ref="J90">_xlfn.IFS(
  'Site 2'!J$77&lt;$C$14, 0,
  'Site 2'!J$77=$C$14, J71,
  AND('Site 2'!J$77&gt;$C$14, 'Site 2'!J$77&lt;'Site 2'!$C$7), J71 * (1 + $C$8)^('Site 2'!J$77 - $C$14),
  'Site 2'!J$77='Site 2'!$C$7, J71,
  'Site 2'!J$77&gt;'Site 2'!$C$7, J71 * (1 + $C$8)^('Site 2'!J$77 - 'Site 2'!$C$7)
)</f>
        <v>0</v>
      </c>
      <c r="K90" s="56" cm="1">
        <f t="array" ref="K90">_xlfn.IFS(
  'Site 2'!K$77&lt;$C$14, 0,
  'Site 2'!K$77=$C$14, K71,
  AND('Site 2'!K$77&gt;$C$14, 'Site 2'!K$77&lt;'Site 2'!$C$7), K71 * (1 + $C$8)^('Site 2'!K$77 - $C$14),
  'Site 2'!K$77='Site 2'!$C$7, K71,
  'Site 2'!K$77&gt;'Site 2'!$C$7, K71 * (1 + $C$8)^('Site 2'!K$77 - 'Site 2'!$C$7)
)</f>
        <v>0</v>
      </c>
      <c r="L90" s="56" cm="1">
        <f t="array" ref="L90">_xlfn.IFS(
  'Site 2'!L$77&lt;$C$14, 0,
  'Site 2'!L$77=$C$14, L71,
  AND('Site 2'!L$77&gt;$C$14, 'Site 2'!L$77&lt;'Site 2'!$C$7), L71 * (1 + $C$8)^('Site 2'!L$77 - $C$14),
  'Site 2'!L$77='Site 2'!$C$7, L71,
  'Site 2'!L$77&gt;'Site 2'!$C$7, L71 * (1 + $C$8)^('Site 2'!L$77 - 'Site 2'!$C$7)
)</f>
        <v>0</v>
      </c>
      <c r="M90" s="56" cm="1">
        <f t="array" ref="M90">_xlfn.IFS(
  'Site 2'!M$77&lt;$C$14, 0,
  'Site 2'!M$77=$C$14, M71,
  AND('Site 2'!M$77&gt;$C$14, 'Site 2'!M$77&lt;'Site 2'!$C$7), M71 * (1 + $C$8)^('Site 2'!M$77 - $C$14),
  'Site 2'!M$77='Site 2'!$C$7, M71,
  'Site 2'!M$77&gt;'Site 2'!$C$7, M71 * (1 + $C$8)^('Site 2'!M$77 - 'Site 2'!$C$7)
)</f>
        <v>0</v>
      </c>
      <c r="N90" s="56" cm="1">
        <f t="array" ref="N90">_xlfn.IFS(
  'Site 2'!N$77&lt;$C$14, 0,
  'Site 2'!N$77=$C$14, N71,
  AND('Site 2'!N$77&gt;$C$14, 'Site 2'!N$77&lt;'Site 2'!$C$7), N71 * (1 + $C$8)^('Site 2'!N$77 - $C$14),
  'Site 2'!N$77='Site 2'!$C$7, N71,
  'Site 2'!N$77&gt;'Site 2'!$C$7, N71 * (1 + $C$8)^('Site 2'!N$77 - 'Site 2'!$C$7)
)</f>
        <v>0</v>
      </c>
      <c r="O90" s="56" cm="1">
        <f t="array" ref="O90">_xlfn.IFS(
  'Site 2'!O$77&lt;$C$14, 0,
  'Site 2'!O$77=$C$14, O71,
  AND('Site 2'!O$77&gt;$C$14, 'Site 2'!O$77&lt;'Site 2'!$C$7), O71 * (1 + $C$8)^('Site 2'!O$77 - $C$14),
  'Site 2'!O$77='Site 2'!$C$7, O71,
  'Site 2'!O$77&gt;'Site 2'!$C$7, O71 * (1 + $C$8)^('Site 2'!O$77 - 'Site 2'!$C$7)
)</f>
        <v>0</v>
      </c>
      <c r="P90" s="56" cm="1">
        <f t="array" ref="P90">_xlfn.IFS(
  'Site 2'!P$77&lt;$C$14, 0,
  'Site 2'!P$77=$C$14, P71,
  AND('Site 2'!P$77&gt;$C$14, 'Site 2'!P$77&lt;'Site 2'!$C$7), P71 * (1 + $C$8)^('Site 2'!P$77 - $C$14),
  'Site 2'!P$77='Site 2'!$C$7, P71,
  'Site 2'!P$77&gt;'Site 2'!$C$7, P71 * (1 + $C$8)^('Site 2'!P$77 - 'Site 2'!$C$7)
)</f>
        <v>0</v>
      </c>
      <c r="Q90" s="56" cm="1">
        <f t="array" ref="Q90">_xlfn.IFS(
  'Site 2'!Q$77&lt;$C$14, 0,
  'Site 2'!Q$77=$C$14, Q71,
  AND('Site 2'!Q$77&gt;$C$14, 'Site 2'!Q$77&lt;'Site 2'!$C$7), Q71 * (1 + $C$8)^('Site 2'!Q$77 - $C$14),
  'Site 2'!Q$77='Site 2'!$C$7, Q71,
  'Site 2'!Q$77&gt;'Site 2'!$C$7, Q71 * (1 + $C$8)^('Site 2'!Q$77 - 'Site 2'!$C$7)
)</f>
        <v>0</v>
      </c>
      <c r="R90" s="56" cm="1">
        <f t="array" ref="R90">_xlfn.IFS(
  'Site 2'!R$77&lt;$C$14, 0,
  'Site 2'!R$77=$C$14, R71,
  AND('Site 2'!R$77&gt;$C$14, 'Site 2'!R$77&lt;'Site 2'!$C$7), R71 * (1 + $C$8)^('Site 2'!R$77 - $C$14),
  'Site 2'!R$77='Site 2'!$C$7, R71,
  'Site 2'!R$77&gt;'Site 2'!$C$7, R71 * (1 + $C$8)^('Site 2'!R$77 - 'Site 2'!$C$7)
)</f>
        <v>0</v>
      </c>
      <c r="S90" s="56" cm="1">
        <f t="array" ref="S90">_xlfn.IFS(
  'Site 2'!S$77&lt;$C$14, 0,
  'Site 2'!S$77=$C$14, S71,
  AND('Site 2'!S$77&gt;$C$14, 'Site 2'!S$77&lt;'Site 2'!$C$7), S71 * (1 + $C$8)^('Site 2'!S$77 - $C$14),
  'Site 2'!S$77='Site 2'!$C$7, S71,
  'Site 2'!S$77&gt;'Site 2'!$C$7, S71 * (1 + $C$8)^('Site 2'!S$77 - 'Site 2'!$C$7)
)</f>
        <v>0</v>
      </c>
      <c r="T90" s="56" cm="1">
        <f t="array" ref="T90">_xlfn.IFS(
  'Site 2'!T$77&lt;$C$14, 0,
  'Site 2'!T$77=$C$14, T71,
  AND('Site 2'!T$77&gt;$C$14, 'Site 2'!T$77&lt;'Site 2'!$C$7), T71 * (1 + $C$8)^('Site 2'!T$77 - $C$14),
  'Site 2'!T$77='Site 2'!$C$7, T71,
  'Site 2'!T$77&gt;'Site 2'!$C$7, T71 * (1 + $C$8)^('Site 2'!T$77 - 'Site 2'!$C$7)
)</f>
        <v>0</v>
      </c>
      <c r="U90" s="56" cm="1">
        <f t="array" ref="U90">_xlfn.IFS(
  'Site 2'!U$77&lt;$C$14, 0,
  'Site 2'!U$77=$C$14, U71,
  AND('Site 2'!U$77&gt;$C$14, 'Site 2'!U$77&lt;'Site 2'!$C$7), U71 * (1 + $C$8)^('Site 2'!U$77 - $C$14),
  'Site 2'!U$77='Site 2'!$C$7, U71,
  'Site 2'!U$77&gt;'Site 2'!$C$7, U71 * (1 + $C$8)^('Site 2'!U$77 - 'Site 2'!$C$7)
)</f>
        <v>0</v>
      </c>
      <c r="V90" s="56" cm="1">
        <f t="array" ref="V90">_xlfn.IFS(
  'Site 2'!V$77&lt;$C$14, 0,
  'Site 2'!V$77=$C$14, V71,
  AND('Site 2'!V$77&gt;$C$14, 'Site 2'!V$77&lt;'Site 2'!$C$7), V71 * (1 + $C$8)^('Site 2'!V$77 - $C$14),
  'Site 2'!V$77='Site 2'!$C$7, V71,
  'Site 2'!V$77&gt;'Site 2'!$C$7, V71 * (1 + $C$8)^('Site 2'!V$77 - 'Site 2'!$C$7)
)</f>
        <v>0</v>
      </c>
      <c r="W90" s="56" cm="1">
        <f t="array" ref="W90">_xlfn.IFS(
  'Site 2'!W$77&lt;$C$14, 0,
  'Site 2'!W$77=$C$14, W71,
  AND('Site 2'!W$77&gt;$C$14, 'Site 2'!W$77&lt;'Site 2'!$C$7), W71 * (1 + $C$8)^('Site 2'!W$77 - $C$14),
  'Site 2'!W$77='Site 2'!$C$7, W71,
  'Site 2'!W$77&gt;'Site 2'!$C$7, W71 * (1 + $C$8)^('Site 2'!W$77 - 'Site 2'!$C$7)
)</f>
        <v>0</v>
      </c>
      <c r="X90" s="56" cm="1">
        <f t="array" ref="X90">_xlfn.IFS(
  'Site 2'!X$77&lt;$C$14, 0,
  'Site 2'!X$77=$C$14, X71,
  AND('Site 2'!X$77&gt;$C$14, 'Site 2'!X$77&lt;'Site 2'!$C$7), X71 * (1 + $C$8)^('Site 2'!X$77 - $C$14),
  'Site 2'!X$77='Site 2'!$C$7, X71,
  'Site 2'!X$77&gt;'Site 2'!$C$7, X71 * (1 + $C$8)^('Site 2'!X$77 - 'Site 2'!$C$7)
)</f>
        <v>0</v>
      </c>
      <c r="Y90" s="56" cm="1">
        <f t="array" ref="Y90">_xlfn.IFS(
  'Site 2'!Y$77&lt;$C$14, 0,
  'Site 2'!Y$77=$C$14, Y71,
  AND('Site 2'!Y$77&gt;$C$14, 'Site 2'!Y$77&lt;'Site 2'!$C$7), Y71 * (1 + $C$8)^('Site 2'!Y$77 - $C$14),
  'Site 2'!Y$77='Site 2'!$C$7, Y71,
  'Site 2'!Y$77&gt;'Site 2'!$C$7, Y71 * (1 + $C$8)^('Site 2'!Y$77 - 'Site 2'!$C$7)
)</f>
        <v>0</v>
      </c>
      <c r="Z90" s="56" cm="1">
        <f t="array" ref="Z90">_xlfn.IFS(
  'Site 2'!Z$77&lt;$C$14, 0,
  'Site 2'!Z$77=$C$14, Z71,
  AND('Site 2'!Z$77&gt;$C$14, 'Site 2'!Z$77&lt;'Site 2'!$C$7), Z71 * (1 + $C$8)^('Site 2'!Z$77 - $C$14),
  'Site 2'!Z$77='Site 2'!$C$7, Z71,
  'Site 2'!Z$77&gt;'Site 2'!$C$7, Z71 * (1 + $C$8)^('Site 2'!Z$77 - 'Site 2'!$C$7)
)</f>
        <v>0</v>
      </c>
      <c r="AA90" s="56" cm="1">
        <f t="array" ref="AA90">_xlfn.IFS(
  'Site 2'!AA$77&lt;$C$14, 0,
  'Site 2'!AA$77=$C$14, AA71,
  AND('Site 2'!AA$77&gt;$C$14, 'Site 2'!AA$77&lt;'Site 2'!$C$7), AA71 * (1 + $C$8)^('Site 2'!AA$77 - $C$14),
  'Site 2'!AA$77='Site 2'!$C$7, AA71,
  'Site 2'!AA$77&gt;'Site 2'!$C$7, AA71 * (1 + $C$8)^('Site 2'!AA$77 - 'Site 2'!$C$7)
)</f>
        <v>0</v>
      </c>
      <c r="AB90" s="56" cm="1">
        <f t="array" ref="AB90">_xlfn.IFS(
  'Site 2'!AB$77&lt;$C$14, 0,
  'Site 2'!AB$77=$C$14, AB71,
  AND('Site 2'!AB$77&gt;$C$14, 'Site 2'!AB$77&lt;'Site 2'!$C$7), AB71 * (1 + $C$8)^('Site 2'!AB$77 - $C$14),
  'Site 2'!AB$77='Site 2'!$C$7, AB71,
  'Site 2'!AB$77&gt;'Site 2'!$C$7, AB71 * (1 + $C$8)^('Site 2'!AB$77 - 'Site 2'!$C$7)
)</f>
        <v>0</v>
      </c>
      <c r="AC90" s="56" cm="1">
        <f t="array" ref="AC90">_xlfn.IFS(
  'Site 2'!AC$77&lt;$C$14, 0,
  'Site 2'!AC$77=$C$14, AC71,
  AND('Site 2'!AC$77&gt;$C$14, 'Site 2'!AC$77&lt;'Site 2'!$C$7), AC71 * (1 + $C$8)^('Site 2'!AC$77 - $C$14),
  'Site 2'!AC$77='Site 2'!$C$7, AC71,
  'Site 2'!AC$77&gt;'Site 2'!$C$7, AC71 * (1 + $C$8)^('Site 2'!AC$77 - 'Site 2'!$C$7)
)</f>
        <v>0</v>
      </c>
      <c r="AD90" s="56" cm="1">
        <f t="array" ref="AD90">_xlfn.IFS(
  'Site 2'!AD$77&lt;$C$14, 0,
  'Site 2'!AD$77=$C$14, AD71,
  AND('Site 2'!AD$77&gt;$C$14, 'Site 2'!AD$77&lt;'Site 2'!$C$7), AD71 * (1 + $C$8)^('Site 2'!AD$77 - $C$14),
  'Site 2'!AD$77='Site 2'!$C$7, AD71,
  'Site 2'!AD$77&gt;'Site 2'!$C$7, AD71 * (1 + $C$8)^('Site 2'!AD$77 - 'Site 2'!$C$7)
)</f>
        <v>0</v>
      </c>
      <c r="AE90" s="56" cm="1">
        <f t="array" ref="AE90">_xlfn.IFS(
  'Site 2'!AE$77&lt;$C$14, 0,
  'Site 2'!AE$77=$C$14, AE71,
  AND('Site 2'!AE$77&gt;$C$14, 'Site 2'!AE$77&lt;'Site 2'!$C$7), AE71 * (1 + $C$8)^('Site 2'!AE$77 - $C$14),
  'Site 2'!AE$77='Site 2'!$C$7, AE71,
  'Site 2'!AE$77&gt;'Site 2'!$C$7, AE71 * (1 + $C$8)^('Site 2'!AE$77 - 'Site 2'!$C$7)
)</f>
        <v>0</v>
      </c>
      <c r="AF90" s="56" cm="1">
        <f t="array" ref="AF90">_xlfn.IFS(
  'Site 2'!AF$77&lt;$C$14, 0,
  'Site 2'!AF$77=$C$14, AF71,
  AND('Site 2'!AF$77&gt;$C$14, 'Site 2'!AF$77&lt;'Site 2'!$C$7), AF71 * (1 + $C$8)^('Site 2'!AF$77 - $C$14),
  'Site 2'!AF$77='Site 2'!$C$7, AF71,
  'Site 2'!AF$77&gt;'Site 2'!$C$7, AF71 * (1 + $C$8)^('Site 2'!AF$77 - 'Site 2'!$C$7)
)</f>
        <v>0</v>
      </c>
      <c r="AG90" s="56" cm="1">
        <f t="array" ref="AG90">_xlfn.IFS(
  'Site 2'!AG$77&lt;$C$14, 0,
  'Site 2'!AG$77=$C$14, AG71,
  AND('Site 2'!AG$77&gt;$C$14, 'Site 2'!AG$77&lt;'Site 2'!$C$7), AG71 * (1 + $C$8)^('Site 2'!AG$77 - $C$14),
  'Site 2'!AG$77='Site 2'!$C$7, AG71,
  'Site 2'!AG$77&gt;'Site 2'!$C$7, AG71 * (1 + $C$8)^('Site 2'!AG$77 - 'Site 2'!$C$7)
)</f>
        <v>0</v>
      </c>
      <c r="AH90" s="56" cm="1">
        <f t="array" ref="AH90">_xlfn.IFS(
  'Site 2'!AH$77&lt;$C$14, 0,
  'Site 2'!AH$77=$C$14, AH71,
  AND('Site 2'!AH$77&gt;$C$14, 'Site 2'!AH$77&lt;'Site 2'!$C$7), AH71 * (1 + $C$8)^('Site 2'!AH$77 - $C$14),
  'Site 2'!AH$77='Site 2'!$C$7, AH71,
  'Site 2'!AH$77&gt;'Site 2'!$C$7, AH71 * (1 + $C$8)^('Site 2'!AH$77 - 'Site 2'!$C$7)
)</f>
        <v>0</v>
      </c>
      <c r="AI90" s="56" cm="1">
        <f t="array" ref="AI90">_xlfn.IFS(
  'Site 2'!AI$77&lt;$C$14, 0,
  'Site 2'!AI$77=$C$14, AI71,
  AND('Site 2'!AI$77&gt;$C$14, 'Site 2'!AI$77&lt;'Site 2'!$C$7), AI71 * (1 + $C$8)^('Site 2'!AI$77 - $C$14),
  'Site 2'!AI$77='Site 2'!$C$7, AI71,
  'Site 2'!AI$77&gt;'Site 2'!$C$7, AI71 * (1 + $C$8)^('Site 2'!AI$77 - 'Site 2'!$C$7)
)</f>
        <v>0</v>
      </c>
      <c r="AJ90" s="59" cm="1">
        <f t="array" ref="AJ90">_xlfn.IFS(
  'Site 2'!AJ$77&lt;$C$14, 0,
  'Site 2'!AJ$77=$C$14, AJ71,
  AND('Site 2'!AJ$77&gt;$C$14, 'Site 2'!AJ$77&lt;'Site 2'!$C$7), AJ71 * (1 + $C$8)^('Site 2'!AJ$77 - $C$14),
  'Site 2'!AJ$77='Site 2'!$C$7, AJ71,
  'Site 2'!AJ$77&gt;'Site 2'!$C$7, AJ71 * (1 + $C$8)^('Site 2'!AJ$77 - 'Site 2'!$C$7)
)</f>
        <v>0</v>
      </c>
    </row>
    <row r="91" spans="2:37" s="9" customFormat="1" ht="16.5" x14ac:dyDescent="0.3">
      <c r="B91" s="77" t="s">
        <v>224</v>
      </c>
      <c r="C91" s="32" t="s">
        <v>40</v>
      </c>
      <c r="D91" s="67">
        <v>0</v>
      </c>
      <c r="E91" s="56">
        <f t="shared" ref="E91:AJ91" si="36">E90*IF(E$77&lt;=$C$14,$C$24,IF(E$77&gt;=$C$12,$C$25,$C$24+(E$77-$C$14)*($C$25-$C$24)/($C$12-$C$14)))</f>
        <v>0</v>
      </c>
      <c r="F91" s="56">
        <f t="shared" si="36"/>
        <v>0</v>
      </c>
      <c r="G91" s="56">
        <f t="shared" si="36"/>
        <v>0</v>
      </c>
      <c r="H91" s="56">
        <f t="shared" si="36"/>
        <v>0</v>
      </c>
      <c r="I91" s="56">
        <f t="shared" si="36"/>
        <v>0</v>
      </c>
      <c r="J91" s="56">
        <f t="shared" si="36"/>
        <v>0</v>
      </c>
      <c r="K91" s="56">
        <f t="shared" si="36"/>
        <v>0</v>
      </c>
      <c r="L91" s="56">
        <f t="shared" si="36"/>
        <v>0</v>
      </c>
      <c r="M91" s="56">
        <f t="shared" si="36"/>
        <v>0</v>
      </c>
      <c r="N91" s="56">
        <f t="shared" si="36"/>
        <v>0</v>
      </c>
      <c r="O91" s="56">
        <f t="shared" si="36"/>
        <v>0</v>
      </c>
      <c r="P91" s="56">
        <f t="shared" si="36"/>
        <v>0</v>
      </c>
      <c r="Q91" s="56">
        <f t="shared" si="36"/>
        <v>0</v>
      </c>
      <c r="R91" s="56">
        <f t="shared" si="36"/>
        <v>0</v>
      </c>
      <c r="S91" s="56">
        <f t="shared" si="36"/>
        <v>0</v>
      </c>
      <c r="T91" s="56">
        <f t="shared" si="36"/>
        <v>0</v>
      </c>
      <c r="U91" s="56">
        <f t="shared" si="36"/>
        <v>0</v>
      </c>
      <c r="V91" s="56">
        <f t="shared" si="36"/>
        <v>0</v>
      </c>
      <c r="W91" s="56">
        <f t="shared" si="36"/>
        <v>0</v>
      </c>
      <c r="X91" s="56">
        <f t="shared" si="36"/>
        <v>0</v>
      </c>
      <c r="Y91" s="56">
        <f t="shared" si="36"/>
        <v>0</v>
      </c>
      <c r="Z91" s="56">
        <f t="shared" si="36"/>
        <v>0</v>
      </c>
      <c r="AA91" s="56">
        <f t="shared" si="36"/>
        <v>0</v>
      </c>
      <c r="AB91" s="56">
        <f t="shared" si="36"/>
        <v>0</v>
      </c>
      <c r="AC91" s="56">
        <f t="shared" si="36"/>
        <v>0</v>
      </c>
      <c r="AD91" s="56">
        <f t="shared" si="36"/>
        <v>0</v>
      </c>
      <c r="AE91" s="56">
        <f t="shared" si="36"/>
        <v>0</v>
      </c>
      <c r="AF91" s="56">
        <f t="shared" si="36"/>
        <v>0</v>
      </c>
      <c r="AG91" s="56">
        <f t="shared" si="36"/>
        <v>0</v>
      </c>
      <c r="AH91" s="56">
        <f t="shared" si="36"/>
        <v>0</v>
      </c>
      <c r="AI91" s="56">
        <f t="shared" si="36"/>
        <v>0</v>
      </c>
      <c r="AJ91" s="59">
        <f t="shared" si="36"/>
        <v>0</v>
      </c>
    </row>
    <row r="92" spans="2:37" s="9" customFormat="1" ht="16.5" x14ac:dyDescent="0.3">
      <c r="B92" s="77" t="s">
        <v>225</v>
      </c>
      <c r="C92" s="32" t="s">
        <v>40</v>
      </c>
      <c r="D92" s="67">
        <v>0</v>
      </c>
      <c r="E92" s="56">
        <f t="shared" ref="E92:AJ92" si="37">E90*IF(E$77&lt;=$D$14,$D$24,IF(E$77&gt;=$D$12,$D$25,$D$24+(E$77-$D$14)*($D$25-$D$24)/($D$12-$D$14)))</f>
        <v>0</v>
      </c>
      <c r="F92" s="56">
        <f t="shared" si="37"/>
        <v>0</v>
      </c>
      <c r="G92" s="56">
        <f t="shared" si="37"/>
        <v>0</v>
      </c>
      <c r="H92" s="56">
        <f t="shared" si="37"/>
        <v>0</v>
      </c>
      <c r="I92" s="56">
        <f t="shared" si="37"/>
        <v>0</v>
      </c>
      <c r="J92" s="56">
        <f t="shared" si="37"/>
        <v>0</v>
      </c>
      <c r="K92" s="56">
        <f t="shared" si="37"/>
        <v>0</v>
      </c>
      <c r="L92" s="56">
        <f t="shared" si="37"/>
        <v>0</v>
      </c>
      <c r="M92" s="56">
        <f t="shared" si="37"/>
        <v>0</v>
      </c>
      <c r="N92" s="56">
        <f t="shared" si="37"/>
        <v>0</v>
      </c>
      <c r="O92" s="56">
        <f t="shared" si="37"/>
        <v>0</v>
      </c>
      <c r="P92" s="56">
        <f t="shared" si="37"/>
        <v>0</v>
      </c>
      <c r="Q92" s="56">
        <f t="shared" si="37"/>
        <v>0</v>
      </c>
      <c r="R92" s="56">
        <f t="shared" si="37"/>
        <v>0</v>
      </c>
      <c r="S92" s="56">
        <f t="shared" si="37"/>
        <v>0</v>
      </c>
      <c r="T92" s="56">
        <f t="shared" si="37"/>
        <v>0</v>
      </c>
      <c r="U92" s="56">
        <f t="shared" si="37"/>
        <v>0</v>
      </c>
      <c r="V92" s="56">
        <f t="shared" si="37"/>
        <v>0</v>
      </c>
      <c r="W92" s="56">
        <f t="shared" si="37"/>
        <v>0</v>
      </c>
      <c r="X92" s="56">
        <f t="shared" si="37"/>
        <v>0</v>
      </c>
      <c r="Y92" s="56">
        <f t="shared" si="37"/>
        <v>0</v>
      </c>
      <c r="Z92" s="56">
        <f t="shared" si="37"/>
        <v>0</v>
      </c>
      <c r="AA92" s="56">
        <f t="shared" si="37"/>
        <v>0</v>
      </c>
      <c r="AB92" s="56">
        <f t="shared" si="37"/>
        <v>0</v>
      </c>
      <c r="AC92" s="56">
        <f t="shared" si="37"/>
        <v>0</v>
      </c>
      <c r="AD92" s="56">
        <f t="shared" si="37"/>
        <v>0</v>
      </c>
      <c r="AE92" s="56">
        <f t="shared" si="37"/>
        <v>0</v>
      </c>
      <c r="AF92" s="56">
        <f t="shared" si="37"/>
        <v>0</v>
      </c>
      <c r="AG92" s="56">
        <f t="shared" si="37"/>
        <v>0</v>
      </c>
      <c r="AH92" s="56">
        <f t="shared" si="37"/>
        <v>0</v>
      </c>
      <c r="AI92" s="56">
        <f t="shared" si="37"/>
        <v>0</v>
      </c>
      <c r="AJ92" s="59">
        <f t="shared" si="37"/>
        <v>0</v>
      </c>
    </row>
    <row r="93" spans="2:37" s="9" customFormat="1" ht="17.25" thickBot="1" x14ac:dyDescent="0.35">
      <c r="B93" s="50" t="s">
        <v>226</v>
      </c>
      <c r="C93" s="33" t="s">
        <v>40</v>
      </c>
      <c r="D93" s="68">
        <v>0</v>
      </c>
      <c r="E93" s="60">
        <f t="shared" ref="E93:AJ93" si="38">E90*IF(E$77&lt;=$E$14,$E$24,IF(E$77&gt;=$E$12,$E$25,$E$24+(E$77-$E$14)*($E$25-$E$24)/($E$12-$E$14)))</f>
        <v>0</v>
      </c>
      <c r="F93" s="60">
        <f t="shared" si="38"/>
        <v>0</v>
      </c>
      <c r="G93" s="60">
        <f t="shared" si="38"/>
        <v>0</v>
      </c>
      <c r="H93" s="60">
        <f t="shared" si="38"/>
        <v>0</v>
      </c>
      <c r="I93" s="60">
        <f t="shared" si="38"/>
        <v>0</v>
      </c>
      <c r="J93" s="60">
        <f t="shared" si="38"/>
        <v>0</v>
      </c>
      <c r="K93" s="60">
        <f t="shared" si="38"/>
        <v>0</v>
      </c>
      <c r="L93" s="60">
        <f t="shared" si="38"/>
        <v>0</v>
      </c>
      <c r="M93" s="60">
        <f t="shared" si="38"/>
        <v>0</v>
      </c>
      <c r="N93" s="60">
        <f t="shared" si="38"/>
        <v>0</v>
      </c>
      <c r="O93" s="60">
        <f t="shared" si="38"/>
        <v>0</v>
      </c>
      <c r="P93" s="60">
        <f t="shared" si="38"/>
        <v>0</v>
      </c>
      <c r="Q93" s="60">
        <f t="shared" si="38"/>
        <v>0</v>
      </c>
      <c r="R93" s="60">
        <f t="shared" si="38"/>
        <v>0</v>
      </c>
      <c r="S93" s="60">
        <f t="shared" si="38"/>
        <v>0</v>
      </c>
      <c r="T93" s="60">
        <f t="shared" si="38"/>
        <v>0</v>
      </c>
      <c r="U93" s="60">
        <f t="shared" si="38"/>
        <v>0</v>
      </c>
      <c r="V93" s="60">
        <f t="shared" si="38"/>
        <v>0</v>
      </c>
      <c r="W93" s="60">
        <f t="shared" si="38"/>
        <v>0</v>
      </c>
      <c r="X93" s="60">
        <f t="shared" si="38"/>
        <v>0</v>
      </c>
      <c r="Y93" s="60">
        <f t="shared" si="38"/>
        <v>0</v>
      </c>
      <c r="Z93" s="60">
        <f t="shared" si="38"/>
        <v>0</v>
      </c>
      <c r="AA93" s="60">
        <f t="shared" si="38"/>
        <v>0</v>
      </c>
      <c r="AB93" s="60">
        <f t="shared" si="38"/>
        <v>0</v>
      </c>
      <c r="AC93" s="60">
        <f t="shared" si="38"/>
        <v>0</v>
      </c>
      <c r="AD93" s="60">
        <f t="shared" si="38"/>
        <v>0</v>
      </c>
      <c r="AE93" s="60">
        <f t="shared" si="38"/>
        <v>0</v>
      </c>
      <c r="AF93" s="60">
        <f t="shared" si="38"/>
        <v>0</v>
      </c>
      <c r="AG93" s="60">
        <f t="shared" si="38"/>
        <v>0</v>
      </c>
      <c r="AH93" s="60">
        <f t="shared" si="38"/>
        <v>0</v>
      </c>
      <c r="AI93" s="60">
        <f t="shared" si="38"/>
        <v>0</v>
      </c>
      <c r="AJ93" s="61">
        <f t="shared" si="38"/>
        <v>0</v>
      </c>
    </row>
    <row r="94" spans="2:37" ht="14.5" thickBot="1" x14ac:dyDescent="0.35">
      <c r="B94" s="38"/>
      <c r="C94" s="37"/>
      <c r="D94" s="37"/>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9"/>
    </row>
    <row r="95" spans="2:37" ht="14.15" x14ac:dyDescent="0.3">
      <c r="B95" s="108" t="s">
        <v>45</v>
      </c>
      <c r="C95" s="136"/>
      <c r="D95" s="136"/>
      <c r="E95" s="419"/>
      <c r="F95" s="553" t="s">
        <v>306</v>
      </c>
      <c r="G95" s="554"/>
      <c r="H95" s="555"/>
      <c r="I95" s="553" t="s">
        <v>308</v>
      </c>
      <c r="J95" s="554"/>
      <c r="K95" s="554"/>
      <c r="L95" s="554"/>
      <c r="M95" s="555"/>
      <c r="N95" s="449" t="s">
        <v>307</v>
      </c>
      <c r="O95" s="449" t="s">
        <v>306</v>
      </c>
      <c r="P95" s="215"/>
      <c r="Q95" s="215"/>
      <c r="R95" s="215"/>
      <c r="S95" s="215"/>
      <c r="T95" s="215"/>
      <c r="U95" s="215"/>
      <c r="V95" s="215"/>
      <c r="W95" s="215"/>
      <c r="X95" s="215"/>
      <c r="Y95" s="215"/>
      <c r="Z95" s="215"/>
      <c r="AA95" s="215"/>
      <c r="AB95" s="215"/>
      <c r="AC95" s="215"/>
      <c r="AD95" s="215"/>
      <c r="AE95" s="215"/>
      <c r="AF95" s="215"/>
      <c r="AG95" s="215"/>
      <c r="AH95" s="215"/>
      <c r="AI95" s="215"/>
      <c r="AJ95" s="9"/>
      <c r="AK95" s="9"/>
    </row>
    <row r="96" spans="2:37" ht="56.5" thickBot="1" x14ac:dyDescent="0.35">
      <c r="B96" s="141" t="s">
        <v>139</v>
      </c>
      <c r="C96" s="142" t="s">
        <v>103</v>
      </c>
      <c r="D96" s="143" t="s">
        <v>155</v>
      </c>
      <c r="E96" s="420" t="s">
        <v>37</v>
      </c>
      <c r="F96" s="428" t="s">
        <v>303</v>
      </c>
      <c r="G96" s="143" t="s">
        <v>304</v>
      </c>
      <c r="H96" s="144" t="s">
        <v>305</v>
      </c>
      <c r="I96" s="428" t="s">
        <v>142</v>
      </c>
      <c r="J96" s="143" t="s">
        <v>183</v>
      </c>
      <c r="K96" s="143" t="s">
        <v>299</v>
      </c>
      <c r="L96" s="143" t="s">
        <v>298</v>
      </c>
      <c r="M96" s="144" t="s">
        <v>300</v>
      </c>
      <c r="N96" s="435" t="s">
        <v>302</v>
      </c>
      <c r="O96" s="435" t="s">
        <v>301</v>
      </c>
      <c r="P96" s="216"/>
      <c r="Q96" s="216"/>
      <c r="R96" s="216"/>
      <c r="S96" s="216"/>
      <c r="T96" s="216"/>
      <c r="U96" s="216"/>
      <c r="V96" s="216"/>
      <c r="W96" s="216"/>
      <c r="X96" s="216"/>
      <c r="Y96" s="216"/>
      <c r="Z96" s="216"/>
      <c r="AA96" s="216"/>
      <c r="AB96" s="216"/>
      <c r="AC96" s="216"/>
      <c r="AD96" s="216"/>
      <c r="AE96" s="216"/>
    </row>
    <row r="97" spans="2:37" ht="42" x14ac:dyDescent="0.3">
      <c r="B97" s="145" t="s">
        <v>138</v>
      </c>
      <c r="C97" s="202">
        <f>$C$13</f>
        <v>0</v>
      </c>
      <c r="D97" s="147" t="s">
        <v>99</v>
      </c>
      <c r="E97" s="421" t="s">
        <v>38</v>
      </c>
      <c r="F97" s="429">
        <f>$C$14</f>
        <v>0</v>
      </c>
      <c r="G97" s="41" t="e">
        <f>_xlfn.XLOOKUP(F97,$D$39:$AJ$39,D41:AJ41)</f>
        <v>#N/A</v>
      </c>
      <c r="H97" s="450">
        <f>IF($C$18=0,F97,$C$18)</f>
        <v>0</v>
      </c>
      <c r="I97" s="453">
        <f>$C$15</f>
        <v>0</v>
      </c>
      <c r="J97" s="446">
        <f>$C$17</f>
        <v>0</v>
      </c>
      <c r="K97" s="217">
        <f t="shared" ref="K97:K105" si="39">IF(I97=0,0,G97*(1-J97))</f>
        <v>0</v>
      </c>
      <c r="L97" s="217">
        <f t="shared" ref="L97:L105" si="40">IF(I97=0,0,G97*J97)</f>
        <v>0</v>
      </c>
      <c r="M97" s="492">
        <f t="shared" ref="M97:M105" si="41">IF(I97=0,0,L97/(I97-H97+1))</f>
        <v>0</v>
      </c>
      <c r="N97" s="456">
        <f>IF(C97="% Renewable Energy Usage by Goal Year",0,$C$16)</f>
        <v>0</v>
      </c>
      <c r="O97" s="456">
        <f t="shared" ref="O97:O105" si="42">IF(I97=0,N97,J97/(I97-H97+1))</f>
        <v>0</v>
      </c>
      <c r="P97" s="216"/>
      <c r="Q97" s="216"/>
      <c r="R97" s="216"/>
      <c r="S97" s="216"/>
      <c r="T97" s="216"/>
      <c r="U97" s="216"/>
      <c r="V97" s="216"/>
      <c r="W97" s="216"/>
      <c r="X97" s="216"/>
      <c r="Y97" s="216"/>
      <c r="Z97" s="216"/>
      <c r="AA97" s="216"/>
      <c r="AB97" s="216"/>
      <c r="AC97" s="216"/>
      <c r="AD97" s="216"/>
      <c r="AE97" s="216"/>
    </row>
    <row r="98" spans="2:37" ht="42" x14ac:dyDescent="0.3">
      <c r="B98" s="149" t="s">
        <v>138</v>
      </c>
      <c r="C98" s="203">
        <f>$C$13</f>
        <v>0</v>
      </c>
      <c r="D98" s="150" t="s">
        <v>100</v>
      </c>
      <c r="E98" s="422" t="s">
        <v>38</v>
      </c>
      <c r="F98" s="431">
        <f>$C$14</f>
        <v>0</v>
      </c>
      <c r="G98" s="151" t="e">
        <f>_xlfn.XLOOKUP(F98,$D$39:$AJ$39,D45:AJ45)</f>
        <v>#N/A</v>
      </c>
      <c r="H98" s="451">
        <f>IF($C$18=0,F98,$C$18)</f>
        <v>0</v>
      </c>
      <c r="I98" s="454">
        <f>$C$15</f>
        <v>0</v>
      </c>
      <c r="J98" s="447">
        <f>$C$17</f>
        <v>0</v>
      </c>
      <c r="K98" s="218">
        <f t="shared" si="39"/>
        <v>0</v>
      </c>
      <c r="L98" s="218">
        <f t="shared" si="40"/>
        <v>0</v>
      </c>
      <c r="M98" s="493">
        <f t="shared" si="41"/>
        <v>0</v>
      </c>
      <c r="N98" s="457">
        <f>IF(C98="% Renewable Energy Usage by Goal Year",0,$C$16)</f>
        <v>0</v>
      </c>
      <c r="O98" s="457">
        <f t="shared" si="42"/>
        <v>0</v>
      </c>
      <c r="P98" s="216"/>
      <c r="Q98" s="216"/>
      <c r="R98" s="216"/>
      <c r="S98" s="216"/>
      <c r="T98" s="216"/>
      <c r="U98" s="216"/>
      <c r="V98" s="216"/>
      <c r="W98" s="216"/>
      <c r="X98" s="216"/>
      <c r="Y98" s="216"/>
      <c r="Z98" s="216"/>
      <c r="AA98" s="216"/>
      <c r="AB98" s="216"/>
      <c r="AC98" s="216"/>
      <c r="AD98" s="216"/>
      <c r="AE98" s="216"/>
    </row>
    <row r="99" spans="2:37" ht="28.5" thickBot="1" x14ac:dyDescent="0.35">
      <c r="B99" s="138" t="s">
        <v>138</v>
      </c>
      <c r="C99" s="139">
        <f>$C$19</f>
        <v>0</v>
      </c>
      <c r="D99" s="140" t="s">
        <v>156</v>
      </c>
      <c r="E99" s="423" t="s">
        <v>40</v>
      </c>
      <c r="F99" s="433">
        <f>$C$20</f>
        <v>0</v>
      </c>
      <c r="G99" s="42" t="e">
        <f>_xlfn.XLOOKUP(F99,$D$39:$AJ$39,D53:AJ53)</f>
        <v>#N/A</v>
      </c>
      <c r="H99" s="452">
        <f>IF($C$23=0,F99,$C$23)</f>
        <v>0</v>
      </c>
      <c r="I99" s="455">
        <f>$C$21</f>
        <v>0</v>
      </c>
      <c r="J99" s="219">
        <f>$C$22</f>
        <v>0</v>
      </c>
      <c r="K99" s="219">
        <f t="shared" si="39"/>
        <v>0</v>
      </c>
      <c r="L99" s="219">
        <f t="shared" si="40"/>
        <v>0</v>
      </c>
      <c r="M99" s="494">
        <f t="shared" si="41"/>
        <v>0</v>
      </c>
      <c r="N99" s="458">
        <f>IF(C99="% Renewable Energy Usage by Goal Year",0,$C$16)</f>
        <v>0</v>
      </c>
      <c r="O99" s="458">
        <f t="shared" si="42"/>
        <v>0</v>
      </c>
      <c r="P99" s="216"/>
      <c r="Q99" s="216"/>
      <c r="R99" s="216"/>
      <c r="S99" s="216"/>
      <c r="T99" s="216"/>
      <c r="U99" s="216"/>
      <c r="V99" s="216"/>
      <c r="W99" s="216"/>
      <c r="X99" s="216"/>
      <c r="Y99" s="216"/>
      <c r="Z99" s="216"/>
      <c r="AA99" s="216"/>
      <c r="AB99" s="216"/>
      <c r="AC99" s="216"/>
      <c r="AD99" s="216"/>
      <c r="AE99" s="216"/>
    </row>
    <row r="100" spans="2:37" ht="42" x14ac:dyDescent="0.3">
      <c r="B100" s="145" t="s">
        <v>140</v>
      </c>
      <c r="C100" s="146">
        <f>$D$13</f>
        <v>0</v>
      </c>
      <c r="D100" s="147" t="s">
        <v>99</v>
      </c>
      <c r="E100" s="421" t="s">
        <v>38</v>
      </c>
      <c r="F100" s="429">
        <f>$D$14</f>
        <v>0</v>
      </c>
      <c r="G100" s="41" t="e">
        <f>_xlfn.XLOOKUP(F100,$D$39:$AJ$39,D42:AJ42)</f>
        <v>#N/A</v>
      </c>
      <c r="H100" s="450">
        <f>IF($D$18=0,F100,$D$18)</f>
        <v>0</v>
      </c>
      <c r="I100" s="453">
        <f>$D$15</f>
        <v>0</v>
      </c>
      <c r="J100" s="446">
        <f>$D$17</f>
        <v>0</v>
      </c>
      <c r="K100" s="217">
        <f t="shared" si="39"/>
        <v>0</v>
      </c>
      <c r="L100" s="217">
        <f t="shared" si="40"/>
        <v>0</v>
      </c>
      <c r="M100" s="492">
        <f t="shared" si="41"/>
        <v>0</v>
      </c>
      <c r="N100" s="456">
        <f>IF(C100="% Renewable Energy Usage by Goal Year",0,$D$16)</f>
        <v>0</v>
      </c>
      <c r="O100" s="456">
        <f t="shared" si="42"/>
        <v>0</v>
      </c>
      <c r="P100" s="216"/>
      <c r="Q100" s="216"/>
      <c r="R100" s="216"/>
      <c r="S100" s="216"/>
      <c r="T100" s="216"/>
      <c r="U100" s="216"/>
      <c r="V100" s="216"/>
      <c r="W100" s="216"/>
      <c r="X100" s="216"/>
      <c r="Y100" s="216"/>
      <c r="Z100" s="216"/>
      <c r="AA100" s="216"/>
      <c r="AB100" s="216"/>
      <c r="AC100" s="216"/>
      <c r="AD100" s="216"/>
      <c r="AE100" s="216"/>
    </row>
    <row r="101" spans="2:37" ht="42" x14ac:dyDescent="0.3">
      <c r="B101" s="149" t="s">
        <v>140</v>
      </c>
      <c r="C101" s="154">
        <f>$D$13</f>
        <v>0</v>
      </c>
      <c r="D101" s="150" t="s">
        <v>100</v>
      </c>
      <c r="E101" s="422" t="s">
        <v>38</v>
      </c>
      <c r="F101" s="431">
        <f>$D$14</f>
        <v>0</v>
      </c>
      <c r="G101" s="151" t="e">
        <f>_xlfn.XLOOKUP(F101,$D$39:$AJ$39,D46:AJ46)</f>
        <v>#N/A</v>
      </c>
      <c r="H101" s="451">
        <f>IF($D$18=0,F101,$D$18)</f>
        <v>0</v>
      </c>
      <c r="I101" s="454">
        <f>$D$15</f>
        <v>0</v>
      </c>
      <c r="J101" s="447">
        <f>$D$17</f>
        <v>0</v>
      </c>
      <c r="K101" s="218">
        <f t="shared" si="39"/>
        <v>0</v>
      </c>
      <c r="L101" s="218">
        <f t="shared" si="40"/>
        <v>0</v>
      </c>
      <c r="M101" s="493">
        <f t="shared" si="41"/>
        <v>0</v>
      </c>
      <c r="N101" s="457">
        <f>IF(C101="% Renewable Energy Usage by Goal Year",0,$D$16)</f>
        <v>0</v>
      </c>
      <c r="O101" s="457">
        <f t="shared" si="42"/>
        <v>0</v>
      </c>
      <c r="P101" s="216"/>
      <c r="Q101" s="216"/>
      <c r="R101" s="216"/>
      <c r="S101" s="216"/>
      <c r="T101" s="216"/>
      <c r="U101" s="216"/>
      <c r="V101" s="216"/>
      <c r="W101" s="216"/>
      <c r="X101" s="216"/>
      <c r="Y101" s="216"/>
      <c r="Z101" s="216"/>
      <c r="AA101" s="216"/>
      <c r="AB101" s="216"/>
      <c r="AC101" s="216"/>
      <c r="AD101" s="216"/>
      <c r="AE101" s="216"/>
    </row>
    <row r="102" spans="2:37" ht="28.5" thickBot="1" x14ac:dyDescent="0.35">
      <c r="B102" s="138" t="s">
        <v>140</v>
      </c>
      <c r="C102" s="139">
        <f>$D$19</f>
        <v>0</v>
      </c>
      <c r="D102" s="140" t="s">
        <v>156</v>
      </c>
      <c r="E102" s="423" t="s">
        <v>40</v>
      </c>
      <c r="F102" s="433">
        <f>$D$20</f>
        <v>0</v>
      </c>
      <c r="G102" s="42" t="e">
        <f>_xlfn.XLOOKUP(F102,$D$39:$AJ$39,D54:AJ54)</f>
        <v>#N/A</v>
      </c>
      <c r="H102" s="452">
        <f>IF($D$23=0,F102,$D$23)</f>
        <v>0</v>
      </c>
      <c r="I102" s="455">
        <f>$D$21</f>
        <v>0</v>
      </c>
      <c r="J102" s="219">
        <f>$D$22</f>
        <v>0</v>
      </c>
      <c r="K102" s="219">
        <f t="shared" si="39"/>
        <v>0</v>
      </c>
      <c r="L102" s="219">
        <f t="shared" si="40"/>
        <v>0</v>
      </c>
      <c r="M102" s="494">
        <f t="shared" si="41"/>
        <v>0</v>
      </c>
      <c r="N102" s="458">
        <f>IF(C102="% Renewable Energy Usage by Goal Year",0,$D$16)</f>
        <v>0</v>
      </c>
      <c r="O102" s="458">
        <f t="shared" si="42"/>
        <v>0</v>
      </c>
      <c r="P102" s="216"/>
      <c r="Q102" s="216"/>
      <c r="R102" s="216"/>
      <c r="S102" s="216"/>
      <c r="T102" s="216"/>
      <c r="U102" s="216"/>
      <c r="V102" s="216"/>
      <c r="W102" s="216"/>
      <c r="X102" s="216"/>
      <c r="Y102" s="216"/>
      <c r="Z102" s="216"/>
      <c r="AA102" s="216"/>
      <c r="AB102" s="216"/>
      <c r="AC102" s="216"/>
      <c r="AD102" s="216"/>
      <c r="AE102" s="216"/>
    </row>
    <row r="103" spans="2:37" ht="42" x14ac:dyDescent="0.3">
      <c r="B103" s="145" t="s">
        <v>141</v>
      </c>
      <c r="C103" s="146">
        <f>$E$13</f>
        <v>0</v>
      </c>
      <c r="D103" s="147" t="s">
        <v>99</v>
      </c>
      <c r="E103" s="421" t="s">
        <v>38</v>
      </c>
      <c r="F103" s="429">
        <f>$E$14</f>
        <v>0</v>
      </c>
      <c r="G103" s="41" t="e">
        <f>_xlfn.XLOOKUP(F103,$D$39:$AJ$39,D43:AJ43)</f>
        <v>#N/A</v>
      </c>
      <c r="H103" s="450">
        <f>IF($E$18=0,F103,$E$18)</f>
        <v>0</v>
      </c>
      <c r="I103" s="453">
        <f>$E$15</f>
        <v>0</v>
      </c>
      <c r="J103" s="446">
        <f>$E$17</f>
        <v>0</v>
      </c>
      <c r="K103" s="217">
        <f t="shared" si="39"/>
        <v>0</v>
      </c>
      <c r="L103" s="217">
        <f t="shared" si="40"/>
        <v>0</v>
      </c>
      <c r="M103" s="492">
        <f t="shared" si="41"/>
        <v>0</v>
      </c>
      <c r="N103" s="456">
        <f>IF(C103="% Renewable Energy Usage by Goal Year",0,$E$16)</f>
        <v>0</v>
      </c>
      <c r="O103" s="456">
        <f t="shared" si="42"/>
        <v>0</v>
      </c>
      <c r="P103" s="216"/>
      <c r="Q103" s="216"/>
      <c r="R103" s="216"/>
      <c r="S103" s="216"/>
      <c r="T103" s="216"/>
      <c r="U103" s="216"/>
      <c r="V103" s="216"/>
      <c r="W103" s="216"/>
      <c r="X103" s="216"/>
      <c r="Y103" s="216"/>
      <c r="Z103" s="216"/>
      <c r="AA103" s="216"/>
      <c r="AB103" s="216"/>
      <c r="AC103" s="216"/>
      <c r="AD103" s="216"/>
      <c r="AE103" s="216"/>
    </row>
    <row r="104" spans="2:37" ht="42" x14ac:dyDescent="0.3">
      <c r="B104" s="149" t="s">
        <v>141</v>
      </c>
      <c r="C104" s="154">
        <f>$E$13</f>
        <v>0</v>
      </c>
      <c r="D104" s="150" t="s">
        <v>100</v>
      </c>
      <c r="E104" s="422" t="s">
        <v>38</v>
      </c>
      <c r="F104" s="431">
        <f>$E$14</f>
        <v>0</v>
      </c>
      <c r="G104" s="151" t="e">
        <f>_xlfn.XLOOKUP(F104,$D$39:$AJ$39,D47:AJ47)</f>
        <v>#N/A</v>
      </c>
      <c r="H104" s="451">
        <f>IF($E$18=0,F104,$E$18)</f>
        <v>0</v>
      </c>
      <c r="I104" s="454">
        <f>$E$15</f>
        <v>0</v>
      </c>
      <c r="J104" s="447">
        <f>$E$17</f>
        <v>0</v>
      </c>
      <c r="K104" s="218">
        <f t="shared" si="39"/>
        <v>0</v>
      </c>
      <c r="L104" s="218">
        <f t="shared" si="40"/>
        <v>0</v>
      </c>
      <c r="M104" s="493">
        <f t="shared" si="41"/>
        <v>0</v>
      </c>
      <c r="N104" s="457">
        <f>IF(C104="% Renewable Energy Usage by Goal Year",0,$E$16)</f>
        <v>0</v>
      </c>
      <c r="O104" s="457">
        <f t="shared" si="42"/>
        <v>0</v>
      </c>
      <c r="P104" s="216"/>
      <c r="Q104" s="216"/>
      <c r="R104" s="216"/>
      <c r="S104" s="216"/>
      <c r="T104" s="216"/>
      <c r="U104" s="216"/>
      <c r="V104" s="216"/>
      <c r="W104" s="216"/>
      <c r="X104" s="216"/>
      <c r="Y104" s="216"/>
      <c r="Z104" s="216"/>
      <c r="AA104" s="216"/>
      <c r="AB104" s="216"/>
      <c r="AC104" s="216"/>
      <c r="AD104" s="216"/>
      <c r="AE104" s="216"/>
    </row>
    <row r="105" spans="2:37" ht="28.5" thickBot="1" x14ac:dyDescent="0.35">
      <c r="B105" s="138" t="s">
        <v>141</v>
      </c>
      <c r="C105" s="139">
        <f>$E$19</f>
        <v>0</v>
      </c>
      <c r="D105" s="140" t="s">
        <v>156</v>
      </c>
      <c r="E105" s="423" t="s">
        <v>40</v>
      </c>
      <c r="F105" s="433">
        <f>$E$20</f>
        <v>0</v>
      </c>
      <c r="G105" s="42" t="e">
        <f>_xlfn.XLOOKUP(F105,$D$39:$AJ$39,D55:AJ55)</f>
        <v>#N/A</v>
      </c>
      <c r="H105" s="452">
        <f>IF($E$23=0,F105,$E$23)</f>
        <v>0</v>
      </c>
      <c r="I105" s="455">
        <f>$E$21</f>
        <v>0</v>
      </c>
      <c r="J105" s="219">
        <f>$E$22</f>
        <v>0</v>
      </c>
      <c r="K105" s="219">
        <f t="shared" si="39"/>
        <v>0</v>
      </c>
      <c r="L105" s="219">
        <f t="shared" si="40"/>
        <v>0</v>
      </c>
      <c r="M105" s="494">
        <f t="shared" si="41"/>
        <v>0</v>
      </c>
      <c r="N105" s="458">
        <f>IF(C105="% Renewable Energy Usage by Goal Year",0,$E$16)</f>
        <v>0</v>
      </c>
      <c r="O105" s="458">
        <f t="shared" si="42"/>
        <v>0</v>
      </c>
      <c r="P105" s="216"/>
      <c r="Q105" s="216"/>
      <c r="R105" s="216"/>
      <c r="S105" s="216"/>
      <c r="T105" s="216"/>
      <c r="U105" s="216"/>
      <c r="V105" s="216"/>
      <c r="W105" s="216"/>
      <c r="X105" s="216"/>
      <c r="Y105" s="216"/>
      <c r="Z105" s="216"/>
      <c r="AA105" s="216"/>
      <c r="AB105" s="216"/>
      <c r="AC105" s="216"/>
      <c r="AD105" s="216"/>
      <c r="AE105" s="216"/>
    </row>
    <row r="106" spans="2:37" ht="14.5" thickBot="1" x14ac:dyDescent="0.35">
      <c r="B106" s="38"/>
      <c r="C106" s="37"/>
      <c r="D106" s="37"/>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9"/>
    </row>
    <row r="107" spans="2:37" ht="17.25" thickBot="1" x14ac:dyDescent="0.35">
      <c r="B107" s="62" t="s">
        <v>46</v>
      </c>
      <c r="C107" s="79"/>
      <c r="D107" s="96"/>
      <c r="E107" s="96"/>
      <c r="F107" s="97"/>
      <c r="G107" s="96"/>
      <c r="H107" s="97"/>
      <c r="I107" s="96"/>
      <c r="J107" s="97"/>
      <c r="K107" s="96"/>
      <c r="L107" s="97"/>
      <c r="M107" s="96"/>
      <c r="N107" s="97"/>
      <c r="O107" s="96"/>
      <c r="P107" s="97"/>
      <c r="Q107" s="96"/>
      <c r="R107" s="97"/>
      <c r="S107" s="96"/>
      <c r="T107" s="97"/>
      <c r="U107" s="96"/>
      <c r="V107" s="97"/>
      <c r="W107" s="96"/>
      <c r="X107" s="97"/>
      <c r="Y107" s="96"/>
      <c r="Z107" s="97"/>
      <c r="AA107" s="96"/>
      <c r="AB107" s="97"/>
      <c r="AC107" s="96"/>
      <c r="AD107" s="97"/>
      <c r="AE107" s="96"/>
      <c r="AF107" s="97"/>
      <c r="AG107" s="96"/>
      <c r="AH107" s="97"/>
      <c r="AI107" s="96"/>
      <c r="AJ107" s="98"/>
    </row>
    <row r="108" spans="2:37" ht="17.25" thickBot="1" x14ac:dyDescent="0.35">
      <c r="B108" s="95" t="s">
        <v>36</v>
      </c>
      <c r="C108" s="52" t="s">
        <v>37</v>
      </c>
      <c r="D108" s="52">
        <v>2018</v>
      </c>
      <c r="E108" s="52">
        <v>2019</v>
      </c>
      <c r="F108" s="52">
        <v>2020</v>
      </c>
      <c r="G108" s="52">
        <v>2021</v>
      </c>
      <c r="H108" s="52">
        <v>2022</v>
      </c>
      <c r="I108" s="52">
        <v>2023</v>
      </c>
      <c r="J108" s="52">
        <v>2024</v>
      </c>
      <c r="K108" s="52">
        <v>2025</v>
      </c>
      <c r="L108" s="52">
        <v>2026</v>
      </c>
      <c r="M108" s="52">
        <v>2027</v>
      </c>
      <c r="N108" s="52">
        <v>2028</v>
      </c>
      <c r="O108" s="52">
        <v>2029</v>
      </c>
      <c r="P108" s="52">
        <v>2030</v>
      </c>
      <c r="Q108" s="52">
        <v>2031</v>
      </c>
      <c r="R108" s="52">
        <v>2032</v>
      </c>
      <c r="S108" s="52">
        <v>2033</v>
      </c>
      <c r="T108" s="52">
        <v>2034</v>
      </c>
      <c r="U108" s="52">
        <v>2035</v>
      </c>
      <c r="V108" s="52">
        <v>2036</v>
      </c>
      <c r="W108" s="52">
        <v>2037</v>
      </c>
      <c r="X108" s="52">
        <v>2038</v>
      </c>
      <c r="Y108" s="52">
        <v>2039</v>
      </c>
      <c r="Z108" s="52">
        <v>2040</v>
      </c>
      <c r="AA108" s="52">
        <v>2041</v>
      </c>
      <c r="AB108" s="52">
        <v>2042</v>
      </c>
      <c r="AC108" s="52">
        <v>2043</v>
      </c>
      <c r="AD108" s="52">
        <v>2044</v>
      </c>
      <c r="AE108" s="52">
        <v>2045</v>
      </c>
      <c r="AF108" s="52">
        <v>2046</v>
      </c>
      <c r="AG108" s="52">
        <v>2047</v>
      </c>
      <c r="AH108" s="52">
        <v>2048</v>
      </c>
      <c r="AI108" s="52">
        <v>2049</v>
      </c>
      <c r="AJ108" s="94">
        <v>2050</v>
      </c>
    </row>
    <row r="109" spans="2:37" ht="16.5" x14ac:dyDescent="0.3">
      <c r="B109" s="73" t="s">
        <v>47</v>
      </c>
      <c r="C109" s="31" t="s">
        <v>38</v>
      </c>
      <c r="D109" s="220">
        <f t="shared" ref="D109:AJ109" si="43">D40</f>
        <v>0</v>
      </c>
      <c r="E109" s="157">
        <f>E40</f>
        <v>0</v>
      </c>
      <c r="F109" s="157">
        <f t="shared" si="43"/>
        <v>0</v>
      </c>
      <c r="G109" s="157">
        <f t="shared" si="43"/>
        <v>0</v>
      </c>
      <c r="H109" s="157">
        <f t="shared" si="43"/>
        <v>0</v>
      </c>
      <c r="I109" s="157">
        <f t="shared" si="43"/>
        <v>0</v>
      </c>
      <c r="J109" s="157">
        <f t="shared" si="43"/>
        <v>0</v>
      </c>
      <c r="K109" s="157">
        <f t="shared" si="43"/>
        <v>0</v>
      </c>
      <c r="L109" s="157">
        <f t="shared" si="43"/>
        <v>0</v>
      </c>
      <c r="M109" s="157">
        <f t="shared" si="43"/>
        <v>0</v>
      </c>
      <c r="N109" s="157">
        <f t="shared" si="43"/>
        <v>0</v>
      </c>
      <c r="O109" s="157">
        <f t="shared" si="43"/>
        <v>0</v>
      </c>
      <c r="P109" s="157">
        <f t="shared" si="43"/>
        <v>0</v>
      </c>
      <c r="Q109" s="157">
        <f t="shared" si="43"/>
        <v>0</v>
      </c>
      <c r="R109" s="157">
        <f t="shared" si="43"/>
        <v>0</v>
      </c>
      <c r="S109" s="157">
        <f t="shared" si="43"/>
        <v>0</v>
      </c>
      <c r="T109" s="157">
        <f t="shared" si="43"/>
        <v>0</v>
      </c>
      <c r="U109" s="157">
        <f t="shared" si="43"/>
        <v>0</v>
      </c>
      <c r="V109" s="157">
        <f t="shared" si="43"/>
        <v>0</v>
      </c>
      <c r="W109" s="157">
        <f t="shared" si="43"/>
        <v>0</v>
      </c>
      <c r="X109" s="157">
        <f t="shared" si="43"/>
        <v>0</v>
      </c>
      <c r="Y109" s="157">
        <f t="shared" si="43"/>
        <v>0</v>
      </c>
      <c r="Z109" s="157">
        <f t="shared" si="43"/>
        <v>0</v>
      </c>
      <c r="AA109" s="157">
        <f t="shared" si="43"/>
        <v>0</v>
      </c>
      <c r="AB109" s="157">
        <f t="shared" si="43"/>
        <v>0</v>
      </c>
      <c r="AC109" s="157">
        <f t="shared" si="43"/>
        <v>0</v>
      </c>
      <c r="AD109" s="157">
        <f t="shared" si="43"/>
        <v>0</v>
      </c>
      <c r="AE109" s="157">
        <f t="shared" si="43"/>
        <v>0</v>
      </c>
      <c r="AF109" s="157">
        <f t="shared" si="43"/>
        <v>0</v>
      </c>
      <c r="AG109" s="157">
        <f t="shared" si="43"/>
        <v>0</v>
      </c>
      <c r="AH109" s="157">
        <f t="shared" si="43"/>
        <v>0</v>
      </c>
      <c r="AI109" s="157">
        <f t="shared" si="43"/>
        <v>0</v>
      </c>
      <c r="AJ109" s="158">
        <f t="shared" si="43"/>
        <v>0</v>
      </c>
    </row>
    <row r="110" spans="2:37" ht="16.5" x14ac:dyDescent="0.3">
      <c r="B110" s="74" t="s">
        <v>143</v>
      </c>
      <c r="C110" s="32" t="s">
        <v>38</v>
      </c>
      <c r="D110" s="148">
        <f t="shared" ref="D110:D124" si="44">D41</f>
        <v>0</v>
      </c>
      <c r="E110" s="53">
        <f t="shared" ref="E110:AJ110" si="45">IF(E$108 &lt;$H97,E41,IF(AND($I97&lt;&gt;0,E$108 &gt;=$I97),$K97,E41-E41*$O97*(E$108-$H97+1)))</f>
        <v>0</v>
      </c>
      <c r="F110" s="53">
        <f t="shared" si="45"/>
        <v>0</v>
      </c>
      <c r="G110" s="53">
        <f t="shared" si="45"/>
        <v>0</v>
      </c>
      <c r="H110" s="53">
        <f t="shared" si="45"/>
        <v>0</v>
      </c>
      <c r="I110" s="53">
        <f t="shared" si="45"/>
        <v>0</v>
      </c>
      <c r="J110" s="53">
        <f t="shared" si="45"/>
        <v>0</v>
      </c>
      <c r="K110" s="53">
        <f t="shared" si="45"/>
        <v>0</v>
      </c>
      <c r="L110" s="53">
        <f t="shared" si="45"/>
        <v>0</v>
      </c>
      <c r="M110" s="53">
        <f t="shared" si="45"/>
        <v>0</v>
      </c>
      <c r="N110" s="53">
        <f t="shared" si="45"/>
        <v>0</v>
      </c>
      <c r="O110" s="53">
        <f t="shared" si="45"/>
        <v>0</v>
      </c>
      <c r="P110" s="53">
        <f t="shared" si="45"/>
        <v>0</v>
      </c>
      <c r="Q110" s="53">
        <f t="shared" si="45"/>
        <v>0</v>
      </c>
      <c r="R110" s="53">
        <f t="shared" si="45"/>
        <v>0</v>
      </c>
      <c r="S110" s="53">
        <f t="shared" si="45"/>
        <v>0</v>
      </c>
      <c r="T110" s="53">
        <f t="shared" si="45"/>
        <v>0</v>
      </c>
      <c r="U110" s="53">
        <f t="shared" si="45"/>
        <v>0</v>
      </c>
      <c r="V110" s="53">
        <f t="shared" si="45"/>
        <v>0</v>
      </c>
      <c r="W110" s="53">
        <f t="shared" si="45"/>
        <v>0</v>
      </c>
      <c r="X110" s="53">
        <f t="shared" si="45"/>
        <v>0</v>
      </c>
      <c r="Y110" s="53">
        <f t="shared" si="45"/>
        <v>0</v>
      </c>
      <c r="Z110" s="53">
        <f t="shared" si="45"/>
        <v>0</v>
      </c>
      <c r="AA110" s="53">
        <f t="shared" si="45"/>
        <v>0</v>
      </c>
      <c r="AB110" s="53">
        <f t="shared" si="45"/>
        <v>0</v>
      </c>
      <c r="AC110" s="53">
        <f t="shared" si="45"/>
        <v>0</v>
      </c>
      <c r="AD110" s="53">
        <f t="shared" si="45"/>
        <v>0</v>
      </c>
      <c r="AE110" s="53">
        <f t="shared" si="45"/>
        <v>0</v>
      </c>
      <c r="AF110" s="53">
        <f t="shared" si="45"/>
        <v>0</v>
      </c>
      <c r="AG110" s="53">
        <f t="shared" si="45"/>
        <v>0</v>
      </c>
      <c r="AH110" s="53">
        <f t="shared" si="45"/>
        <v>0</v>
      </c>
      <c r="AI110" s="53">
        <f t="shared" si="45"/>
        <v>0</v>
      </c>
      <c r="AJ110" s="57">
        <f t="shared" si="45"/>
        <v>0</v>
      </c>
    </row>
    <row r="111" spans="2:37" ht="16.5" x14ac:dyDescent="0.3">
      <c r="B111" s="74" t="s">
        <v>144</v>
      </c>
      <c r="C111" s="32" t="s">
        <v>38</v>
      </c>
      <c r="D111" s="148">
        <f t="shared" si="44"/>
        <v>0</v>
      </c>
      <c r="E111" s="53">
        <f t="shared" ref="E111:AJ111" si="46">IF(E$108 &lt;$H100,E42,IF(AND($I100&lt;&gt;0,E$108 &gt;=$I100),$K100,E42-E42*$O100*(E$108-$H100+1)))</f>
        <v>0</v>
      </c>
      <c r="F111" s="53">
        <f t="shared" si="46"/>
        <v>0</v>
      </c>
      <c r="G111" s="53">
        <f t="shared" si="46"/>
        <v>0</v>
      </c>
      <c r="H111" s="53">
        <f t="shared" si="46"/>
        <v>0</v>
      </c>
      <c r="I111" s="53">
        <f t="shared" si="46"/>
        <v>0</v>
      </c>
      <c r="J111" s="53">
        <f t="shared" si="46"/>
        <v>0</v>
      </c>
      <c r="K111" s="53">
        <f t="shared" si="46"/>
        <v>0</v>
      </c>
      <c r="L111" s="53">
        <f t="shared" si="46"/>
        <v>0</v>
      </c>
      <c r="M111" s="53">
        <f t="shared" si="46"/>
        <v>0</v>
      </c>
      <c r="N111" s="53">
        <f t="shared" si="46"/>
        <v>0</v>
      </c>
      <c r="O111" s="53">
        <f t="shared" si="46"/>
        <v>0</v>
      </c>
      <c r="P111" s="53">
        <f t="shared" si="46"/>
        <v>0</v>
      </c>
      <c r="Q111" s="53">
        <f t="shared" si="46"/>
        <v>0</v>
      </c>
      <c r="R111" s="53">
        <f t="shared" si="46"/>
        <v>0</v>
      </c>
      <c r="S111" s="53">
        <f t="shared" si="46"/>
        <v>0</v>
      </c>
      <c r="T111" s="53">
        <f t="shared" si="46"/>
        <v>0</v>
      </c>
      <c r="U111" s="53">
        <f t="shared" si="46"/>
        <v>0</v>
      </c>
      <c r="V111" s="53">
        <f t="shared" si="46"/>
        <v>0</v>
      </c>
      <c r="W111" s="53">
        <f t="shared" si="46"/>
        <v>0</v>
      </c>
      <c r="X111" s="53">
        <f t="shared" si="46"/>
        <v>0</v>
      </c>
      <c r="Y111" s="53">
        <f t="shared" si="46"/>
        <v>0</v>
      </c>
      <c r="Z111" s="53">
        <f t="shared" si="46"/>
        <v>0</v>
      </c>
      <c r="AA111" s="53">
        <f t="shared" si="46"/>
        <v>0</v>
      </c>
      <c r="AB111" s="53">
        <f t="shared" si="46"/>
        <v>0</v>
      </c>
      <c r="AC111" s="53">
        <f t="shared" si="46"/>
        <v>0</v>
      </c>
      <c r="AD111" s="53">
        <f t="shared" si="46"/>
        <v>0</v>
      </c>
      <c r="AE111" s="53">
        <f t="shared" si="46"/>
        <v>0</v>
      </c>
      <c r="AF111" s="53">
        <f t="shared" si="46"/>
        <v>0</v>
      </c>
      <c r="AG111" s="53">
        <f t="shared" si="46"/>
        <v>0</v>
      </c>
      <c r="AH111" s="53">
        <f t="shared" si="46"/>
        <v>0</v>
      </c>
      <c r="AI111" s="53">
        <f t="shared" si="46"/>
        <v>0</v>
      </c>
      <c r="AJ111" s="57">
        <f t="shared" si="46"/>
        <v>0</v>
      </c>
    </row>
    <row r="112" spans="2:37" ht="16.5" x14ac:dyDescent="0.3">
      <c r="B112" s="74" t="s">
        <v>145</v>
      </c>
      <c r="C112" s="32" t="s">
        <v>38</v>
      </c>
      <c r="D112" s="148">
        <f t="shared" si="44"/>
        <v>0</v>
      </c>
      <c r="E112" s="53">
        <f t="shared" ref="E112:AJ112" si="47">IF(E$108 &lt;$H103,E43,IF(AND($I103&lt;&gt;0,E$108 &gt;=$I103),$K103,E43-E43*$O103*(E$108-$H103+1)))</f>
        <v>0</v>
      </c>
      <c r="F112" s="53">
        <f t="shared" si="47"/>
        <v>0</v>
      </c>
      <c r="G112" s="53">
        <f t="shared" si="47"/>
        <v>0</v>
      </c>
      <c r="H112" s="53">
        <f t="shared" si="47"/>
        <v>0</v>
      </c>
      <c r="I112" s="53">
        <f t="shared" si="47"/>
        <v>0</v>
      </c>
      <c r="J112" s="53">
        <f t="shared" si="47"/>
        <v>0</v>
      </c>
      <c r="K112" s="53">
        <f t="shared" si="47"/>
        <v>0</v>
      </c>
      <c r="L112" s="53">
        <f t="shared" si="47"/>
        <v>0</v>
      </c>
      <c r="M112" s="53">
        <f t="shared" si="47"/>
        <v>0</v>
      </c>
      <c r="N112" s="53">
        <f t="shared" si="47"/>
        <v>0</v>
      </c>
      <c r="O112" s="53">
        <f t="shared" si="47"/>
        <v>0</v>
      </c>
      <c r="P112" s="53">
        <f t="shared" si="47"/>
        <v>0</v>
      </c>
      <c r="Q112" s="53">
        <f t="shared" si="47"/>
        <v>0</v>
      </c>
      <c r="R112" s="53">
        <f t="shared" si="47"/>
        <v>0</v>
      </c>
      <c r="S112" s="53">
        <f t="shared" si="47"/>
        <v>0</v>
      </c>
      <c r="T112" s="53">
        <f t="shared" si="47"/>
        <v>0</v>
      </c>
      <c r="U112" s="53">
        <f t="shared" si="47"/>
        <v>0</v>
      </c>
      <c r="V112" s="53">
        <f t="shared" si="47"/>
        <v>0</v>
      </c>
      <c r="W112" s="53">
        <f t="shared" si="47"/>
        <v>0</v>
      </c>
      <c r="X112" s="53">
        <f t="shared" si="47"/>
        <v>0</v>
      </c>
      <c r="Y112" s="53">
        <f t="shared" si="47"/>
        <v>0</v>
      </c>
      <c r="Z112" s="53">
        <f t="shared" si="47"/>
        <v>0</v>
      </c>
      <c r="AA112" s="53">
        <f t="shared" si="47"/>
        <v>0</v>
      </c>
      <c r="AB112" s="53">
        <f t="shared" si="47"/>
        <v>0</v>
      </c>
      <c r="AC112" s="53">
        <f t="shared" si="47"/>
        <v>0</v>
      </c>
      <c r="AD112" s="53">
        <f t="shared" si="47"/>
        <v>0</v>
      </c>
      <c r="AE112" s="53">
        <f t="shared" si="47"/>
        <v>0</v>
      </c>
      <c r="AF112" s="53">
        <f t="shared" si="47"/>
        <v>0</v>
      </c>
      <c r="AG112" s="53">
        <f t="shared" si="47"/>
        <v>0</v>
      </c>
      <c r="AH112" s="53">
        <f t="shared" si="47"/>
        <v>0</v>
      </c>
      <c r="AI112" s="53">
        <f t="shared" si="47"/>
        <v>0</v>
      </c>
      <c r="AJ112" s="57">
        <f t="shared" si="47"/>
        <v>0</v>
      </c>
    </row>
    <row r="113" spans="2:37" ht="16.5" x14ac:dyDescent="0.3">
      <c r="B113" s="162" t="s">
        <v>48</v>
      </c>
      <c r="C113" s="32" t="s">
        <v>38</v>
      </c>
      <c r="D113" s="221">
        <f t="shared" si="44"/>
        <v>0</v>
      </c>
      <c r="E113" s="186">
        <f>E44</f>
        <v>0</v>
      </c>
      <c r="F113" s="186">
        <f t="shared" ref="F113:AJ113" si="48">F44</f>
        <v>0</v>
      </c>
      <c r="G113" s="186">
        <f t="shared" si="48"/>
        <v>0</v>
      </c>
      <c r="H113" s="186">
        <f t="shared" si="48"/>
        <v>0</v>
      </c>
      <c r="I113" s="186">
        <f t="shared" si="48"/>
        <v>0</v>
      </c>
      <c r="J113" s="186">
        <f t="shared" si="48"/>
        <v>0</v>
      </c>
      <c r="K113" s="186">
        <f t="shared" si="48"/>
        <v>0</v>
      </c>
      <c r="L113" s="186">
        <f t="shared" si="48"/>
        <v>0</v>
      </c>
      <c r="M113" s="186">
        <f t="shared" si="48"/>
        <v>0</v>
      </c>
      <c r="N113" s="186">
        <f t="shared" si="48"/>
        <v>0</v>
      </c>
      <c r="O113" s="186">
        <f t="shared" si="48"/>
        <v>0</v>
      </c>
      <c r="P113" s="186">
        <f t="shared" si="48"/>
        <v>0</v>
      </c>
      <c r="Q113" s="186">
        <f t="shared" si="48"/>
        <v>0</v>
      </c>
      <c r="R113" s="186">
        <f t="shared" si="48"/>
        <v>0</v>
      </c>
      <c r="S113" s="186">
        <f t="shared" si="48"/>
        <v>0</v>
      </c>
      <c r="T113" s="186">
        <f t="shared" si="48"/>
        <v>0</v>
      </c>
      <c r="U113" s="186">
        <f t="shared" si="48"/>
        <v>0</v>
      </c>
      <c r="V113" s="186">
        <f t="shared" si="48"/>
        <v>0</v>
      </c>
      <c r="W113" s="186">
        <f t="shared" si="48"/>
        <v>0</v>
      </c>
      <c r="X113" s="186">
        <f t="shared" si="48"/>
        <v>0</v>
      </c>
      <c r="Y113" s="186">
        <f t="shared" si="48"/>
        <v>0</v>
      </c>
      <c r="Z113" s="186">
        <f t="shared" si="48"/>
        <v>0</v>
      </c>
      <c r="AA113" s="186">
        <f t="shared" si="48"/>
        <v>0</v>
      </c>
      <c r="AB113" s="186">
        <f t="shared" si="48"/>
        <v>0</v>
      </c>
      <c r="AC113" s="186">
        <f t="shared" si="48"/>
        <v>0</v>
      </c>
      <c r="AD113" s="186">
        <f t="shared" si="48"/>
        <v>0</v>
      </c>
      <c r="AE113" s="186">
        <f t="shared" si="48"/>
        <v>0</v>
      </c>
      <c r="AF113" s="186">
        <f t="shared" si="48"/>
        <v>0</v>
      </c>
      <c r="AG113" s="186">
        <f t="shared" si="48"/>
        <v>0</v>
      </c>
      <c r="AH113" s="186">
        <f t="shared" si="48"/>
        <v>0</v>
      </c>
      <c r="AI113" s="186">
        <f t="shared" si="48"/>
        <v>0</v>
      </c>
      <c r="AJ113" s="206">
        <f t="shared" si="48"/>
        <v>0</v>
      </c>
    </row>
    <row r="114" spans="2:37" ht="16.5" x14ac:dyDescent="0.3">
      <c r="B114" s="162" t="s">
        <v>146</v>
      </c>
      <c r="C114" s="32" t="s">
        <v>38</v>
      </c>
      <c r="D114" s="222">
        <f t="shared" si="44"/>
        <v>0</v>
      </c>
      <c r="E114" s="185">
        <f t="shared" ref="E114:AJ114" si="49">IF(E$108 &lt;$H98,E45,IF(AND($I98&lt;&gt;0,E$108 &gt;=$I98),$K98,E45-E45*$O98*(E$108-$H98+1)))</f>
        <v>0</v>
      </c>
      <c r="F114" s="185">
        <f t="shared" si="49"/>
        <v>0</v>
      </c>
      <c r="G114" s="185">
        <f t="shared" si="49"/>
        <v>0</v>
      </c>
      <c r="H114" s="185">
        <f t="shared" si="49"/>
        <v>0</v>
      </c>
      <c r="I114" s="185">
        <f t="shared" si="49"/>
        <v>0</v>
      </c>
      <c r="J114" s="185">
        <f t="shared" si="49"/>
        <v>0</v>
      </c>
      <c r="K114" s="185">
        <f t="shared" si="49"/>
        <v>0</v>
      </c>
      <c r="L114" s="185">
        <f t="shared" si="49"/>
        <v>0</v>
      </c>
      <c r="M114" s="185">
        <f t="shared" si="49"/>
        <v>0</v>
      </c>
      <c r="N114" s="185">
        <f t="shared" si="49"/>
        <v>0</v>
      </c>
      <c r="O114" s="185">
        <f t="shared" si="49"/>
        <v>0</v>
      </c>
      <c r="P114" s="185">
        <f t="shared" si="49"/>
        <v>0</v>
      </c>
      <c r="Q114" s="185">
        <f t="shared" si="49"/>
        <v>0</v>
      </c>
      <c r="R114" s="185">
        <f t="shared" si="49"/>
        <v>0</v>
      </c>
      <c r="S114" s="185">
        <f t="shared" si="49"/>
        <v>0</v>
      </c>
      <c r="T114" s="185">
        <f t="shared" si="49"/>
        <v>0</v>
      </c>
      <c r="U114" s="185">
        <f t="shared" si="49"/>
        <v>0</v>
      </c>
      <c r="V114" s="185">
        <f t="shared" si="49"/>
        <v>0</v>
      </c>
      <c r="W114" s="185">
        <f t="shared" si="49"/>
        <v>0</v>
      </c>
      <c r="X114" s="185">
        <f t="shared" si="49"/>
        <v>0</v>
      </c>
      <c r="Y114" s="185">
        <f t="shared" si="49"/>
        <v>0</v>
      </c>
      <c r="Z114" s="185">
        <f t="shared" si="49"/>
        <v>0</v>
      </c>
      <c r="AA114" s="185">
        <f t="shared" si="49"/>
        <v>0</v>
      </c>
      <c r="AB114" s="185">
        <f t="shared" si="49"/>
        <v>0</v>
      </c>
      <c r="AC114" s="185">
        <f t="shared" si="49"/>
        <v>0</v>
      </c>
      <c r="AD114" s="185">
        <f t="shared" si="49"/>
        <v>0</v>
      </c>
      <c r="AE114" s="185">
        <f t="shared" si="49"/>
        <v>0</v>
      </c>
      <c r="AF114" s="185">
        <f t="shared" si="49"/>
        <v>0</v>
      </c>
      <c r="AG114" s="185">
        <f t="shared" si="49"/>
        <v>0</v>
      </c>
      <c r="AH114" s="185">
        <f t="shared" si="49"/>
        <v>0</v>
      </c>
      <c r="AI114" s="185">
        <f t="shared" si="49"/>
        <v>0</v>
      </c>
      <c r="AJ114" s="207">
        <f t="shared" si="49"/>
        <v>0</v>
      </c>
    </row>
    <row r="115" spans="2:37" x14ac:dyDescent="0.3">
      <c r="B115" s="162" t="s">
        <v>147</v>
      </c>
      <c r="C115" s="32" t="s">
        <v>38</v>
      </c>
      <c r="D115" s="222">
        <f t="shared" si="44"/>
        <v>0</v>
      </c>
      <c r="E115" s="185">
        <f t="shared" ref="E115:AJ115" si="50">IF(E$108 &lt;$H101,E46,IF(AND($I101&lt;&gt;0,E$108 &gt;=$I101),$K101,E46-E46*$O101*(E$108-$H101+1)))</f>
        <v>0</v>
      </c>
      <c r="F115" s="185">
        <f t="shared" si="50"/>
        <v>0</v>
      </c>
      <c r="G115" s="185">
        <f t="shared" si="50"/>
        <v>0</v>
      </c>
      <c r="H115" s="185">
        <f t="shared" si="50"/>
        <v>0</v>
      </c>
      <c r="I115" s="185">
        <f t="shared" si="50"/>
        <v>0</v>
      </c>
      <c r="J115" s="185">
        <f t="shared" si="50"/>
        <v>0</v>
      </c>
      <c r="K115" s="185">
        <f t="shared" si="50"/>
        <v>0</v>
      </c>
      <c r="L115" s="185">
        <f t="shared" si="50"/>
        <v>0</v>
      </c>
      <c r="M115" s="185">
        <f t="shared" si="50"/>
        <v>0</v>
      </c>
      <c r="N115" s="185">
        <f t="shared" si="50"/>
        <v>0</v>
      </c>
      <c r="O115" s="185">
        <f t="shared" si="50"/>
        <v>0</v>
      </c>
      <c r="P115" s="185">
        <f t="shared" si="50"/>
        <v>0</v>
      </c>
      <c r="Q115" s="185">
        <f t="shared" si="50"/>
        <v>0</v>
      </c>
      <c r="R115" s="185">
        <f t="shared" si="50"/>
        <v>0</v>
      </c>
      <c r="S115" s="185">
        <f t="shared" si="50"/>
        <v>0</v>
      </c>
      <c r="T115" s="185">
        <f t="shared" si="50"/>
        <v>0</v>
      </c>
      <c r="U115" s="185">
        <f t="shared" si="50"/>
        <v>0</v>
      </c>
      <c r="V115" s="185">
        <f t="shared" si="50"/>
        <v>0</v>
      </c>
      <c r="W115" s="185">
        <f t="shared" si="50"/>
        <v>0</v>
      </c>
      <c r="X115" s="185">
        <f t="shared" si="50"/>
        <v>0</v>
      </c>
      <c r="Y115" s="185">
        <f t="shared" si="50"/>
        <v>0</v>
      </c>
      <c r="Z115" s="185">
        <f t="shared" si="50"/>
        <v>0</v>
      </c>
      <c r="AA115" s="185">
        <f t="shared" si="50"/>
        <v>0</v>
      </c>
      <c r="AB115" s="185">
        <f t="shared" si="50"/>
        <v>0</v>
      </c>
      <c r="AC115" s="185">
        <f t="shared" si="50"/>
        <v>0</v>
      </c>
      <c r="AD115" s="185">
        <f t="shared" si="50"/>
        <v>0</v>
      </c>
      <c r="AE115" s="185">
        <f t="shared" si="50"/>
        <v>0</v>
      </c>
      <c r="AF115" s="185">
        <f t="shared" si="50"/>
        <v>0</v>
      </c>
      <c r="AG115" s="185">
        <f t="shared" si="50"/>
        <v>0</v>
      </c>
      <c r="AH115" s="185">
        <f t="shared" si="50"/>
        <v>0</v>
      </c>
      <c r="AI115" s="185">
        <f t="shared" si="50"/>
        <v>0</v>
      </c>
      <c r="AJ115" s="207">
        <f t="shared" si="50"/>
        <v>0</v>
      </c>
    </row>
    <row r="116" spans="2:37" x14ac:dyDescent="0.3">
      <c r="B116" s="162" t="s">
        <v>148</v>
      </c>
      <c r="C116" s="32" t="s">
        <v>38</v>
      </c>
      <c r="D116" s="222">
        <f t="shared" si="44"/>
        <v>0</v>
      </c>
      <c r="E116" s="185">
        <f t="shared" ref="E116:AJ116" si="51">IF(E$108 &lt;$H104,E47,IF(AND($I104&lt;&gt;0,E$108 &gt;=$I104),$K104,E47-E47*$O104*(E$108-$H104+1)))</f>
        <v>0</v>
      </c>
      <c r="F116" s="185">
        <f t="shared" si="51"/>
        <v>0</v>
      </c>
      <c r="G116" s="185">
        <f t="shared" si="51"/>
        <v>0</v>
      </c>
      <c r="H116" s="185">
        <f t="shared" si="51"/>
        <v>0</v>
      </c>
      <c r="I116" s="185">
        <f t="shared" si="51"/>
        <v>0</v>
      </c>
      <c r="J116" s="185">
        <f t="shared" si="51"/>
        <v>0</v>
      </c>
      <c r="K116" s="185">
        <f t="shared" si="51"/>
        <v>0</v>
      </c>
      <c r="L116" s="185">
        <f t="shared" si="51"/>
        <v>0</v>
      </c>
      <c r="M116" s="185">
        <f t="shared" si="51"/>
        <v>0</v>
      </c>
      <c r="N116" s="185">
        <f t="shared" si="51"/>
        <v>0</v>
      </c>
      <c r="O116" s="185">
        <f t="shared" si="51"/>
        <v>0</v>
      </c>
      <c r="P116" s="185">
        <f t="shared" si="51"/>
        <v>0</v>
      </c>
      <c r="Q116" s="185">
        <f t="shared" si="51"/>
        <v>0</v>
      </c>
      <c r="R116" s="185">
        <f t="shared" si="51"/>
        <v>0</v>
      </c>
      <c r="S116" s="185">
        <f t="shared" si="51"/>
        <v>0</v>
      </c>
      <c r="T116" s="185">
        <f t="shared" si="51"/>
        <v>0</v>
      </c>
      <c r="U116" s="185">
        <f t="shared" si="51"/>
        <v>0</v>
      </c>
      <c r="V116" s="185">
        <f t="shared" si="51"/>
        <v>0</v>
      </c>
      <c r="W116" s="185">
        <f t="shared" si="51"/>
        <v>0</v>
      </c>
      <c r="X116" s="185">
        <f t="shared" si="51"/>
        <v>0</v>
      </c>
      <c r="Y116" s="185">
        <f t="shared" si="51"/>
        <v>0</v>
      </c>
      <c r="Z116" s="185">
        <f t="shared" si="51"/>
        <v>0</v>
      </c>
      <c r="AA116" s="185">
        <f t="shared" si="51"/>
        <v>0</v>
      </c>
      <c r="AB116" s="185">
        <f t="shared" si="51"/>
        <v>0</v>
      </c>
      <c r="AC116" s="185">
        <f t="shared" si="51"/>
        <v>0</v>
      </c>
      <c r="AD116" s="185">
        <f t="shared" si="51"/>
        <v>0</v>
      </c>
      <c r="AE116" s="185">
        <f t="shared" si="51"/>
        <v>0</v>
      </c>
      <c r="AF116" s="185">
        <f t="shared" si="51"/>
        <v>0</v>
      </c>
      <c r="AG116" s="185">
        <f t="shared" si="51"/>
        <v>0</v>
      </c>
      <c r="AH116" s="185">
        <f t="shared" si="51"/>
        <v>0</v>
      </c>
      <c r="AI116" s="185">
        <f t="shared" si="51"/>
        <v>0</v>
      </c>
      <c r="AJ116" s="207">
        <f t="shared" si="51"/>
        <v>0</v>
      </c>
    </row>
    <row r="117" spans="2:37" x14ac:dyDescent="0.3">
      <c r="B117" s="76" t="s">
        <v>49</v>
      </c>
      <c r="C117" s="32" t="s">
        <v>38</v>
      </c>
      <c r="D117" s="221">
        <f t="shared" si="44"/>
        <v>0</v>
      </c>
      <c r="E117" s="186">
        <f>SUM(E109,E113)</f>
        <v>0</v>
      </c>
      <c r="F117" s="186">
        <f t="shared" ref="F117:AJ117" si="52">SUM(F109,F113)</f>
        <v>0</v>
      </c>
      <c r="G117" s="186">
        <f t="shared" si="52"/>
        <v>0</v>
      </c>
      <c r="H117" s="186">
        <f t="shared" si="52"/>
        <v>0</v>
      </c>
      <c r="I117" s="186">
        <f t="shared" si="52"/>
        <v>0</v>
      </c>
      <c r="J117" s="186">
        <f t="shared" si="52"/>
        <v>0</v>
      </c>
      <c r="K117" s="186">
        <f t="shared" si="52"/>
        <v>0</v>
      </c>
      <c r="L117" s="186">
        <f t="shared" si="52"/>
        <v>0</v>
      </c>
      <c r="M117" s="186">
        <f t="shared" si="52"/>
        <v>0</v>
      </c>
      <c r="N117" s="186">
        <f t="shared" si="52"/>
        <v>0</v>
      </c>
      <c r="O117" s="186">
        <f t="shared" si="52"/>
        <v>0</v>
      </c>
      <c r="P117" s="186">
        <f t="shared" si="52"/>
        <v>0</v>
      </c>
      <c r="Q117" s="186">
        <f t="shared" si="52"/>
        <v>0</v>
      </c>
      <c r="R117" s="186">
        <f t="shared" si="52"/>
        <v>0</v>
      </c>
      <c r="S117" s="186">
        <f t="shared" si="52"/>
        <v>0</v>
      </c>
      <c r="T117" s="186">
        <f t="shared" si="52"/>
        <v>0</v>
      </c>
      <c r="U117" s="186">
        <f t="shared" si="52"/>
        <v>0</v>
      </c>
      <c r="V117" s="186">
        <f t="shared" si="52"/>
        <v>0</v>
      </c>
      <c r="W117" s="186">
        <f t="shared" si="52"/>
        <v>0</v>
      </c>
      <c r="X117" s="186">
        <f t="shared" si="52"/>
        <v>0</v>
      </c>
      <c r="Y117" s="186">
        <f t="shared" si="52"/>
        <v>0</v>
      </c>
      <c r="Z117" s="186">
        <f t="shared" si="52"/>
        <v>0</v>
      </c>
      <c r="AA117" s="186">
        <f t="shared" si="52"/>
        <v>0</v>
      </c>
      <c r="AB117" s="186">
        <f t="shared" si="52"/>
        <v>0</v>
      </c>
      <c r="AC117" s="186">
        <f t="shared" si="52"/>
        <v>0</v>
      </c>
      <c r="AD117" s="186">
        <f t="shared" si="52"/>
        <v>0</v>
      </c>
      <c r="AE117" s="186">
        <f t="shared" si="52"/>
        <v>0</v>
      </c>
      <c r="AF117" s="186">
        <f t="shared" si="52"/>
        <v>0</v>
      </c>
      <c r="AG117" s="186">
        <f t="shared" si="52"/>
        <v>0</v>
      </c>
      <c r="AH117" s="186">
        <f t="shared" si="52"/>
        <v>0</v>
      </c>
      <c r="AI117" s="186">
        <f t="shared" si="52"/>
        <v>0</v>
      </c>
      <c r="AJ117" s="206">
        <f t="shared" si="52"/>
        <v>0</v>
      </c>
    </row>
    <row r="118" spans="2:37" x14ac:dyDescent="0.3">
      <c r="B118" s="76" t="s">
        <v>149</v>
      </c>
      <c r="C118" s="32" t="s">
        <v>38</v>
      </c>
      <c r="D118" s="66">
        <f t="shared" si="44"/>
        <v>0</v>
      </c>
      <c r="E118" s="55">
        <f>SUM(E110,E114)</f>
        <v>0</v>
      </c>
      <c r="F118" s="55">
        <f t="shared" ref="F118:AJ118" si="53">SUM(F110,F114)</f>
        <v>0</v>
      </c>
      <c r="G118" s="55">
        <f t="shared" si="53"/>
        <v>0</v>
      </c>
      <c r="H118" s="55">
        <f t="shared" si="53"/>
        <v>0</v>
      </c>
      <c r="I118" s="55">
        <f t="shared" si="53"/>
        <v>0</v>
      </c>
      <c r="J118" s="55">
        <f t="shared" si="53"/>
        <v>0</v>
      </c>
      <c r="K118" s="55">
        <f t="shared" si="53"/>
        <v>0</v>
      </c>
      <c r="L118" s="55">
        <f t="shared" si="53"/>
        <v>0</v>
      </c>
      <c r="M118" s="55">
        <f t="shared" si="53"/>
        <v>0</v>
      </c>
      <c r="N118" s="55">
        <f t="shared" si="53"/>
        <v>0</v>
      </c>
      <c r="O118" s="55">
        <f t="shared" si="53"/>
        <v>0</v>
      </c>
      <c r="P118" s="55">
        <f t="shared" si="53"/>
        <v>0</v>
      </c>
      <c r="Q118" s="55">
        <f t="shared" si="53"/>
        <v>0</v>
      </c>
      <c r="R118" s="55">
        <f t="shared" si="53"/>
        <v>0</v>
      </c>
      <c r="S118" s="55">
        <f t="shared" si="53"/>
        <v>0</v>
      </c>
      <c r="T118" s="55">
        <f t="shared" si="53"/>
        <v>0</v>
      </c>
      <c r="U118" s="55">
        <f t="shared" si="53"/>
        <v>0</v>
      </c>
      <c r="V118" s="55">
        <f t="shared" si="53"/>
        <v>0</v>
      </c>
      <c r="W118" s="55">
        <f t="shared" si="53"/>
        <v>0</v>
      </c>
      <c r="X118" s="55">
        <f t="shared" si="53"/>
        <v>0</v>
      </c>
      <c r="Y118" s="55">
        <f t="shared" si="53"/>
        <v>0</v>
      </c>
      <c r="Z118" s="55">
        <f t="shared" si="53"/>
        <v>0</v>
      </c>
      <c r="AA118" s="55">
        <f t="shared" si="53"/>
        <v>0</v>
      </c>
      <c r="AB118" s="55">
        <f t="shared" si="53"/>
        <v>0</v>
      </c>
      <c r="AC118" s="55">
        <f t="shared" si="53"/>
        <v>0</v>
      </c>
      <c r="AD118" s="55">
        <f t="shared" si="53"/>
        <v>0</v>
      </c>
      <c r="AE118" s="55">
        <f t="shared" si="53"/>
        <v>0</v>
      </c>
      <c r="AF118" s="55">
        <f t="shared" si="53"/>
        <v>0</v>
      </c>
      <c r="AG118" s="55">
        <f t="shared" si="53"/>
        <v>0</v>
      </c>
      <c r="AH118" s="55">
        <f t="shared" si="53"/>
        <v>0</v>
      </c>
      <c r="AI118" s="55">
        <f t="shared" si="53"/>
        <v>0</v>
      </c>
      <c r="AJ118" s="58">
        <f t="shared" si="53"/>
        <v>0</v>
      </c>
    </row>
    <row r="119" spans="2:37" x14ac:dyDescent="0.3">
      <c r="B119" s="76" t="s">
        <v>150</v>
      </c>
      <c r="C119" s="32" t="s">
        <v>38</v>
      </c>
      <c r="D119" s="66">
        <f t="shared" si="44"/>
        <v>0</v>
      </c>
      <c r="E119" s="55">
        <f>SUM(E111,E115)</f>
        <v>0</v>
      </c>
      <c r="F119" s="55">
        <f t="shared" ref="F119:AJ119" si="54">SUM(F111,F115)</f>
        <v>0</v>
      </c>
      <c r="G119" s="55">
        <f t="shared" si="54"/>
        <v>0</v>
      </c>
      <c r="H119" s="55">
        <f t="shared" si="54"/>
        <v>0</v>
      </c>
      <c r="I119" s="55">
        <f t="shared" si="54"/>
        <v>0</v>
      </c>
      <c r="J119" s="55">
        <f t="shared" si="54"/>
        <v>0</v>
      </c>
      <c r="K119" s="55">
        <f t="shared" si="54"/>
        <v>0</v>
      </c>
      <c r="L119" s="55">
        <f t="shared" si="54"/>
        <v>0</v>
      </c>
      <c r="M119" s="55">
        <f t="shared" si="54"/>
        <v>0</v>
      </c>
      <c r="N119" s="55">
        <f t="shared" si="54"/>
        <v>0</v>
      </c>
      <c r="O119" s="55">
        <f t="shared" si="54"/>
        <v>0</v>
      </c>
      <c r="P119" s="55">
        <f t="shared" si="54"/>
        <v>0</v>
      </c>
      <c r="Q119" s="55">
        <f t="shared" si="54"/>
        <v>0</v>
      </c>
      <c r="R119" s="55">
        <f t="shared" si="54"/>
        <v>0</v>
      </c>
      <c r="S119" s="55">
        <f t="shared" si="54"/>
        <v>0</v>
      </c>
      <c r="T119" s="55">
        <f t="shared" si="54"/>
        <v>0</v>
      </c>
      <c r="U119" s="55">
        <f t="shared" si="54"/>
        <v>0</v>
      </c>
      <c r="V119" s="55">
        <f t="shared" si="54"/>
        <v>0</v>
      </c>
      <c r="W119" s="55">
        <f t="shared" si="54"/>
        <v>0</v>
      </c>
      <c r="X119" s="55">
        <f t="shared" si="54"/>
        <v>0</v>
      </c>
      <c r="Y119" s="55">
        <f t="shared" si="54"/>
        <v>0</v>
      </c>
      <c r="Z119" s="55">
        <f t="shared" si="54"/>
        <v>0</v>
      </c>
      <c r="AA119" s="55">
        <f t="shared" si="54"/>
        <v>0</v>
      </c>
      <c r="AB119" s="55">
        <f t="shared" si="54"/>
        <v>0</v>
      </c>
      <c r="AC119" s="55">
        <f t="shared" si="54"/>
        <v>0</v>
      </c>
      <c r="AD119" s="55">
        <f t="shared" si="54"/>
        <v>0</v>
      </c>
      <c r="AE119" s="55">
        <f t="shared" si="54"/>
        <v>0</v>
      </c>
      <c r="AF119" s="55">
        <f t="shared" si="54"/>
        <v>0</v>
      </c>
      <c r="AG119" s="55">
        <f t="shared" si="54"/>
        <v>0</v>
      </c>
      <c r="AH119" s="55">
        <f t="shared" si="54"/>
        <v>0</v>
      </c>
      <c r="AI119" s="55">
        <f t="shared" si="54"/>
        <v>0</v>
      </c>
      <c r="AJ119" s="58">
        <f t="shared" si="54"/>
        <v>0</v>
      </c>
    </row>
    <row r="120" spans="2:37" x14ac:dyDescent="0.3">
      <c r="B120" s="76" t="s">
        <v>151</v>
      </c>
      <c r="C120" s="32" t="s">
        <v>38</v>
      </c>
      <c r="D120" s="66">
        <f t="shared" si="44"/>
        <v>0</v>
      </c>
      <c r="E120" s="55">
        <f>SUM(E112,E116)</f>
        <v>0</v>
      </c>
      <c r="F120" s="55">
        <f t="shared" ref="F120:AJ120" si="55">SUM(F112,F116)</f>
        <v>0</v>
      </c>
      <c r="G120" s="55">
        <f t="shared" si="55"/>
        <v>0</v>
      </c>
      <c r="H120" s="55">
        <f t="shared" si="55"/>
        <v>0</v>
      </c>
      <c r="I120" s="55">
        <f t="shared" si="55"/>
        <v>0</v>
      </c>
      <c r="J120" s="55">
        <f t="shared" si="55"/>
        <v>0</v>
      </c>
      <c r="K120" s="55">
        <f t="shared" si="55"/>
        <v>0</v>
      </c>
      <c r="L120" s="55">
        <f t="shared" si="55"/>
        <v>0</v>
      </c>
      <c r="M120" s="55">
        <f t="shared" si="55"/>
        <v>0</v>
      </c>
      <c r="N120" s="55">
        <f t="shared" si="55"/>
        <v>0</v>
      </c>
      <c r="O120" s="55">
        <f t="shared" si="55"/>
        <v>0</v>
      </c>
      <c r="P120" s="55">
        <f t="shared" si="55"/>
        <v>0</v>
      </c>
      <c r="Q120" s="55">
        <f t="shared" si="55"/>
        <v>0</v>
      </c>
      <c r="R120" s="55">
        <f t="shared" si="55"/>
        <v>0</v>
      </c>
      <c r="S120" s="55">
        <f t="shared" si="55"/>
        <v>0</v>
      </c>
      <c r="T120" s="55">
        <f t="shared" si="55"/>
        <v>0</v>
      </c>
      <c r="U120" s="55">
        <f t="shared" si="55"/>
        <v>0</v>
      </c>
      <c r="V120" s="55">
        <f t="shared" si="55"/>
        <v>0</v>
      </c>
      <c r="W120" s="55">
        <f t="shared" si="55"/>
        <v>0</v>
      </c>
      <c r="X120" s="55">
        <f t="shared" si="55"/>
        <v>0</v>
      </c>
      <c r="Y120" s="55">
        <f t="shared" si="55"/>
        <v>0</v>
      </c>
      <c r="Z120" s="55">
        <f t="shared" si="55"/>
        <v>0</v>
      </c>
      <c r="AA120" s="55">
        <f t="shared" si="55"/>
        <v>0</v>
      </c>
      <c r="AB120" s="55">
        <f t="shared" si="55"/>
        <v>0</v>
      </c>
      <c r="AC120" s="55">
        <f t="shared" si="55"/>
        <v>0</v>
      </c>
      <c r="AD120" s="55">
        <f t="shared" si="55"/>
        <v>0</v>
      </c>
      <c r="AE120" s="55">
        <f t="shared" si="55"/>
        <v>0</v>
      </c>
      <c r="AF120" s="55">
        <f t="shared" si="55"/>
        <v>0</v>
      </c>
      <c r="AG120" s="55">
        <f t="shared" si="55"/>
        <v>0</v>
      </c>
      <c r="AH120" s="55">
        <f t="shared" si="55"/>
        <v>0</v>
      </c>
      <c r="AI120" s="55">
        <f t="shared" si="55"/>
        <v>0</v>
      </c>
      <c r="AJ120" s="58">
        <f t="shared" si="55"/>
        <v>0</v>
      </c>
    </row>
    <row r="121" spans="2:37" s="9" customFormat="1" x14ac:dyDescent="0.3">
      <c r="B121" s="77" t="s">
        <v>50</v>
      </c>
      <c r="C121" s="32" t="s">
        <v>40</v>
      </c>
      <c r="D121" s="221">
        <f t="shared" si="44"/>
        <v>0</v>
      </c>
      <c r="E121" s="186">
        <f>E52</f>
        <v>0</v>
      </c>
      <c r="F121" s="186">
        <f t="shared" ref="F121:AJ121" si="56">F52</f>
        <v>0</v>
      </c>
      <c r="G121" s="186">
        <f t="shared" si="56"/>
        <v>0</v>
      </c>
      <c r="H121" s="186">
        <f t="shared" si="56"/>
        <v>0</v>
      </c>
      <c r="I121" s="186">
        <f t="shared" si="56"/>
        <v>0</v>
      </c>
      <c r="J121" s="186">
        <f t="shared" si="56"/>
        <v>0</v>
      </c>
      <c r="K121" s="186">
        <f t="shared" si="56"/>
        <v>0</v>
      </c>
      <c r="L121" s="186">
        <f t="shared" si="56"/>
        <v>0</v>
      </c>
      <c r="M121" s="186">
        <f t="shared" si="56"/>
        <v>0</v>
      </c>
      <c r="N121" s="186">
        <f t="shared" si="56"/>
        <v>0</v>
      </c>
      <c r="O121" s="186">
        <f t="shared" si="56"/>
        <v>0</v>
      </c>
      <c r="P121" s="186">
        <f t="shared" si="56"/>
        <v>0</v>
      </c>
      <c r="Q121" s="186">
        <f t="shared" si="56"/>
        <v>0</v>
      </c>
      <c r="R121" s="186">
        <f t="shared" si="56"/>
        <v>0</v>
      </c>
      <c r="S121" s="186">
        <f t="shared" si="56"/>
        <v>0</v>
      </c>
      <c r="T121" s="186">
        <f t="shared" si="56"/>
        <v>0</v>
      </c>
      <c r="U121" s="186">
        <f t="shared" si="56"/>
        <v>0</v>
      </c>
      <c r="V121" s="186">
        <f t="shared" si="56"/>
        <v>0</v>
      </c>
      <c r="W121" s="186">
        <f t="shared" si="56"/>
        <v>0</v>
      </c>
      <c r="X121" s="186">
        <f t="shared" si="56"/>
        <v>0</v>
      </c>
      <c r="Y121" s="186">
        <f t="shared" si="56"/>
        <v>0</v>
      </c>
      <c r="Z121" s="186">
        <f t="shared" si="56"/>
        <v>0</v>
      </c>
      <c r="AA121" s="186">
        <f t="shared" si="56"/>
        <v>0</v>
      </c>
      <c r="AB121" s="186">
        <f t="shared" si="56"/>
        <v>0</v>
      </c>
      <c r="AC121" s="186">
        <f t="shared" si="56"/>
        <v>0</v>
      </c>
      <c r="AD121" s="186">
        <f t="shared" si="56"/>
        <v>0</v>
      </c>
      <c r="AE121" s="186">
        <f t="shared" si="56"/>
        <v>0</v>
      </c>
      <c r="AF121" s="186">
        <f t="shared" si="56"/>
        <v>0</v>
      </c>
      <c r="AG121" s="186">
        <f t="shared" si="56"/>
        <v>0</v>
      </c>
      <c r="AH121" s="186">
        <f t="shared" si="56"/>
        <v>0</v>
      </c>
      <c r="AI121" s="186">
        <f t="shared" si="56"/>
        <v>0</v>
      </c>
      <c r="AJ121" s="206">
        <f t="shared" si="56"/>
        <v>0</v>
      </c>
      <c r="AK121" s="18"/>
    </row>
    <row r="122" spans="2:37" s="9" customFormat="1" x14ac:dyDescent="0.3">
      <c r="B122" s="77" t="s">
        <v>152</v>
      </c>
      <c r="C122" s="32" t="s">
        <v>40</v>
      </c>
      <c r="D122" s="223">
        <f t="shared" si="44"/>
        <v>0</v>
      </c>
      <c r="E122" s="56">
        <f t="shared" ref="E122:AJ122" si="57">IF(E$108 &lt;$H99,E53,IF(AND($I99&lt;&gt;0,E$108 &gt;=$I99),$K99,E53-E53*$O99*(E$108-$H99+1)))</f>
        <v>0</v>
      </c>
      <c r="F122" s="56">
        <f t="shared" si="57"/>
        <v>0</v>
      </c>
      <c r="G122" s="56">
        <f t="shared" si="57"/>
        <v>0</v>
      </c>
      <c r="H122" s="56">
        <f t="shared" si="57"/>
        <v>0</v>
      </c>
      <c r="I122" s="56">
        <f t="shared" si="57"/>
        <v>0</v>
      </c>
      <c r="J122" s="56">
        <f t="shared" si="57"/>
        <v>0</v>
      </c>
      <c r="K122" s="56">
        <f t="shared" si="57"/>
        <v>0</v>
      </c>
      <c r="L122" s="56">
        <f t="shared" si="57"/>
        <v>0</v>
      </c>
      <c r="M122" s="56">
        <f t="shared" si="57"/>
        <v>0</v>
      </c>
      <c r="N122" s="56">
        <f t="shared" si="57"/>
        <v>0</v>
      </c>
      <c r="O122" s="56">
        <f t="shared" si="57"/>
        <v>0</v>
      </c>
      <c r="P122" s="56">
        <f t="shared" si="57"/>
        <v>0</v>
      </c>
      <c r="Q122" s="56">
        <f t="shared" si="57"/>
        <v>0</v>
      </c>
      <c r="R122" s="56">
        <f t="shared" si="57"/>
        <v>0</v>
      </c>
      <c r="S122" s="56">
        <f t="shared" si="57"/>
        <v>0</v>
      </c>
      <c r="T122" s="56">
        <f t="shared" si="57"/>
        <v>0</v>
      </c>
      <c r="U122" s="56">
        <f t="shared" si="57"/>
        <v>0</v>
      </c>
      <c r="V122" s="56">
        <f t="shared" si="57"/>
        <v>0</v>
      </c>
      <c r="W122" s="56">
        <f t="shared" si="57"/>
        <v>0</v>
      </c>
      <c r="X122" s="56">
        <f t="shared" si="57"/>
        <v>0</v>
      </c>
      <c r="Y122" s="56">
        <f t="shared" si="57"/>
        <v>0</v>
      </c>
      <c r="Z122" s="56">
        <f t="shared" si="57"/>
        <v>0</v>
      </c>
      <c r="AA122" s="56">
        <f t="shared" si="57"/>
        <v>0</v>
      </c>
      <c r="AB122" s="56">
        <f t="shared" si="57"/>
        <v>0</v>
      </c>
      <c r="AC122" s="56">
        <f t="shared" si="57"/>
        <v>0</v>
      </c>
      <c r="AD122" s="56">
        <f t="shared" si="57"/>
        <v>0</v>
      </c>
      <c r="AE122" s="56">
        <f t="shared" si="57"/>
        <v>0</v>
      </c>
      <c r="AF122" s="56">
        <f t="shared" si="57"/>
        <v>0</v>
      </c>
      <c r="AG122" s="56">
        <f t="shared" si="57"/>
        <v>0</v>
      </c>
      <c r="AH122" s="56">
        <f t="shared" si="57"/>
        <v>0</v>
      </c>
      <c r="AI122" s="56">
        <f t="shared" si="57"/>
        <v>0</v>
      </c>
      <c r="AJ122" s="59">
        <f t="shared" si="57"/>
        <v>0</v>
      </c>
      <c r="AK122" s="18"/>
    </row>
    <row r="123" spans="2:37" s="9" customFormat="1" x14ac:dyDescent="0.3">
      <c r="B123" s="77" t="s">
        <v>153</v>
      </c>
      <c r="C123" s="32" t="s">
        <v>40</v>
      </c>
      <c r="D123" s="67">
        <f t="shared" si="44"/>
        <v>0</v>
      </c>
      <c r="E123" s="56">
        <f t="shared" ref="E123:AJ123" si="58">IF(E$108 &lt;$H102,E54,IF(AND($I102&lt;&gt;0,E$108 &gt;=$I102),$K102,E54-E54*$O102*(E$108-$H102+1)))</f>
        <v>0</v>
      </c>
      <c r="F123" s="56">
        <f t="shared" si="58"/>
        <v>0</v>
      </c>
      <c r="G123" s="56">
        <f t="shared" si="58"/>
        <v>0</v>
      </c>
      <c r="H123" s="56">
        <f t="shared" si="58"/>
        <v>0</v>
      </c>
      <c r="I123" s="56">
        <f t="shared" si="58"/>
        <v>0</v>
      </c>
      <c r="J123" s="56">
        <f t="shared" si="58"/>
        <v>0</v>
      </c>
      <c r="K123" s="56">
        <f t="shared" si="58"/>
        <v>0</v>
      </c>
      <c r="L123" s="56">
        <f t="shared" si="58"/>
        <v>0</v>
      </c>
      <c r="M123" s="56">
        <f t="shared" si="58"/>
        <v>0</v>
      </c>
      <c r="N123" s="56">
        <f t="shared" si="58"/>
        <v>0</v>
      </c>
      <c r="O123" s="56">
        <f t="shared" si="58"/>
        <v>0</v>
      </c>
      <c r="P123" s="56">
        <f t="shared" si="58"/>
        <v>0</v>
      </c>
      <c r="Q123" s="56">
        <f t="shared" si="58"/>
        <v>0</v>
      </c>
      <c r="R123" s="56">
        <f t="shared" si="58"/>
        <v>0</v>
      </c>
      <c r="S123" s="56">
        <f t="shared" si="58"/>
        <v>0</v>
      </c>
      <c r="T123" s="56">
        <f t="shared" si="58"/>
        <v>0</v>
      </c>
      <c r="U123" s="56">
        <f t="shared" si="58"/>
        <v>0</v>
      </c>
      <c r="V123" s="56">
        <f t="shared" si="58"/>
        <v>0</v>
      </c>
      <c r="W123" s="56">
        <f t="shared" si="58"/>
        <v>0</v>
      </c>
      <c r="X123" s="56">
        <f t="shared" si="58"/>
        <v>0</v>
      </c>
      <c r="Y123" s="56">
        <f t="shared" si="58"/>
        <v>0</v>
      </c>
      <c r="Z123" s="56">
        <f t="shared" si="58"/>
        <v>0</v>
      </c>
      <c r="AA123" s="56">
        <f t="shared" si="58"/>
        <v>0</v>
      </c>
      <c r="AB123" s="56">
        <f t="shared" si="58"/>
        <v>0</v>
      </c>
      <c r="AC123" s="56">
        <f t="shared" si="58"/>
        <v>0</v>
      </c>
      <c r="AD123" s="56">
        <f t="shared" si="58"/>
        <v>0</v>
      </c>
      <c r="AE123" s="56">
        <f t="shared" si="58"/>
        <v>0</v>
      </c>
      <c r="AF123" s="56">
        <f t="shared" si="58"/>
        <v>0</v>
      </c>
      <c r="AG123" s="56">
        <f t="shared" si="58"/>
        <v>0</v>
      </c>
      <c r="AH123" s="56">
        <f t="shared" si="58"/>
        <v>0</v>
      </c>
      <c r="AI123" s="56">
        <f t="shared" si="58"/>
        <v>0</v>
      </c>
      <c r="AJ123" s="59">
        <f t="shared" si="58"/>
        <v>0</v>
      </c>
      <c r="AK123" s="18"/>
    </row>
    <row r="124" spans="2:37" s="9" customFormat="1" ht="14.5" thickBot="1" x14ac:dyDescent="0.35">
      <c r="B124" s="50" t="s">
        <v>154</v>
      </c>
      <c r="C124" s="33" t="s">
        <v>40</v>
      </c>
      <c r="D124" s="68">
        <f t="shared" si="44"/>
        <v>0</v>
      </c>
      <c r="E124" s="60">
        <f t="shared" ref="E124:AJ124" si="59">IF(E$108 &lt;$H105,E55,IF(AND($I105&lt;&gt;0,E$108 &gt;=$I105),$K105,E55-E55*$O105*(E$108-$H105+1)))</f>
        <v>0</v>
      </c>
      <c r="F124" s="60">
        <f t="shared" si="59"/>
        <v>0</v>
      </c>
      <c r="G124" s="60">
        <f t="shared" si="59"/>
        <v>0</v>
      </c>
      <c r="H124" s="60">
        <f t="shared" si="59"/>
        <v>0</v>
      </c>
      <c r="I124" s="60">
        <f t="shared" si="59"/>
        <v>0</v>
      </c>
      <c r="J124" s="60">
        <f t="shared" si="59"/>
        <v>0</v>
      </c>
      <c r="K124" s="60">
        <f t="shared" si="59"/>
        <v>0</v>
      </c>
      <c r="L124" s="60">
        <f t="shared" si="59"/>
        <v>0</v>
      </c>
      <c r="M124" s="60">
        <f t="shared" si="59"/>
        <v>0</v>
      </c>
      <c r="N124" s="60">
        <f t="shared" si="59"/>
        <v>0</v>
      </c>
      <c r="O124" s="60">
        <f t="shared" si="59"/>
        <v>0</v>
      </c>
      <c r="P124" s="60">
        <f t="shared" si="59"/>
        <v>0</v>
      </c>
      <c r="Q124" s="60">
        <f t="shared" si="59"/>
        <v>0</v>
      </c>
      <c r="R124" s="60">
        <f t="shared" si="59"/>
        <v>0</v>
      </c>
      <c r="S124" s="60">
        <f t="shared" si="59"/>
        <v>0</v>
      </c>
      <c r="T124" s="60">
        <f t="shared" si="59"/>
        <v>0</v>
      </c>
      <c r="U124" s="60">
        <f t="shared" si="59"/>
        <v>0</v>
      </c>
      <c r="V124" s="60">
        <f t="shared" si="59"/>
        <v>0</v>
      </c>
      <c r="W124" s="60">
        <f t="shared" si="59"/>
        <v>0</v>
      </c>
      <c r="X124" s="60">
        <f t="shared" si="59"/>
        <v>0</v>
      </c>
      <c r="Y124" s="60">
        <f t="shared" si="59"/>
        <v>0</v>
      </c>
      <c r="Z124" s="60">
        <f t="shared" si="59"/>
        <v>0</v>
      </c>
      <c r="AA124" s="60">
        <f t="shared" si="59"/>
        <v>0</v>
      </c>
      <c r="AB124" s="60">
        <f t="shared" si="59"/>
        <v>0</v>
      </c>
      <c r="AC124" s="60">
        <f t="shared" si="59"/>
        <v>0</v>
      </c>
      <c r="AD124" s="60">
        <f t="shared" si="59"/>
        <v>0</v>
      </c>
      <c r="AE124" s="60">
        <f t="shared" si="59"/>
        <v>0</v>
      </c>
      <c r="AF124" s="60">
        <f t="shared" si="59"/>
        <v>0</v>
      </c>
      <c r="AG124" s="60">
        <f t="shared" si="59"/>
        <v>0</v>
      </c>
      <c r="AH124" s="60">
        <f t="shared" si="59"/>
        <v>0</v>
      </c>
      <c r="AI124" s="60">
        <f t="shared" si="59"/>
        <v>0</v>
      </c>
      <c r="AJ124" s="61">
        <f t="shared" si="59"/>
        <v>0</v>
      </c>
      <c r="AK124" s="18"/>
    </row>
    <row r="125" spans="2:37" s="9" customFormat="1" ht="14.5" thickBot="1" x14ac:dyDescent="0.35">
      <c r="B125" s="38"/>
      <c r="C125" s="37"/>
      <c r="D125" s="37"/>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18"/>
    </row>
    <row r="126" spans="2:37" s="9" customFormat="1" ht="14.5" thickBot="1" x14ac:dyDescent="0.35">
      <c r="B126" s="62" t="s">
        <v>200</v>
      </c>
      <c r="C126" s="79"/>
      <c r="D126" s="96"/>
      <c r="E126" s="96"/>
      <c r="F126" s="97"/>
      <c r="G126" s="96"/>
      <c r="H126" s="97"/>
      <c r="I126" s="96"/>
      <c r="J126" s="97"/>
      <c r="K126" s="96"/>
      <c r="L126" s="97"/>
      <c r="M126" s="96"/>
      <c r="N126" s="97"/>
      <c r="O126" s="96"/>
      <c r="P126" s="97"/>
      <c r="Q126" s="96"/>
      <c r="R126" s="97"/>
      <c r="S126" s="96"/>
      <c r="T126" s="97"/>
      <c r="U126" s="96"/>
      <c r="V126" s="97"/>
      <c r="W126" s="96"/>
      <c r="X126" s="97"/>
      <c r="Y126" s="96"/>
      <c r="Z126" s="97"/>
      <c r="AA126" s="96"/>
      <c r="AB126" s="97"/>
      <c r="AC126" s="96"/>
      <c r="AD126" s="97"/>
      <c r="AE126" s="96"/>
      <c r="AF126" s="97"/>
      <c r="AG126" s="96"/>
      <c r="AH126" s="97"/>
      <c r="AI126" s="96"/>
      <c r="AJ126" s="98"/>
      <c r="AK126" s="18"/>
    </row>
    <row r="127" spans="2:37" s="9" customFormat="1" ht="14.5" thickBot="1" x14ac:dyDescent="0.35">
      <c r="B127" s="93" t="s">
        <v>36</v>
      </c>
      <c r="C127" s="89" t="s">
        <v>37</v>
      </c>
      <c r="D127" s="89">
        <v>2018</v>
      </c>
      <c r="E127" s="89">
        <v>2019</v>
      </c>
      <c r="F127" s="89">
        <v>2020</v>
      </c>
      <c r="G127" s="89">
        <v>2021</v>
      </c>
      <c r="H127" s="89">
        <v>2022</v>
      </c>
      <c r="I127" s="89">
        <v>2023</v>
      </c>
      <c r="J127" s="89">
        <v>2024</v>
      </c>
      <c r="K127" s="89">
        <v>2025</v>
      </c>
      <c r="L127" s="89">
        <v>2026</v>
      </c>
      <c r="M127" s="89">
        <v>2027</v>
      </c>
      <c r="N127" s="89">
        <v>2028</v>
      </c>
      <c r="O127" s="89">
        <v>2029</v>
      </c>
      <c r="P127" s="89">
        <v>2030</v>
      </c>
      <c r="Q127" s="89">
        <v>2031</v>
      </c>
      <c r="R127" s="89">
        <v>2032</v>
      </c>
      <c r="S127" s="89">
        <v>2033</v>
      </c>
      <c r="T127" s="89">
        <v>2034</v>
      </c>
      <c r="U127" s="89">
        <v>2035</v>
      </c>
      <c r="V127" s="89">
        <v>2036</v>
      </c>
      <c r="W127" s="89">
        <v>2037</v>
      </c>
      <c r="X127" s="89">
        <v>2038</v>
      </c>
      <c r="Y127" s="89">
        <v>2039</v>
      </c>
      <c r="Z127" s="89">
        <v>2040</v>
      </c>
      <c r="AA127" s="89">
        <v>2041</v>
      </c>
      <c r="AB127" s="89">
        <v>2042</v>
      </c>
      <c r="AC127" s="89">
        <v>2043</v>
      </c>
      <c r="AD127" s="89">
        <v>2044</v>
      </c>
      <c r="AE127" s="89">
        <v>2045</v>
      </c>
      <c r="AF127" s="89">
        <v>2046</v>
      </c>
      <c r="AG127" s="89">
        <v>2047</v>
      </c>
      <c r="AH127" s="89">
        <v>2048</v>
      </c>
      <c r="AI127" s="89">
        <v>2049</v>
      </c>
      <c r="AJ127" s="90">
        <v>2050</v>
      </c>
      <c r="AK127" s="18"/>
    </row>
    <row r="128" spans="2:37" s="9" customFormat="1" x14ac:dyDescent="0.3">
      <c r="B128" s="73" t="s">
        <v>184</v>
      </c>
      <c r="C128" s="31" t="s">
        <v>38</v>
      </c>
      <c r="D128" s="220">
        <v>0</v>
      </c>
      <c r="E128" s="157">
        <f t="shared" ref="E128:AJ128" si="60">E78-E109</f>
        <v>0</v>
      </c>
      <c r="F128" s="157">
        <f t="shared" si="60"/>
        <v>0</v>
      </c>
      <c r="G128" s="157">
        <f t="shared" si="60"/>
        <v>0</v>
      </c>
      <c r="H128" s="157">
        <f t="shared" si="60"/>
        <v>0</v>
      </c>
      <c r="I128" s="157">
        <f t="shared" si="60"/>
        <v>0</v>
      </c>
      <c r="J128" s="157">
        <f t="shared" si="60"/>
        <v>0</v>
      </c>
      <c r="K128" s="157">
        <f t="shared" si="60"/>
        <v>0</v>
      </c>
      <c r="L128" s="157">
        <f t="shared" si="60"/>
        <v>0</v>
      </c>
      <c r="M128" s="157">
        <f t="shared" si="60"/>
        <v>0</v>
      </c>
      <c r="N128" s="157">
        <f t="shared" si="60"/>
        <v>0</v>
      </c>
      <c r="O128" s="157">
        <f t="shared" si="60"/>
        <v>0</v>
      </c>
      <c r="P128" s="157">
        <f t="shared" si="60"/>
        <v>0</v>
      </c>
      <c r="Q128" s="157">
        <f t="shared" si="60"/>
        <v>0</v>
      </c>
      <c r="R128" s="157">
        <f t="shared" si="60"/>
        <v>0</v>
      </c>
      <c r="S128" s="157">
        <f t="shared" si="60"/>
        <v>0</v>
      </c>
      <c r="T128" s="157">
        <f t="shared" si="60"/>
        <v>0</v>
      </c>
      <c r="U128" s="157">
        <f t="shared" si="60"/>
        <v>0</v>
      </c>
      <c r="V128" s="157">
        <f t="shared" si="60"/>
        <v>0</v>
      </c>
      <c r="W128" s="157">
        <f t="shared" si="60"/>
        <v>0</v>
      </c>
      <c r="X128" s="157">
        <f t="shared" si="60"/>
        <v>0</v>
      </c>
      <c r="Y128" s="157">
        <f t="shared" si="60"/>
        <v>0</v>
      </c>
      <c r="Z128" s="157">
        <f t="shared" si="60"/>
        <v>0</v>
      </c>
      <c r="AA128" s="157">
        <f t="shared" si="60"/>
        <v>0</v>
      </c>
      <c r="AB128" s="157">
        <f t="shared" si="60"/>
        <v>0</v>
      </c>
      <c r="AC128" s="157">
        <f t="shared" si="60"/>
        <v>0</v>
      </c>
      <c r="AD128" s="157">
        <f t="shared" si="60"/>
        <v>0</v>
      </c>
      <c r="AE128" s="157">
        <f t="shared" si="60"/>
        <v>0</v>
      </c>
      <c r="AF128" s="157">
        <f t="shared" si="60"/>
        <v>0</v>
      </c>
      <c r="AG128" s="157">
        <f t="shared" si="60"/>
        <v>0</v>
      </c>
      <c r="AH128" s="157">
        <f t="shared" si="60"/>
        <v>0</v>
      </c>
      <c r="AI128" s="157">
        <f t="shared" si="60"/>
        <v>0</v>
      </c>
      <c r="AJ128" s="158">
        <f t="shared" si="60"/>
        <v>0</v>
      </c>
      <c r="AK128" s="18"/>
    </row>
    <row r="129" spans="2:37" s="9" customFormat="1" x14ac:dyDescent="0.3">
      <c r="B129" s="74" t="s">
        <v>185</v>
      </c>
      <c r="C129" s="32" t="s">
        <v>38</v>
      </c>
      <c r="D129" s="64">
        <v>0</v>
      </c>
      <c r="E129" s="53">
        <f t="shared" ref="E129:AJ129" si="61">E79-E110</f>
        <v>0</v>
      </c>
      <c r="F129" s="53">
        <f t="shared" si="61"/>
        <v>0</v>
      </c>
      <c r="G129" s="53">
        <f t="shared" si="61"/>
        <v>0</v>
      </c>
      <c r="H129" s="53">
        <f t="shared" si="61"/>
        <v>0</v>
      </c>
      <c r="I129" s="53">
        <f t="shared" si="61"/>
        <v>0</v>
      </c>
      <c r="J129" s="53">
        <f t="shared" si="61"/>
        <v>0</v>
      </c>
      <c r="K129" s="53">
        <f t="shared" si="61"/>
        <v>0</v>
      </c>
      <c r="L129" s="53">
        <f t="shared" si="61"/>
        <v>0</v>
      </c>
      <c r="M129" s="53">
        <f t="shared" si="61"/>
        <v>0</v>
      </c>
      <c r="N129" s="53">
        <f t="shared" si="61"/>
        <v>0</v>
      </c>
      <c r="O129" s="53">
        <f t="shared" si="61"/>
        <v>0</v>
      </c>
      <c r="P129" s="53">
        <f t="shared" si="61"/>
        <v>0</v>
      </c>
      <c r="Q129" s="53">
        <f t="shared" si="61"/>
        <v>0</v>
      </c>
      <c r="R129" s="53">
        <f t="shared" si="61"/>
        <v>0</v>
      </c>
      <c r="S129" s="53">
        <f t="shared" si="61"/>
        <v>0</v>
      </c>
      <c r="T129" s="53">
        <f t="shared" si="61"/>
        <v>0</v>
      </c>
      <c r="U129" s="53">
        <f t="shared" si="61"/>
        <v>0</v>
      </c>
      <c r="V129" s="53">
        <f t="shared" si="61"/>
        <v>0</v>
      </c>
      <c r="W129" s="53">
        <f t="shared" si="61"/>
        <v>0</v>
      </c>
      <c r="X129" s="53">
        <f t="shared" si="61"/>
        <v>0</v>
      </c>
      <c r="Y129" s="53">
        <f t="shared" si="61"/>
        <v>0</v>
      </c>
      <c r="Z129" s="53">
        <f t="shared" si="61"/>
        <v>0</v>
      </c>
      <c r="AA129" s="53">
        <f t="shared" si="61"/>
        <v>0</v>
      </c>
      <c r="AB129" s="53">
        <f t="shared" si="61"/>
        <v>0</v>
      </c>
      <c r="AC129" s="53">
        <f t="shared" si="61"/>
        <v>0</v>
      </c>
      <c r="AD129" s="53">
        <f t="shared" si="61"/>
        <v>0</v>
      </c>
      <c r="AE129" s="53">
        <f t="shared" si="61"/>
        <v>0</v>
      </c>
      <c r="AF129" s="53">
        <f t="shared" si="61"/>
        <v>0</v>
      </c>
      <c r="AG129" s="53">
        <f t="shared" si="61"/>
        <v>0</v>
      </c>
      <c r="AH129" s="53">
        <f t="shared" si="61"/>
        <v>0</v>
      </c>
      <c r="AI129" s="53">
        <f t="shared" si="61"/>
        <v>0</v>
      </c>
      <c r="AJ129" s="57">
        <f t="shared" si="61"/>
        <v>0</v>
      </c>
      <c r="AK129" s="18"/>
    </row>
    <row r="130" spans="2:37" s="9" customFormat="1" x14ac:dyDescent="0.3">
      <c r="B130" s="74" t="s">
        <v>186</v>
      </c>
      <c r="C130" s="32" t="s">
        <v>38</v>
      </c>
      <c r="D130" s="64">
        <v>0</v>
      </c>
      <c r="E130" s="53">
        <f t="shared" ref="E130:AJ130" si="62">E80-E111</f>
        <v>0</v>
      </c>
      <c r="F130" s="53">
        <f t="shared" si="62"/>
        <v>0</v>
      </c>
      <c r="G130" s="53">
        <f t="shared" si="62"/>
        <v>0</v>
      </c>
      <c r="H130" s="53">
        <f t="shared" si="62"/>
        <v>0</v>
      </c>
      <c r="I130" s="53">
        <f t="shared" si="62"/>
        <v>0</v>
      </c>
      <c r="J130" s="53">
        <f t="shared" si="62"/>
        <v>0</v>
      </c>
      <c r="K130" s="53">
        <f t="shared" si="62"/>
        <v>0</v>
      </c>
      <c r="L130" s="53">
        <f t="shared" si="62"/>
        <v>0</v>
      </c>
      <c r="M130" s="53">
        <f t="shared" si="62"/>
        <v>0</v>
      </c>
      <c r="N130" s="53">
        <f t="shared" si="62"/>
        <v>0</v>
      </c>
      <c r="O130" s="53">
        <f t="shared" si="62"/>
        <v>0</v>
      </c>
      <c r="P130" s="53">
        <f t="shared" si="62"/>
        <v>0</v>
      </c>
      <c r="Q130" s="53">
        <f t="shared" si="62"/>
        <v>0</v>
      </c>
      <c r="R130" s="53">
        <f t="shared" si="62"/>
        <v>0</v>
      </c>
      <c r="S130" s="53">
        <f t="shared" si="62"/>
        <v>0</v>
      </c>
      <c r="T130" s="53">
        <f t="shared" si="62"/>
        <v>0</v>
      </c>
      <c r="U130" s="53">
        <f t="shared" si="62"/>
        <v>0</v>
      </c>
      <c r="V130" s="53">
        <f t="shared" si="62"/>
        <v>0</v>
      </c>
      <c r="W130" s="53">
        <f t="shared" si="62"/>
        <v>0</v>
      </c>
      <c r="X130" s="53">
        <f t="shared" si="62"/>
        <v>0</v>
      </c>
      <c r="Y130" s="53">
        <f t="shared" si="62"/>
        <v>0</v>
      </c>
      <c r="Z130" s="53">
        <f t="shared" si="62"/>
        <v>0</v>
      </c>
      <c r="AA130" s="53">
        <f t="shared" si="62"/>
        <v>0</v>
      </c>
      <c r="AB130" s="53">
        <f t="shared" si="62"/>
        <v>0</v>
      </c>
      <c r="AC130" s="53">
        <f t="shared" si="62"/>
        <v>0</v>
      </c>
      <c r="AD130" s="53">
        <f t="shared" si="62"/>
        <v>0</v>
      </c>
      <c r="AE130" s="53">
        <f t="shared" si="62"/>
        <v>0</v>
      </c>
      <c r="AF130" s="53">
        <f t="shared" si="62"/>
        <v>0</v>
      </c>
      <c r="AG130" s="53">
        <f t="shared" si="62"/>
        <v>0</v>
      </c>
      <c r="AH130" s="53">
        <f t="shared" si="62"/>
        <v>0</v>
      </c>
      <c r="AI130" s="53">
        <f t="shared" si="62"/>
        <v>0</v>
      </c>
      <c r="AJ130" s="57">
        <f t="shared" si="62"/>
        <v>0</v>
      </c>
      <c r="AK130" s="18"/>
    </row>
    <row r="131" spans="2:37" s="9" customFormat="1" x14ac:dyDescent="0.3">
      <c r="B131" s="74" t="s">
        <v>187</v>
      </c>
      <c r="C131" s="32" t="s">
        <v>38</v>
      </c>
      <c r="D131" s="64">
        <v>0</v>
      </c>
      <c r="E131" s="53">
        <f t="shared" ref="E131:AJ131" si="63">E81-E112</f>
        <v>0</v>
      </c>
      <c r="F131" s="53">
        <f t="shared" si="63"/>
        <v>0</v>
      </c>
      <c r="G131" s="53">
        <f t="shared" si="63"/>
        <v>0</v>
      </c>
      <c r="H131" s="53">
        <f t="shared" si="63"/>
        <v>0</v>
      </c>
      <c r="I131" s="53">
        <f t="shared" si="63"/>
        <v>0</v>
      </c>
      <c r="J131" s="53">
        <f t="shared" si="63"/>
        <v>0</v>
      </c>
      <c r="K131" s="53">
        <f t="shared" si="63"/>
        <v>0</v>
      </c>
      <c r="L131" s="53">
        <f t="shared" si="63"/>
        <v>0</v>
      </c>
      <c r="M131" s="53">
        <f t="shared" si="63"/>
        <v>0</v>
      </c>
      <c r="N131" s="53">
        <f t="shared" si="63"/>
        <v>0</v>
      </c>
      <c r="O131" s="53">
        <f t="shared" si="63"/>
        <v>0</v>
      </c>
      <c r="P131" s="53">
        <f t="shared" si="63"/>
        <v>0</v>
      </c>
      <c r="Q131" s="53">
        <f t="shared" si="63"/>
        <v>0</v>
      </c>
      <c r="R131" s="53">
        <f t="shared" si="63"/>
        <v>0</v>
      </c>
      <c r="S131" s="53">
        <f t="shared" si="63"/>
        <v>0</v>
      </c>
      <c r="T131" s="53">
        <f t="shared" si="63"/>
        <v>0</v>
      </c>
      <c r="U131" s="53">
        <f t="shared" si="63"/>
        <v>0</v>
      </c>
      <c r="V131" s="53">
        <f t="shared" si="63"/>
        <v>0</v>
      </c>
      <c r="W131" s="53">
        <f t="shared" si="63"/>
        <v>0</v>
      </c>
      <c r="X131" s="53">
        <f t="shared" si="63"/>
        <v>0</v>
      </c>
      <c r="Y131" s="53">
        <f t="shared" si="63"/>
        <v>0</v>
      </c>
      <c r="Z131" s="53">
        <f t="shared" si="63"/>
        <v>0</v>
      </c>
      <c r="AA131" s="53">
        <f t="shared" si="63"/>
        <v>0</v>
      </c>
      <c r="AB131" s="53">
        <f t="shared" si="63"/>
        <v>0</v>
      </c>
      <c r="AC131" s="53">
        <f t="shared" si="63"/>
        <v>0</v>
      </c>
      <c r="AD131" s="53">
        <f t="shared" si="63"/>
        <v>0</v>
      </c>
      <c r="AE131" s="53">
        <f t="shared" si="63"/>
        <v>0</v>
      </c>
      <c r="AF131" s="53">
        <f t="shared" si="63"/>
        <v>0</v>
      </c>
      <c r="AG131" s="53">
        <f t="shared" si="63"/>
        <v>0</v>
      </c>
      <c r="AH131" s="53">
        <f t="shared" si="63"/>
        <v>0</v>
      </c>
      <c r="AI131" s="53">
        <f t="shared" si="63"/>
        <v>0</v>
      </c>
      <c r="AJ131" s="57">
        <f t="shared" si="63"/>
        <v>0</v>
      </c>
      <c r="AK131" s="18"/>
    </row>
    <row r="132" spans="2:37" s="9" customFormat="1" x14ac:dyDescent="0.3">
      <c r="B132" s="162" t="s">
        <v>188</v>
      </c>
      <c r="C132" s="32" t="s">
        <v>38</v>
      </c>
      <c r="D132" s="221">
        <v>0</v>
      </c>
      <c r="E132" s="186">
        <f t="shared" ref="E132:AJ132" si="64">E82-E113</f>
        <v>0</v>
      </c>
      <c r="F132" s="186">
        <f t="shared" si="64"/>
        <v>0</v>
      </c>
      <c r="G132" s="186">
        <f t="shared" si="64"/>
        <v>0</v>
      </c>
      <c r="H132" s="186">
        <f t="shared" si="64"/>
        <v>0</v>
      </c>
      <c r="I132" s="186">
        <f t="shared" si="64"/>
        <v>0</v>
      </c>
      <c r="J132" s="186">
        <f t="shared" si="64"/>
        <v>0</v>
      </c>
      <c r="K132" s="186">
        <f t="shared" si="64"/>
        <v>0</v>
      </c>
      <c r="L132" s="186">
        <f t="shared" si="64"/>
        <v>0</v>
      </c>
      <c r="M132" s="186">
        <f t="shared" si="64"/>
        <v>0</v>
      </c>
      <c r="N132" s="186">
        <f t="shared" si="64"/>
        <v>0</v>
      </c>
      <c r="O132" s="186">
        <f t="shared" si="64"/>
        <v>0</v>
      </c>
      <c r="P132" s="186">
        <f t="shared" si="64"/>
        <v>0</v>
      </c>
      <c r="Q132" s="186">
        <f t="shared" si="64"/>
        <v>0</v>
      </c>
      <c r="R132" s="186">
        <f t="shared" si="64"/>
        <v>0</v>
      </c>
      <c r="S132" s="186">
        <f t="shared" si="64"/>
        <v>0</v>
      </c>
      <c r="T132" s="186">
        <f t="shared" si="64"/>
        <v>0</v>
      </c>
      <c r="U132" s="186">
        <f t="shared" si="64"/>
        <v>0</v>
      </c>
      <c r="V132" s="186">
        <f t="shared" si="64"/>
        <v>0</v>
      </c>
      <c r="W132" s="186">
        <f t="shared" si="64"/>
        <v>0</v>
      </c>
      <c r="X132" s="186">
        <f t="shared" si="64"/>
        <v>0</v>
      </c>
      <c r="Y132" s="186">
        <f t="shared" si="64"/>
        <v>0</v>
      </c>
      <c r="Z132" s="186">
        <f t="shared" si="64"/>
        <v>0</v>
      </c>
      <c r="AA132" s="186">
        <f t="shared" si="64"/>
        <v>0</v>
      </c>
      <c r="AB132" s="186">
        <f t="shared" si="64"/>
        <v>0</v>
      </c>
      <c r="AC132" s="186">
        <f t="shared" si="64"/>
        <v>0</v>
      </c>
      <c r="AD132" s="186">
        <f t="shared" si="64"/>
        <v>0</v>
      </c>
      <c r="AE132" s="186">
        <f t="shared" si="64"/>
        <v>0</v>
      </c>
      <c r="AF132" s="186">
        <f t="shared" si="64"/>
        <v>0</v>
      </c>
      <c r="AG132" s="186">
        <f t="shared" si="64"/>
        <v>0</v>
      </c>
      <c r="AH132" s="186">
        <f t="shared" si="64"/>
        <v>0</v>
      </c>
      <c r="AI132" s="186">
        <f t="shared" si="64"/>
        <v>0</v>
      </c>
      <c r="AJ132" s="206">
        <f t="shared" si="64"/>
        <v>0</v>
      </c>
    </row>
    <row r="133" spans="2:37" s="9" customFormat="1" x14ac:dyDescent="0.3">
      <c r="B133" s="162" t="s">
        <v>189</v>
      </c>
      <c r="C133" s="32" t="s">
        <v>38</v>
      </c>
      <c r="D133" s="224">
        <v>0</v>
      </c>
      <c r="E133" s="185">
        <f t="shared" ref="E133:AJ133" si="65">E83-E114</f>
        <v>0</v>
      </c>
      <c r="F133" s="185">
        <f t="shared" si="65"/>
        <v>0</v>
      </c>
      <c r="G133" s="185">
        <f t="shared" si="65"/>
        <v>0</v>
      </c>
      <c r="H133" s="185">
        <f t="shared" si="65"/>
        <v>0</v>
      </c>
      <c r="I133" s="185">
        <f t="shared" si="65"/>
        <v>0</v>
      </c>
      <c r="J133" s="185">
        <f t="shared" si="65"/>
        <v>0</v>
      </c>
      <c r="K133" s="185">
        <f t="shared" si="65"/>
        <v>0</v>
      </c>
      <c r="L133" s="185">
        <f t="shared" si="65"/>
        <v>0</v>
      </c>
      <c r="M133" s="185">
        <f t="shared" si="65"/>
        <v>0</v>
      </c>
      <c r="N133" s="185">
        <f t="shared" si="65"/>
        <v>0</v>
      </c>
      <c r="O133" s="185">
        <f t="shared" si="65"/>
        <v>0</v>
      </c>
      <c r="P133" s="185">
        <f t="shared" si="65"/>
        <v>0</v>
      </c>
      <c r="Q133" s="185">
        <f t="shared" si="65"/>
        <v>0</v>
      </c>
      <c r="R133" s="185">
        <f t="shared" si="65"/>
        <v>0</v>
      </c>
      <c r="S133" s="185">
        <f t="shared" si="65"/>
        <v>0</v>
      </c>
      <c r="T133" s="185">
        <f t="shared" si="65"/>
        <v>0</v>
      </c>
      <c r="U133" s="185">
        <f t="shared" si="65"/>
        <v>0</v>
      </c>
      <c r="V133" s="185">
        <f t="shared" si="65"/>
        <v>0</v>
      </c>
      <c r="W133" s="185">
        <f t="shared" si="65"/>
        <v>0</v>
      </c>
      <c r="X133" s="185">
        <f t="shared" si="65"/>
        <v>0</v>
      </c>
      <c r="Y133" s="185">
        <f t="shared" si="65"/>
        <v>0</v>
      </c>
      <c r="Z133" s="185">
        <f t="shared" si="65"/>
        <v>0</v>
      </c>
      <c r="AA133" s="185">
        <f t="shared" si="65"/>
        <v>0</v>
      </c>
      <c r="AB133" s="185">
        <f t="shared" si="65"/>
        <v>0</v>
      </c>
      <c r="AC133" s="185">
        <f t="shared" si="65"/>
        <v>0</v>
      </c>
      <c r="AD133" s="185">
        <f t="shared" si="65"/>
        <v>0</v>
      </c>
      <c r="AE133" s="185">
        <f t="shared" si="65"/>
        <v>0</v>
      </c>
      <c r="AF133" s="185">
        <f t="shared" si="65"/>
        <v>0</v>
      </c>
      <c r="AG133" s="185">
        <f t="shared" si="65"/>
        <v>0</v>
      </c>
      <c r="AH133" s="185">
        <f t="shared" si="65"/>
        <v>0</v>
      </c>
      <c r="AI133" s="185">
        <f t="shared" si="65"/>
        <v>0</v>
      </c>
      <c r="AJ133" s="207">
        <f t="shared" si="65"/>
        <v>0</v>
      </c>
    </row>
    <row r="134" spans="2:37" s="9" customFormat="1" x14ac:dyDescent="0.3">
      <c r="B134" s="162" t="s">
        <v>190</v>
      </c>
      <c r="C134" s="32" t="s">
        <v>38</v>
      </c>
      <c r="D134" s="224">
        <v>0</v>
      </c>
      <c r="E134" s="185">
        <f t="shared" ref="E134:AJ134" si="66">E84-E115</f>
        <v>0</v>
      </c>
      <c r="F134" s="185">
        <f t="shared" si="66"/>
        <v>0</v>
      </c>
      <c r="G134" s="185">
        <f t="shared" si="66"/>
        <v>0</v>
      </c>
      <c r="H134" s="185">
        <f t="shared" si="66"/>
        <v>0</v>
      </c>
      <c r="I134" s="185">
        <f t="shared" si="66"/>
        <v>0</v>
      </c>
      <c r="J134" s="185">
        <f t="shared" si="66"/>
        <v>0</v>
      </c>
      <c r="K134" s="185">
        <f t="shared" si="66"/>
        <v>0</v>
      </c>
      <c r="L134" s="185">
        <f t="shared" si="66"/>
        <v>0</v>
      </c>
      <c r="M134" s="185">
        <f t="shared" si="66"/>
        <v>0</v>
      </c>
      <c r="N134" s="185">
        <f t="shared" si="66"/>
        <v>0</v>
      </c>
      <c r="O134" s="185">
        <f t="shared" si="66"/>
        <v>0</v>
      </c>
      <c r="P134" s="185">
        <f t="shared" si="66"/>
        <v>0</v>
      </c>
      <c r="Q134" s="185">
        <f t="shared" si="66"/>
        <v>0</v>
      </c>
      <c r="R134" s="185">
        <f t="shared" si="66"/>
        <v>0</v>
      </c>
      <c r="S134" s="185">
        <f t="shared" si="66"/>
        <v>0</v>
      </c>
      <c r="T134" s="185">
        <f t="shared" si="66"/>
        <v>0</v>
      </c>
      <c r="U134" s="185">
        <f t="shared" si="66"/>
        <v>0</v>
      </c>
      <c r="V134" s="185">
        <f t="shared" si="66"/>
        <v>0</v>
      </c>
      <c r="W134" s="185">
        <f t="shared" si="66"/>
        <v>0</v>
      </c>
      <c r="X134" s="185">
        <f t="shared" si="66"/>
        <v>0</v>
      </c>
      <c r="Y134" s="185">
        <f t="shared" si="66"/>
        <v>0</v>
      </c>
      <c r="Z134" s="185">
        <f t="shared" si="66"/>
        <v>0</v>
      </c>
      <c r="AA134" s="185">
        <f t="shared" si="66"/>
        <v>0</v>
      </c>
      <c r="AB134" s="185">
        <f t="shared" si="66"/>
        <v>0</v>
      </c>
      <c r="AC134" s="185">
        <f t="shared" si="66"/>
        <v>0</v>
      </c>
      <c r="AD134" s="185">
        <f t="shared" si="66"/>
        <v>0</v>
      </c>
      <c r="AE134" s="185">
        <f t="shared" si="66"/>
        <v>0</v>
      </c>
      <c r="AF134" s="185">
        <f t="shared" si="66"/>
        <v>0</v>
      </c>
      <c r="AG134" s="185">
        <f t="shared" si="66"/>
        <v>0</v>
      </c>
      <c r="AH134" s="185">
        <f t="shared" si="66"/>
        <v>0</v>
      </c>
      <c r="AI134" s="185">
        <f t="shared" si="66"/>
        <v>0</v>
      </c>
      <c r="AJ134" s="207">
        <f t="shared" si="66"/>
        <v>0</v>
      </c>
    </row>
    <row r="135" spans="2:37" s="9" customFormat="1" x14ac:dyDescent="0.3">
      <c r="B135" s="162" t="s">
        <v>191</v>
      </c>
      <c r="C135" s="32" t="s">
        <v>38</v>
      </c>
      <c r="D135" s="224">
        <v>0</v>
      </c>
      <c r="E135" s="185">
        <f t="shared" ref="E135:AJ135" si="67">E85-E116</f>
        <v>0</v>
      </c>
      <c r="F135" s="185">
        <f t="shared" si="67"/>
        <v>0</v>
      </c>
      <c r="G135" s="185">
        <f t="shared" si="67"/>
        <v>0</v>
      </c>
      <c r="H135" s="185">
        <f t="shared" si="67"/>
        <v>0</v>
      </c>
      <c r="I135" s="185">
        <f t="shared" si="67"/>
        <v>0</v>
      </c>
      <c r="J135" s="185">
        <f t="shared" si="67"/>
        <v>0</v>
      </c>
      <c r="K135" s="185">
        <f t="shared" si="67"/>
        <v>0</v>
      </c>
      <c r="L135" s="185">
        <f t="shared" si="67"/>
        <v>0</v>
      </c>
      <c r="M135" s="185">
        <f t="shared" si="67"/>
        <v>0</v>
      </c>
      <c r="N135" s="185">
        <f t="shared" si="67"/>
        <v>0</v>
      </c>
      <c r="O135" s="185">
        <f t="shared" si="67"/>
        <v>0</v>
      </c>
      <c r="P135" s="185">
        <f t="shared" si="67"/>
        <v>0</v>
      </c>
      <c r="Q135" s="185">
        <f t="shared" si="67"/>
        <v>0</v>
      </c>
      <c r="R135" s="185">
        <f t="shared" si="67"/>
        <v>0</v>
      </c>
      <c r="S135" s="185">
        <f t="shared" si="67"/>
        <v>0</v>
      </c>
      <c r="T135" s="185">
        <f t="shared" si="67"/>
        <v>0</v>
      </c>
      <c r="U135" s="185">
        <f t="shared" si="67"/>
        <v>0</v>
      </c>
      <c r="V135" s="185">
        <f t="shared" si="67"/>
        <v>0</v>
      </c>
      <c r="W135" s="185">
        <f t="shared" si="67"/>
        <v>0</v>
      </c>
      <c r="X135" s="185">
        <f t="shared" si="67"/>
        <v>0</v>
      </c>
      <c r="Y135" s="185">
        <f t="shared" si="67"/>
        <v>0</v>
      </c>
      <c r="Z135" s="185">
        <f t="shared" si="67"/>
        <v>0</v>
      </c>
      <c r="AA135" s="185">
        <f t="shared" si="67"/>
        <v>0</v>
      </c>
      <c r="AB135" s="185">
        <f t="shared" si="67"/>
        <v>0</v>
      </c>
      <c r="AC135" s="185">
        <f t="shared" si="67"/>
        <v>0</v>
      </c>
      <c r="AD135" s="185">
        <f t="shared" si="67"/>
        <v>0</v>
      </c>
      <c r="AE135" s="185">
        <f t="shared" si="67"/>
        <v>0</v>
      </c>
      <c r="AF135" s="185">
        <f t="shared" si="67"/>
        <v>0</v>
      </c>
      <c r="AG135" s="185">
        <f t="shared" si="67"/>
        <v>0</v>
      </c>
      <c r="AH135" s="185">
        <f t="shared" si="67"/>
        <v>0</v>
      </c>
      <c r="AI135" s="185">
        <f t="shared" si="67"/>
        <v>0</v>
      </c>
      <c r="AJ135" s="207">
        <f t="shared" si="67"/>
        <v>0</v>
      </c>
    </row>
    <row r="136" spans="2:37" s="9" customFormat="1" x14ac:dyDescent="0.3">
      <c r="B136" s="76" t="s">
        <v>192</v>
      </c>
      <c r="C136" s="32" t="s">
        <v>38</v>
      </c>
      <c r="D136" s="221">
        <v>0</v>
      </c>
      <c r="E136" s="186">
        <f t="shared" ref="E136:AJ136" si="68">E128+E132</f>
        <v>0</v>
      </c>
      <c r="F136" s="186">
        <f t="shared" si="68"/>
        <v>0</v>
      </c>
      <c r="G136" s="186">
        <f t="shared" si="68"/>
        <v>0</v>
      </c>
      <c r="H136" s="186">
        <f t="shared" si="68"/>
        <v>0</v>
      </c>
      <c r="I136" s="186">
        <f t="shared" si="68"/>
        <v>0</v>
      </c>
      <c r="J136" s="186">
        <f t="shared" si="68"/>
        <v>0</v>
      </c>
      <c r="K136" s="186">
        <f t="shared" si="68"/>
        <v>0</v>
      </c>
      <c r="L136" s="186">
        <f t="shared" si="68"/>
        <v>0</v>
      </c>
      <c r="M136" s="186">
        <f t="shared" si="68"/>
        <v>0</v>
      </c>
      <c r="N136" s="186">
        <f t="shared" si="68"/>
        <v>0</v>
      </c>
      <c r="O136" s="186">
        <f t="shared" si="68"/>
        <v>0</v>
      </c>
      <c r="P136" s="186">
        <f t="shared" si="68"/>
        <v>0</v>
      </c>
      <c r="Q136" s="186">
        <f t="shared" si="68"/>
        <v>0</v>
      </c>
      <c r="R136" s="186">
        <f t="shared" si="68"/>
        <v>0</v>
      </c>
      <c r="S136" s="186">
        <f t="shared" si="68"/>
        <v>0</v>
      </c>
      <c r="T136" s="186">
        <f t="shared" si="68"/>
        <v>0</v>
      </c>
      <c r="U136" s="186">
        <f t="shared" si="68"/>
        <v>0</v>
      </c>
      <c r="V136" s="186">
        <f t="shared" si="68"/>
        <v>0</v>
      </c>
      <c r="W136" s="186">
        <f t="shared" si="68"/>
        <v>0</v>
      </c>
      <c r="X136" s="186">
        <f t="shared" si="68"/>
        <v>0</v>
      </c>
      <c r="Y136" s="186">
        <f t="shared" si="68"/>
        <v>0</v>
      </c>
      <c r="Z136" s="186">
        <f t="shared" si="68"/>
        <v>0</v>
      </c>
      <c r="AA136" s="186">
        <f t="shared" si="68"/>
        <v>0</v>
      </c>
      <c r="AB136" s="186">
        <f t="shared" si="68"/>
        <v>0</v>
      </c>
      <c r="AC136" s="186">
        <f t="shared" si="68"/>
        <v>0</v>
      </c>
      <c r="AD136" s="186">
        <f t="shared" si="68"/>
        <v>0</v>
      </c>
      <c r="AE136" s="186">
        <f t="shared" si="68"/>
        <v>0</v>
      </c>
      <c r="AF136" s="186">
        <f t="shared" si="68"/>
        <v>0</v>
      </c>
      <c r="AG136" s="186">
        <f t="shared" si="68"/>
        <v>0</v>
      </c>
      <c r="AH136" s="186">
        <f t="shared" si="68"/>
        <v>0</v>
      </c>
      <c r="AI136" s="186">
        <f t="shared" si="68"/>
        <v>0</v>
      </c>
      <c r="AJ136" s="206">
        <f t="shared" si="68"/>
        <v>0</v>
      </c>
    </row>
    <row r="137" spans="2:37" s="9" customFormat="1" x14ac:dyDescent="0.3">
      <c r="B137" s="76" t="s">
        <v>193</v>
      </c>
      <c r="C137" s="32" t="s">
        <v>38</v>
      </c>
      <c r="D137" s="66">
        <v>0</v>
      </c>
      <c r="E137" s="55">
        <f t="shared" ref="E137:AJ137" si="69">E129+E133</f>
        <v>0</v>
      </c>
      <c r="F137" s="55">
        <f t="shared" si="69"/>
        <v>0</v>
      </c>
      <c r="G137" s="55">
        <f t="shared" si="69"/>
        <v>0</v>
      </c>
      <c r="H137" s="55">
        <f t="shared" si="69"/>
        <v>0</v>
      </c>
      <c r="I137" s="55">
        <f t="shared" si="69"/>
        <v>0</v>
      </c>
      <c r="J137" s="55">
        <f t="shared" si="69"/>
        <v>0</v>
      </c>
      <c r="K137" s="55">
        <f t="shared" si="69"/>
        <v>0</v>
      </c>
      <c r="L137" s="55">
        <f t="shared" si="69"/>
        <v>0</v>
      </c>
      <c r="M137" s="55">
        <f t="shared" si="69"/>
        <v>0</v>
      </c>
      <c r="N137" s="55">
        <f t="shared" si="69"/>
        <v>0</v>
      </c>
      <c r="O137" s="55">
        <f t="shared" si="69"/>
        <v>0</v>
      </c>
      <c r="P137" s="55">
        <f t="shared" si="69"/>
        <v>0</v>
      </c>
      <c r="Q137" s="55">
        <f t="shared" si="69"/>
        <v>0</v>
      </c>
      <c r="R137" s="55">
        <f t="shared" si="69"/>
        <v>0</v>
      </c>
      <c r="S137" s="55">
        <f t="shared" si="69"/>
        <v>0</v>
      </c>
      <c r="T137" s="55">
        <f t="shared" si="69"/>
        <v>0</v>
      </c>
      <c r="U137" s="55">
        <f t="shared" si="69"/>
        <v>0</v>
      </c>
      <c r="V137" s="55">
        <f t="shared" si="69"/>
        <v>0</v>
      </c>
      <c r="W137" s="55">
        <f t="shared" si="69"/>
        <v>0</v>
      </c>
      <c r="X137" s="55">
        <f t="shared" si="69"/>
        <v>0</v>
      </c>
      <c r="Y137" s="55">
        <f t="shared" si="69"/>
        <v>0</v>
      </c>
      <c r="Z137" s="55">
        <f t="shared" si="69"/>
        <v>0</v>
      </c>
      <c r="AA137" s="55">
        <f t="shared" si="69"/>
        <v>0</v>
      </c>
      <c r="AB137" s="55">
        <f t="shared" si="69"/>
        <v>0</v>
      </c>
      <c r="AC137" s="55">
        <f t="shared" si="69"/>
        <v>0</v>
      </c>
      <c r="AD137" s="55">
        <f t="shared" si="69"/>
        <v>0</v>
      </c>
      <c r="AE137" s="55">
        <f t="shared" si="69"/>
        <v>0</v>
      </c>
      <c r="AF137" s="55">
        <f t="shared" si="69"/>
        <v>0</v>
      </c>
      <c r="AG137" s="55">
        <f t="shared" si="69"/>
        <v>0</v>
      </c>
      <c r="AH137" s="55">
        <f t="shared" si="69"/>
        <v>0</v>
      </c>
      <c r="AI137" s="55">
        <f t="shared" si="69"/>
        <v>0</v>
      </c>
      <c r="AJ137" s="58">
        <f t="shared" si="69"/>
        <v>0</v>
      </c>
    </row>
    <row r="138" spans="2:37" s="9" customFormat="1" x14ac:dyDescent="0.3">
      <c r="B138" s="76" t="s">
        <v>194</v>
      </c>
      <c r="C138" s="32" t="s">
        <v>38</v>
      </c>
      <c r="D138" s="66">
        <v>0</v>
      </c>
      <c r="E138" s="55">
        <f t="shared" ref="E138:AJ138" si="70">E130+E134</f>
        <v>0</v>
      </c>
      <c r="F138" s="55">
        <f t="shared" si="70"/>
        <v>0</v>
      </c>
      <c r="G138" s="55">
        <f t="shared" si="70"/>
        <v>0</v>
      </c>
      <c r="H138" s="55">
        <f t="shared" si="70"/>
        <v>0</v>
      </c>
      <c r="I138" s="55">
        <f t="shared" si="70"/>
        <v>0</v>
      </c>
      <c r="J138" s="55">
        <f t="shared" si="70"/>
        <v>0</v>
      </c>
      <c r="K138" s="55">
        <f t="shared" si="70"/>
        <v>0</v>
      </c>
      <c r="L138" s="55">
        <f t="shared" si="70"/>
        <v>0</v>
      </c>
      <c r="M138" s="55">
        <f t="shared" si="70"/>
        <v>0</v>
      </c>
      <c r="N138" s="55">
        <f t="shared" si="70"/>
        <v>0</v>
      </c>
      <c r="O138" s="55">
        <f t="shared" si="70"/>
        <v>0</v>
      </c>
      <c r="P138" s="55">
        <f t="shared" si="70"/>
        <v>0</v>
      </c>
      <c r="Q138" s="55">
        <f t="shared" si="70"/>
        <v>0</v>
      </c>
      <c r="R138" s="55">
        <f t="shared" si="70"/>
        <v>0</v>
      </c>
      <c r="S138" s="55">
        <f t="shared" si="70"/>
        <v>0</v>
      </c>
      <c r="T138" s="55">
        <f t="shared" si="70"/>
        <v>0</v>
      </c>
      <c r="U138" s="55">
        <f t="shared" si="70"/>
        <v>0</v>
      </c>
      <c r="V138" s="55">
        <f t="shared" si="70"/>
        <v>0</v>
      </c>
      <c r="W138" s="55">
        <f t="shared" si="70"/>
        <v>0</v>
      </c>
      <c r="X138" s="55">
        <f t="shared" si="70"/>
        <v>0</v>
      </c>
      <c r="Y138" s="55">
        <f t="shared" si="70"/>
        <v>0</v>
      </c>
      <c r="Z138" s="55">
        <f t="shared" si="70"/>
        <v>0</v>
      </c>
      <c r="AA138" s="55">
        <f t="shared" si="70"/>
        <v>0</v>
      </c>
      <c r="AB138" s="55">
        <f t="shared" si="70"/>
        <v>0</v>
      </c>
      <c r="AC138" s="55">
        <f t="shared" si="70"/>
        <v>0</v>
      </c>
      <c r="AD138" s="55">
        <f t="shared" si="70"/>
        <v>0</v>
      </c>
      <c r="AE138" s="55">
        <f t="shared" si="70"/>
        <v>0</v>
      </c>
      <c r="AF138" s="55">
        <f t="shared" si="70"/>
        <v>0</v>
      </c>
      <c r="AG138" s="55">
        <f t="shared" si="70"/>
        <v>0</v>
      </c>
      <c r="AH138" s="55">
        <f t="shared" si="70"/>
        <v>0</v>
      </c>
      <c r="AI138" s="55">
        <f t="shared" si="70"/>
        <v>0</v>
      </c>
      <c r="AJ138" s="58">
        <f t="shared" si="70"/>
        <v>0</v>
      </c>
    </row>
    <row r="139" spans="2:37" s="9" customFormat="1" x14ac:dyDescent="0.3">
      <c r="B139" s="76" t="s">
        <v>195</v>
      </c>
      <c r="C139" s="32" t="s">
        <v>38</v>
      </c>
      <c r="D139" s="66">
        <v>0</v>
      </c>
      <c r="E139" s="55">
        <f t="shared" ref="E139:AJ139" si="71">E131+E135</f>
        <v>0</v>
      </c>
      <c r="F139" s="55">
        <f t="shared" si="71"/>
        <v>0</v>
      </c>
      <c r="G139" s="55">
        <f t="shared" si="71"/>
        <v>0</v>
      </c>
      <c r="H139" s="55">
        <f t="shared" si="71"/>
        <v>0</v>
      </c>
      <c r="I139" s="55">
        <f t="shared" si="71"/>
        <v>0</v>
      </c>
      <c r="J139" s="55">
        <f t="shared" si="71"/>
        <v>0</v>
      </c>
      <c r="K139" s="55">
        <f t="shared" si="71"/>
        <v>0</v>
      </c>
      <c r="L139" s="55">
        <f t="shared" si="71"/>
        <v>0</v>
      </c>
      <c r="M139" s="55">
        <f t="shared" si="71"/>
        <v>0</v>
      </c>
      <c r="N139" s="55">
        <f t="shared" si="71"/>
        <v>0</v>
      </c>
      <c r="O139" s="55">
        <f t="shared" si="71"/>
        <v>0</v>
      </c>
      <c r="P139" s="55">
        <f t="shared" si="71"/>
        <v>0</v>
      </c>
      <c r="Q139" s="55">
        <f t="shared" si="71"/>
        <v>0</v>
      </c>
      <c r="R139" s="55">
        <f t="shared" si="71"/>
        <v>0</v>
      </c>
      <c r="S139" s="55">
        <f t="shared" si="71"/>
        <v>0</v>
      </c>
      <c r="T139" s="55">
        <f t="shared" si="71"/>
        <v>0</v>
      </c>
      <c r="U139" s="55">
        <f t="shared" si="71"/>
        <v>0</v>
      </c>
      <c r="V139" s="55">
        <f t="shared" si="71"/>
        <v>0</v>
      </c>
      <c r="W139" s="55">
        <f t="shared" si="71"/>
        <v>0</v>
      </c>
      <c r="X139" s="55">
        <f t="shared" si="71"/>
        <v>0</v>
      </c>
      <c r="Y139" s="55">
        <f t="shared" si="71"/>
        <v>0</v>
      </c>
      <c r="Z139" s="55">
        <f t="shared" si="71"/>
        <v>0</v>
      </c>
      <c r="AA139" s="55">
        <f t="shared" si="71"/>
        <v>0</v>
      </c>
      <c r="AB139" s="55">
        <f t="shared" si="71"/>
        <v>0</v>
      </c>
      <c r="AC139" s="55">
        <f t="shared" si="71"/>
        <v>0</v>
      </c>
      <c r="AD139" s="55">
        <f t="shared" si="71"/>
        <v>0</v>
      </c>
      <c r="AE139" s="55">
        <f t="shared" si="71"/>
        <v>0</v>
      </c>
      <c r="AF139" s="55">
        <f t="shared" si="71"/>
        <v>0</v>
      </c>
      <c r="AG139" s="55">
        <f t="shared" si="71"/>
        <v>0</v>
      </c>
      <c r="AH139" s="55">
        <f t="shared" si="71"/>
        <v>0</v>
      </c>
      <c r="AI139" s="55">
        <f t="shared" si="71"/>
        <v>0</v>
      </c>
      <c r="AJ139" s="58">
        <f t="shared" si="71"/>
        <v>0</v>
      </c>
    </row>
    <row r="140" spans="2:37" s="9" customFormat="1" x14ac:dyDescent="0.3">
      <c r="B140" s="77" t="s">
        <v>196</v>
      </c>
      <c r="C140" s="32" t="s">
        <v>40</v>
      </c>
      <c r="D140" s="221">
        <v>0</v>
      </c>
      <c r="E140" s="186">
        <f t="shared" ref="E140:AJ140" si="72">E71-E121</f>
        <v>0</v>
      </c>
      <c r="F140" s="186">
        <f t="shared" si="72"/>
        <v>0</v>
      </c>
      <c r="G140" s="186">
        <f t="shared" si="72"/>
        <v>0</v>
      </c>
      <c r="H140" s="186">
        <f t="shared" si="72"/>
        <v>0</v>
      </c>
      <c r="I140" s="186">
        <f t="shared" si="72"/>
        <v>0</v>
      </c>
      <c r="J140" s="186">
        <f t="shared" si="72"/>
        <v>0</v>
      </c>
      <c r="K140" s="186">
        <f t="shared" si="72"/>
        <v>0</v>
      </c>
      <c r="L140" s="186">
        <f t="shared" si="72"/>
        <v>0</v>
      </c>
      <c r="M140" s="186">
        <f t="shared" si="72"/>
        <v>0</v>
      </c>
      <c r="N140" s="186">
        <f t="shared" si="72"/>
        <v>0</v>
      </c>
      <c r="O140" s="186">
        <f t="shared" si="72"/>
        <v>0</v>
      </c>
      <c r="P140" s="186">
        <f t="shared" si="72"/>
        <v>0</v>
      </c>
      <c r="Q140" s="186">
        <f t="shared" si="72"/>
        <v>0</v>
      </c>
      <c r="R140" s="186">
        <f t="shared" si="72"/>
        <v>0</v>
      </c>
      <c r="S140" s="186">
        <f t="shared" si="72"/>
        <v>0</v>
      </c>
      <c r="T140" s="186">
        <f t="shared" si="72"/>
        <v>0</v>
      </c>
      <c r="U140" s="186">
        <f t="shared" si="72"/>
        <v>0</v>
      </c>
      <c r="V140" s="186">
        <f t="shared" si="72"/>
        <v>0</v>
      </c>
      <c r="W140" s="186">
        <f t="shared" si="72"/>
        <v>0</v>
      </c>
      <c r="X140" s="186">
        <f t="shared" si="72"/>
        <v>0</v>
      </c>
      <c r="Y140" s="186">
        <f t="shared" si="72"/>
        <v>0</v>
      </c>
      <c r="Z140" s="186">
        <f t="shared" si="72"/>
        <v>0</v>
      </c>
      <c r="AA140" s="186">
        <f t="shared" si="72"/>
        <v>0</v>
      </c>
      <c r="AB140" s="186">
        <f t="shared" si="72"/>
        <v>0</v>
      </c>
      <c r="AC140" s="186">
        <f t="shared" si="72"/>
        <v>0</v>
      </c>
      <c r="AD140" s="186">
        <f t="shared" si="72"/>
        <v>0</v>
      </c>
      <c r="AE140" s="186">
        <f t="shared" si="72"/>
        <v>0</v>
      </c>
      <c r="AF140" s="186">
        <f t="shared" si="72"/>
        <v>0</v>
      </c>
      <c r="AG140" s="186">
        <f t="shared" si="72"/>
        <v>0</v>
      </c>
      <c r="AH140" s="186">
        <f t="shared" si="72"/>
        <v>0</v>
      </c>
      <c r="AI140" s="186">
        <f t="shared" si="72"/>
        <v>0</v>
      </c>
      <c r="AJ140" s="206">
        <f t="shared" si="72"/>
        <v>0</v>
      </c>
    </row>
    <row r="141" spans="2:37" s="9" customFormat="1" x14ac:dyDescent="0.3">
      <c r="B141" s="77" t="s">
        <v>197</v>
      </c>
      <c r="C141" s="32" t="s">
        <v>40</v>
      </c>
      <c r="D141" s="67">
        <v>0</v>
      </c>
      <c r="E141" s="56">
        <f t="shared" ref="E141:AJ141" si="73">E91-E122</f>
        <v>0</v>
      </c>
      <c r="F141" s="56">
        <f t="shared" si="73"/>
        <v>0</v>
      </c>
      <c r="G141" s="56">
        <f t="shared" si="73"/>
        <v>0</v>
      </c>
      <c r="H141" s="56">
        <f t="shared" si="73"/>
        <v>0</v>
      </c>
      <c r="I141" s="56">
        <f t="shared" si="73"/>
        <v>0</v>
      </c>
      <c r="J141" s="56">
        <f t="shared" si="73"/>
        <v>0</v>
      </c>
      <c r="K141" s="56">
        <f t="shared" si="73"/>
        <v>0</v>
      </c>
      <c r="L141" s="56">
        <f t="shared" si="73"/>
        <v>0</v>
      </c>
      <c r="M141" s="56">
        <f t="shared" si="73"/>
        <v>0</v>
      </c>
      <c r="N141" s="56">
        <f t="shared" si="73"/>
        <v>0</v>
      </c>
      <c r="O141" s="56">
        <f t="shared" si="73"/>
        <v>0</v>
      </c>
      <c r="P141" s="56">
        <f t="shared" si="73"/>
        <v>0</v>
      </c>
      <c r="Q141" s="56">
        <f t="shared" si="73"/>
        <v>0</v>
      </c>
      <c r="R141" s="56">
        <f t="shared" si="73"/>
        <v>0</v>
      </c>
      <c r="S141" s="56">
        <f t="shared" si="73"/>
        <v>0</v>
      </c>
      <c r="T141" s="56">
        <f t="shared" si="73"/>
        <v>0</v>
      </c>
      <c r="U141" s="56">
        <f t="shared" si="73"/>
        <v>0</v>
      </c>
      <c r="V141" s="56">
        <f t="shared" si="73"/>
        <v>0</v>
      </c>
      <c r="W141" s="56">
        <f t="shared" si="73"/>
        <v>0</v>
      </c>
      <c r="X141" s="56">
        <f t="shared" si="73"/>
        <v>0</v>
      </c>
      <c r="Y141" s="56">
        <f t="shared" si="73"/>
        <v>0</v>
      </c>
      <c r="Z141" s="56">
        <f t="shared" si="73"/>
        <v>0</v>
      </c>
      <c r="AA141" s="56">
        <f t="shared" si="73"/>
        <v>0</v>
      </c>
      <c r="AB141" s="56">
        <f t="shared" si="73"/>
        <v>0</v>
      </c>
      <c r="AC141" s="56">
        <f t="shared" si="73"/>
        <v>0</v>
      </c>
      <c r="AD141" s="56">
        <f t="shared" si="73"/>
        <v>0</v>
      </c>
      <c r="AE141" s="56">
        <f t="shared" si="73"/>
        <v>0</v>
      </c>
      <c r="AF141" s="56">
        <f t="shared" si="73"/>
        <v>0</v>
      </c>
      <c r="AG141" s="56">
        <f t="shared" si="73"/>
        <v>0</v>
      </c>
      <c r="AH141" s="56">
        <f t="shared" si="73"/>
        <v>0</v>
      </c>
      <c r="AI141" s="56">
        <f t="shared" si="73"/>
        <v>0</v>
      </c>
      <c r="AJ141" s="59">
        <f t="shared" si="73"/>
        <v>0</v>
      </c>
    </row>
    <row r="142" spans="2:37" s="9" customFormat="1" x14ac:dyDescent="0.3">
      <c r="B142" s="77" t="s">
        <v>198</v>
      </c>
      <c r="C142" s="32" t="s">
        <v>40</v>
      </c>
      <c r="D142" s="67">
        <v>0</v>
      </c>
      <c r="E142" s="56">
        <f t="shared" ref="E142:AJ142" si="74">E92-E123</f>
        <v>0</v>
      </c>
      <c r="F142" s="56">
        <f t="shared" si="74"/>
        <v>0</v>
      </c>
      <c r="G142" s="56">
        <f t="shared" si="74"/>
        <v>0</v>
      </c>
      <c r="H142" s="56">
        <f t="shared" si="74"/>
        <v>0</v>
      </c>
      <c r="I142" s="56">
        <f t="shared" si="74"/>
        <v>0</v>
      </c>
      <c r="J142" s="56">
        <f t="shared" si="74"/>
        <v>0</v>
      </c>
      <c r="K142" s="56">
        <f t="shared" si="74"/>
        <v>0</v>
      </c>
      <c r="L142" s="56">
        <f t="shared" si="74"/>
        <v>0</v>
      </c>
      <c r="M142" s="56">
        <f t="shared" si="74"/>
        <v>0</v>
      </c>
      <c r="N142" s="56">
        <f t="shared" si="74"/>
        <v>0</v>
      </c>
      <c r="O142" s="56">
        <f t="shared" si="74"/>
        <v>0</v>
      </c>
      <c r="P142" s="56">
        <f t="shared" si="74"/>
        <v>0</v>
      </c>
      <c r="Q142" s="56">
        <f t="shared" si="74"/>
        <v>0</v>
      </c>
      <c r="R142" s="56">
        <f t="shared" si="74"/>
        <v>0</v>
      </c>
      <c r="S142" s="56">
        <f t="shared" si="74"/>
        <v>0</v>
      </c>
      <c r="T142" s="56">
        <f t="shared" si="74"/>
        <v>0</v>
      </c>
      <c r="U142" s="56">
        <f t="shared" si="74"/>
        <v>0</v>
      </c>
      <c r="V142" s="56">
        <f t="shared" si="74"/>
        <v>0</v>
      </c>
      <c r="W142" s="56">
        <f t="shared" si="74"/>
        <v>0</v>
      </c>
      <c r="X142" s="56">
        <f t="shared" si="74"/>
        <v>0</v>
      </c>
      <c r="Y142" s="56">
        <f t="shared" si="74"/>
        <v>0</v>
      </c>
      <c r="Z142" s="56">
        <f t="shared" si="74"/>
        <v>0</v>
      </c>
      <c r="AA142" s="56">
        <f t="shared" si="74"/>
        <v>0</v>
      </c>
      <c r="AB142" s="56">
        <f t="shared" si="74"/>
        <v>0</v>
      </c>
      <c r="AC142" s="56">
        <f t="shared" si="74"/>
        <v>0</v>
      </c>
      <c r="AD142" s="56">
        <f t="shared" si="74"/>
        <v>0</v>
      </c>
      <c r="AE142" s="56">
        <f t="shared" si="74"/>
        <v>0</v>
      </c>
      <c r="AF142" s="56">
        <f t="shared" si="74"/>
        <v>0</v>
      </c>
      <c r="AG142" s="56">
        <f t="shared" si="74"/>
        <v>0</v>
      </c>
      <c r="AH142" s="56">
        <f t="shared" si="74"/>
        <v>0</v>
      </c>
      <c r="AI142" s="56">
        <f t="shared" si="74"/>
        <v>0</v>
      </c>
      <c r="AJ142" s="59">
        <f t="shared" si="74"/>
        <v>0</v>
      </c>
    </row>
    <row r="143" spans="2:37" s="9" customFormat="1" ht="14.5" thickBot="1" x14ac:dyDescent="0.35">
      <c r="B143" s="50" t="s">
        <v>199</v>
      </c>
      <c r="C143" s="33" t="s">
        <v>40</v>
      </c>
      <c r="D143" s="68">
        <v>0</v>
      </c>
      <c r="E143" s="60">
        <f t="shared" ref="E143:AJ143" si="75">E93-E124</f>
        <v>0</v>
      </c>
      <c r="F143" s="60">
        <f t="shared" si="75"/>
        <v>0</v>
      </c>
      <c r="G143" s="60">
        <f t="shared" si="75"/>
        <v>0</v>
      </c>
      <c r="H143" s="60">
        <f t="shared" si="75"/>
        <v>0</v>
      </c>
      <c r="I143" s="60">
        <f t="shared" si="75"/>
        <v>0</v>
      </c>
      <c r="J143" s="60">
        <f t="shared" si="75"/>
        <v>0</v>
      </c>
      <c r="K143" s="60">
        <f t="shared" si="75"/>
        <v>0</v>
      </c>
      <c r="L143" s="60">
        <f t="shared" si="75"/>
        <v>0</v>
      </c>
      <c r="M143" s="60">
        <f t="shared" si="75"/>
        <v>0</v>
      </c>
      <c r="N143" s="60">
        <f t="shared" si="75"/>
        <v>0</v>
      </c>
      <c r="O143" s="60">
        <f t="shared" si="75"/>
        <v>0</v>
      </c>
      <c r="P143" s="60">
        <f t="shared" si="75"/>
        <v>0</v>
      </c>
      <c r="Q143" s="60">
        <f t="shared" si="75"/>
        <v>0</v>
      </c>
      <c r="R143" s="60">
        <f t="shared" si="75"/>
        <v>0</v>
      </c>
      <c r="S143" s="60">
        <f t="shared" si="75"/>
        <v>0</v>
      </c>
      <c r="T143" s="60">
        <f t="shared" si="75"/>
        <v>0</v>
      </c>
      <c r="U143" s="60">
        <f t="shared" si="75"/>
        <v>0</v>
      </c>
      <c r="V143" s="60">
        <f t="shared" si="75"/>
        <v>0</v>
      </c>
      <c r="W143" s="60">
        <f t="shared" si="75"/>
        <v>0</v>
      </c>
      <c r="X143" s="60">
        <f t="shared" si="75"/>
        <v>0</v>
      </c>
      <c r="Y143" s="60">
        <f t="shared" si="75"/>
        <v>0</v>
      </c>
      <c r="Z143" s="60">
        <f t="shared" si="75"/>
        <v>0</v>
      </c>
      <c r="AA143" s="60">
        <f t="shared" si="75"/>
        <v>0</v>
      </c>
      <c r="AB143" s="60">
        <f t="shared" si="75"/>
        <v>0</v>
      </c>
      <c r="AC143" s="60">
        <f t="shared" si="75"/>
        <v>0</v>
      </c>
      <c r="AD143" s="60">
        <f t="shared" si="75"/>
        <v>0</v>
      </c>
      <c r="AE143" s="60">
        <f t="shared" si="75"/>
        <v>0</v>
      </c>
      <c r="AF143" s="60">
        <f t="shared" si="75"/>
        <v>0</v>
      </c>
      <c r="AG143" s="60">
        <f t="shared" si="75"/>
        <v>0</v>
      </c>
      <c r="AH143" s="60">
        <f t="shared" si="75"/>
        <v>0</v>
      </c>
      <c r="AI143" s="60">
        <f t="shared" si="75"/>
        <v>0</v>
      </c>
      <c r="AJ143" s="61">
        <f t="shared" si="75"/>
        <v>0</v>
      </c>
    </row>
    <row r="144" spans="2:37" s="9" customFormat="1" x14ac:dyDescent="0.3">
      <c r="B144" s="38"/>
      <c r="C144" s="37"/>
      <c r="D144" s="37"/>
      <c r="E144" s="43"/>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c r="AH144" s="215"/>
      <c r="AI144" s="215"/>
      <c r="AJ144" s="215"/>
    </row>
    <row r="145" spans="2:37" x14ac:dyDescent="0.3">
      <c r="B145" s="45"/>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row>
    <row r="146" spans="2:37" x14ac:dyDescent="0.3">
      <c r="B146" s="45"/>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row>
    <row r="147" spans="2:37" x14ac:dyDescent="0.3">
      <c r="B147" s="45"/>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row>
    <row r="148" spans="2:37" x14ac:dyDescent="0.3">
      <c r="B148" s="45"/>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row>
    <row r="149" spans="2:37" x14ac:dyDescent="0.3">
      <c r="B149" s="45"/>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row>
    <row r="150" spans="2:37" x14ac:dyDescent="0.3">
      <c r="B150" s="45"/>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row>
    <row r="151" spans="2:37" x14ac:dyDescent="0.3">
      <c r="B151" s="45"/>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row>
    <row r="152" spans="2:37" x14ac:dyDescent="0.3">
      <c r="B152" s="45"/>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row>
    <row r="153" spans="2:37" x14ac:dyDescent="0.3">
      <c r="B153" s="45"/>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row>
    <row r="154" spans="2:37" x14ac:dyDescent="0.3">
      <c r="B154" s="45"/>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row>
    <row r="155" spans="2:37" x14ac:dyDescent="0.3">
      <c r="B155" s="45"/>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row>
    <row r="156" spans="2:37" x14ac:dyDescent="0.3">
      <c r="B156" s="45"/>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row>
    <row r="157" spans="2:37" x14ac:dyDescent="0.3">
      <c r="B157" s="45"/>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row>
    <row r="158" spans="2:37" x14ac:dyDescent="0.3">
      <c r="B158" s="45"/>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row>
    <row r="159" spans="2:37" x14ac:dyDescent="0.3">
      <c r="B159" s="45"/>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row>
    <row r="160" spans="2:37" x14ac:dyDescent="0.3">
      <c r="B160" s="45"/>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row>
    <row r="161" spans="2:36" x14ac:dyDescent="0.3">
      <c r="B161" s="45"/>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row>
    <row r="162" spans="2:36" x14ac:dyDescent="0.3">
      <c r="B162" s="45"/>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row>
    <row r="163" spans="2:36" x14ac:dyDescent="0.3">
      <c r="B163" s="45"/>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row>
    <row r="164" spans="2:36" x14ac:dyDescent="0.3">
      <c r="B164" s="45"/>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row>
    <row r="165" spans="2:36" x14ac:dyDescent="0.3">
      <c r="B165" s="45"/>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row>
    <row r="166" spans="2:36" x14ac:dyDescent="0.3">
      <c r="B166" s="45"/>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row>
    <row r="167" spans="2:36" x14ac:dyDescent="0.3">
      <c r="B167" s="45"/>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row>
    <row r="168" spans="2:36" x14ac:dyDescent="0.3">
      <c r="B168" s="45"/>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row>
    <row r="169" spans="2:36" x14ac:dyDescent="0.3">
      <c r="B169" s="45"/>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row>
    <row r="170" spans="2:36" x14ac:dyDescent="0.3">
      <c r="B170" s="45"/>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row>
    <row r="171" spans="2:36" x14ac:dyDescent="0.3">
      <c r="B171" s="45"/>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row>
    <row r="172" spans="2:36" x14ac:dyDescent="0.3">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row>
    <row r="173" spans="2:36" x14ac:dyDescent="0.3">
      <c r="B173" s="46"/>
      <c r="C173" s="47"/>
      <c r="D173" s="47"/>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row>
    <row r="174" spans="2:36" x14ac:dyDescent="0.3">
      <c r="B174" s="9"/>
      <c r="C174" s="48"/>
      <c r="D174" s="48"/>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row>
    <row r="175" spans="2:36" x14ac:dyDescent="0.3">
      <c r="B175" s="9"/>
      <c r="C175" s="48"/>
      <c r="D175" s="48"/>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row>
    <row r="176" spans="2:36" x14ac:dyDescent="0.3">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row>
    <row r="177" spans="2:36" x14ac:dyDescent="0.3">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row>
    <row r="178" spans="2:36" x14ac:dyDescent="0.3">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row>
    <row r="179" spans="2:36" x14ac:dyDescent="0.3">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row>
    <row r="180" spans="2:36" x14ac:dyDescent="0.3">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row>
    <row r="181" spans="2:36" x14ac:dyDescent="0.3">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row>
    <row r="182" spans="2:36" x14ac:dyDescent="0.3">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row>
    <row r="183" spans="2:36" x14ac:dyDescent="0.3">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row>
    <row r="184" spans="2:36" x14ac:dyDescent="0.3">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row>
    <row r="185" spans="2:36" x14ac:dyDescent="0.3">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row>
    <row r="186" spans="2:36" x14ac:dyDescent="0.3">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row>
    <row r="187" spans="2:36" x14ac:dyDescent="0.3">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row>
    <row r="188" spans="2:36" x14ac:dyDescent="0.3">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row>
    <row r="189" spans="2:36" x14ac:dyDescent="0.3">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row r="190" spans="2:36" x14ac:dyDescent="0.3">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row>
    <row r="191" spans="2:36" x14ac:dyDescent="0.3">
      <c r="B191" s="9"/>
      <c r="C191" s="9"/>
    </row>
  </sheetData>
  <mergeCells count="2">
    <mergeCell ref="F95:H95"/>
    <mergeCell ref="I95:M95"/>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2ee2e1-5dc3-4b16-889c-43bee03a637a" xsi:nil="true"/>
    <lcf76f155ced4ddcb4097134ff3c332f xmlns="f2881bb1-9870-4c9f-925e-cbae6365513a">
      <Terms xmlns="http://schemas.microsoft.com/office/infopath/2007/PartnerControls"/>
    </lcf76f155ced4ddcb4097134ff3c332f>
    <SharedWithUsers xmlns="8d2ee2e1-5dc3-4b16-889c-43bee03a637a">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FF6CD32582454980EB3B5CDFB7A7F7" ma:contentTypeVersion="19" ma:contentTypeDescription="Create a new document." ma:contentTypeScope="" ma:versionID="a179ef7ddeb5d7a940024cfb148703de">
  <xsd:schema xmlns:xsd="http://www.w3.org/2001/XMLSchema" xmlns:xs="http://www.w3.org/2001/XMLSchema" xmlns:p="http://schemas.microsoft.com/office/2006/metadata/properties" xmlns:ns2="8d2ee2e1-5dc3-4b16-889c-43bee03a637a" xmlns:ns3="f2881bb1-9870-4c9f-925e-cbae6365513a" targetNamespace="http://schemas.microsoft.com/office/2006/metadata/properties" ma:root="true" ma:fieldsID="26febc5faccbe4d37b97a0bda62bddbb" ns2:_="" ns3:_="">
    <xsd:import namespace="8d2ee2e1-5dc3-4b16-889c-43bee03a637a"/>
    <xsd:import namespace="f2881bb1-9870-4c9f-925e-cbae6365513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ee2e1-5dc3-4b16-889c-43bee03a637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41b32cf-a910-4a10-a30b-ee21109fcc9e}" ma:internalName="TaxCatchAll" ma:showField="CatchAllData" ma:web="8d2ee2e1-5dc3-4b16-889c-43bee03a63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881bb1-9870-4c9f-925e-cbae6365513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8fba47-eb6c-434b-84f7-1a3e4f908b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5 5 8 4 6 5 6 7 - a 8 7 3 - 4 0 9 5 - b 8 7 b - 8 3 9 d f 1 5 1 0 0 c f "   x m l n s = " h t t p : / / s c h e m a s . m i c r o s o f t . c o m / D a t a M a s h u p " > A A A A A B Q D A A B Q S w M E F A A C A A g A b 1 z 1 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b 1 z 1 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9 c 9 V o o i k e 4 D g A A A B E A A A A T A B w A R m 9 y b X V s Y X M v U 2 V j d G l v b j E u b S C i G A A o o B Q A A A A A A A A A A A A A A A A A A A A A A A A A A A A r T k 0 u y c z P U w i G 0 I b W A F B L A Q I t A B Q A A g A I A G 9 c 9 V r u L 5 y p p A A A A P Y A A A A S A A A A A A A A A A A A A A A A A A A A A A B D b 2 5 m a W c v U G F j a 2 F n Z S 5 4 b W x Q S w E C L Q A U A A I A C A B v X P V a D 8 r p q 6 Q A A A D p A A A A E w A A A A A A A A A A A A A A A A D w A A A A W 0 N v b n R l b n R f V H l w Z X N d L n h t b F B L A Q I t A B Q A A g A I A G 9 c 9 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a 6 2 F x n s + l R 7 j x A L v c H o 4 5 A A A A A A I A A A A A A B B m A A A A A Q A A I A A A A O N Z g s S v P 0 3 E F y r 6 H p X 1 s b G q B C Y O K c u O Q c 3 + F Y 6 9 2 Z X b A A A A A A 6 A A A A A A g A A I A A A A N z F i d Q 2 6 O M f 0 C i H t S G K X / b C 1 S B E + y E A J 7 y 4 1 9 D L F W J T U A A A A L p 6 Z j L P m y j f y r O M d j S t + l O d t 5 x s Q p X 3 W z u w 3 V s c + r S 0 h l h o N y 0 N k V v 6 6 W h E W H Z d l 3 b z W z C t b C 4 7 R V D q c u M 9 2 / k I I c 7 X d Y N b 0 0 T L O + W q C Q e F Q A A A A B H 8 C I 8 Y 2 J i z I 7 0 f 3 s r m P i e B + r i / y y U v M h m 3 4 u g A F S t Y G r 9 t q C Q T u 7 B G L q g q l u U A A k o S 4 l 1 c S Z n 6 0 K i J D f Y N v 8 Y = < / D a t a M a s h u p > 
</file>

<file path=customXml/itemProps1.xml><?xml version="1.0" encoding="utf-8"?>
<ds:datastoreItem xmlns:ds="http://schemas.openxmlformats.org/officeDocument/2006/customXml" ds:itemID="{FC8008DC-7CCD-404F-B501-8B11EF714133}">
  <ds:schemaRefs>
    <ds:schemaRef ds:uri="http://schemas.microsoft.com/office/2006/documentManagement/types"/>
    <ds:schemaRef ds:uri="http://purl.org/dc/elements/1.1/"/>
    <ds:schemaRef ds:uri="http://purl.org/dc/terms/"/>
    <ds:schemaRef ds:uri="http://schemas.microsoft.com/office/2006/metadata/properties"/>
    <ds:schemaRef ds:uri="f2881bb1-9870-4c9f-925e-cbae6365513a"/>
    <ds:schemaRef ds:uri="http://purl.org/dc/dcmitype/"/>
    <ds:schemaRef ds:uri="http://www.w3.org/XML/1998/namespace"/>
    <ds:schemaRef ds:uri="http://schemas.microsoft.com/office/infopath/2007/PartnerControls"/>
    <ds:schemaRef ds:uri="http://schemas.openxmlformats.org/package/2006/metadata/core-properties"/>
    <ds:schemaRef ds:uri="8d2ee2e1-5dc3-4b16-889c-43bee03a637a"/>
  </ds:schemaRefs>
</ds:datastoreItem>
</file>

<file path=customXml/itemProps2.xml><?xml version="1.0" encoding="utf-8"?>
<ds:datastoreItem xmlns:ds="http://schemas.openxmlformats.org/officeDocument/2006/customXml" ds:itemID="{069E3F46-3109-453E-8A90-5CCB445DE2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ee2e1-5dc3-4b16-889c-43bee03a637a"/>
    <ds:schemaRef ds:uri="f2881bb1-9870-4c9f-925e-cbae636551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C37E64-01B3-4872-BECB-519A427CFD94}">
  <ds:schemaRefs>
    <ds:schemaRef ds:uri="http://schemas.microsoft.com/sharepoint/v3/contenttype/forms"/>
  </ds:schemaRefs>
</ds:datastoreItem>
</file>

<file path=customXml/itemProps4.xml><?xml version="1.0" encoding="utf-8"?>
<ds:datastoreItem xmlns:ds="http://schemas.openxmlformats.org/officeDocument/2006/customXml" ds:itemID="{B2C335A5-CA68-4FAB-B144-9DAC254DC1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Instructions</vt:lpstr>
      <vt:lpstr>1. Pre-Determined EAC Volumes</vt:lpstr>
      <vt:lpstr>2. Forecasting Data Entry</vt:lpstr>
      <vt:lpstr>2.1 EAC Volume Goal #1</vt:lpstr>
      <vt:lpstr>2.2 EAC Volume Goal #2</vt:lpstr>
      <vt:lpstr>2.3 EAC Volume Goal #3</vt:lpstr>
      <vt:lpstr>EAC Summary</vt:lpstr>
      <vt:lpstr>Site 1</vt:lpstr>
      <vt:lpstr>Site 2</vt:lpstr>
      <vt:lpstr>Site 3</vt:lpstr>
      <vt:lpstr>Site 4</vt:lpstr>
      <vt:lpstr>Site 5</vt:lpstr>
      <vt:lpstr>Site 6</vt:lpstr>
      <vt:lpstr>Site 7</vt:lpstr>
      <vt:lpstr>Site 8</vt:lpstr>
      <vt:lpstr>Site 9</vt:lpstr>
      <vt:lpstr>Site 10</vt:lpstr>
      <vt:lpstr>Site 11</vt:lpstr>
      <vt:lpstr>Site 12</vt:lpstr>
      <vt:lpstr>Site 13</vt:lpstr>
      <vt:lpstr>Site 14</vt:lpstr>
      <vt:lpstr>Site 15</vt:lpstr>
      <vt:lpstr>Site 16</vt:lpstr>
      <vt:lpstr>Site 17</vt:lpstr>
      <vt:lpstr>Site 18</vt:lpstr>
      <vt:lpstr>Site 19</vt:lpstr>
      <vt:lpstr>Site 20</vt:lpstr>
      <vt:lpstr>Data</vt:lpstr>
      <vt:lpstr>Password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Nicholas Masiello</dc:creator>
  <cp:keywords/>
  <dc:description/>
  <cp:lastModifiedBy>Nicholas Masiello</cp:lastModifiedBy>
  <cp:revision/>
  <dcterms:created xsi:type="dcterms:W3CDTF">2020-10-14T19:08:20Z</dcterms:created>
  <dcterms:modified xsi:type="dcterms:W3CDTF">2026-06-15T23:28:01Z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0x01010003FF6CD32582454980EB3B5CDFB7A7F7</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Link">
    <vt:lpwstr>, </vt:lpwstr>
  </property>
  <property fmtid="{D5CDD505-2E9C-101B-9397-08002B2CF9AE}" pid="10" name="xd_Signature">
    <vt:bool>false</vt:bool>
  </property>
</Properties>
</file>